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ana.galindo\Documents\GitHub\SIE\Tabulados\"/>
    </mc:Choice>
  </mc:AlternateContent>
  <bookViews>
    <workbookView xWindow="0" yWindow="0" windowWidth="19200" windowHeight="6345"/>
  </bookViews>
  <sheets>
    <sheet name="ta_ marzo"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3" l="1"/>
  <c r="O39" i="3"/>
  <c r="L39" i="3"/>
  <c r="K39" i="3"/>
  <c r="H39" i="3"/>
  <c r="G39" i="3"/>
  <c r="B39" i="3"/>
  <c r="P38" i="3"/>
  <c r="O38" i="3"/>
  <c r="Q38" i="3" s="1"/>
  <c r="L38" i="3"/>
  <c r="N38" i="3" s="1"/>
  <c r="K38" i="3"/>
  <c r="M38" i="3" s="1"/>
  <c r="H38" i="3"/>
  <c r="G38" i="3"/>
  <c r="I38" i="3" s="1"/>
  <c r="P37" i="3"/>
  <c r="O37" i="3"/>
  <c r="Q37" i="3" s="1"/>
  <c r="L37" i="3"/>
  <c r="K37" i="3"/>
  <c r="M37" i="3" s="1"/>
  <c r="H37" i="3"/>
  <c r="G37" i="3"/>
  <c r="P36" i="3"/>
  <c r="O36" i="3"/>
  <c r="Q36" i="3" s="1"/>
  <c r="L36" i="3"/>
  <c r="K36" i="3"/>
  <c r="H36" i="3"/>
  <c r="G36" i="3"/>
  <c r="I36" i="3" s="1"/>
  <c r="P35" i="3"/>
  <c r="O35" i="3"/>
  <c r="L35" i="3"/>
  <c r="K35" i="3"/>
  <c r="M35" i="3" s="1"/>
  <c r="H35" i="3"/>
  <c r="J35" i="3" s="1"/>
  <c r="G35" i="3"/>
  <c r="P34" i="3"/>
  <c r="O34" i="3"/>
  <c r="Q34" i="3" s="1"/>
  <c r="L34" i="3"/>
  <c r="K34" i="3"/>
  <c r="M34" i="3" s="1"/>
  <c r="H34" i="3"/>
  <c r="G34" i="3"/>
  <c r="I34" i="3" s="1"/>
  <c r="P33" i="3"/>
  <c r="O33" i="3"/>
  <c r="L33" i="3"/>
  <c r="K33" i="3"/>
  <c r="H33" i="3"/>
  <c r="J33" i="3" s="1"/>
  <c r="G33" i="3"/>
  <c r="P32" i="3"/>
  <c r="O32" i="3"/>
  <c r="L32" i="3"/>
  <c r="N32" i="3" s="1"/>
  <c r="K32" i="3"/>
  <c r="M32" i="3" s="1"/>
  <c r="H32" i="3"/>
  <c r="G32" i="3"/>
  <c r="I32" i="3" s="1"/>
  <c r="P31" i="3"/>
  <c r="R31" i="3" s="1"/>
  <c r="O31" i="3"/>
  <c r="Q31" i="3" s="1"/>
  <c r="L31" i="3"/>
  <c r="K31" i="3"/>
  <c r="H31" i="3"/>
  <c r="G31" i="3"/>
  <c r="I31" i="3" s="1"/>
  <c r="P30" i="3"/>
  <c r="O30" i="3"/>
  <c r="L30" i="3"/>
  <c r="K30" i="3"/>
  <c r="H30" i="3"/>
  <c r="G30" i="3"/>
  <c r="I30" i="3" s="1"/>
  <c r="P29" i="3"/>
  <c r="R29" i="3" s="1"/>
  <c r="O29" i="3"/>
  <c r="L29" i="3"/>
  <c r="K29" i="3"/>
  <c r="M29" i="3" s="1"/>
  <c r="H29" i="3"/>
  <c r="G29" i="3"/>
  <c r="I29" i="3" s="1"/>
  <c r="P28" i="3"/>
  <c r="O28" i="3"/>
  <c r="Q28" i="3" s="1"/>
  <c r="L28" i="3"/>
  <c r="K28" i="3"/>
  <c r="H28" i="3"/>
  <c r="G28" i="3"/>
  <c r="P27" i="3"/>
  <c r="R27" i="3" s="1"/>
  <c r="O27" i="3"/>
  <c r="L27" i="3"/>
  <c r="K27" i="3"/>
  <c r="H27" i="3"/>
  <c r="J27" i="3" s="1"/>
  <c r="G27" i="3"/>
  <c r="I27" i="3" s="1"/>
  <c r="P26" i="3"/>
  <c r="O26" i="3"/>
  <c r="Q26" i="3" s="1"/>
  <c r="L26" i="3"/>
  <c r="N26" i="3" s="1"/>
  <c r="K26" i="3"/>
  <c r="M26" i="3" s="1"/>
  <c r="H26" i="3"/>
  <c r="G26" i="3"/>
  <c r="P25" i="3"/>
  <c r="O25" i="3"/>
  <c r="Q25" i="3" s="1"/>
  <c r="L25" i="3"/>
  <c r="K25" i="3"/>
  <c r="H25" i="3"/>
  <c r="G25" i="3"/>
  <c r="P24" i="3"/>
  <c r="O24" i="3"/>
  <c r="Q24" i="3" s="1"/>
  <c r="L24" i="3"/>
  <c r="N24" i="3" s="1"/>
  <c r="K24" i="3"/>
  <c r="H24" i="3"/>
  <c r="G24" i="3"/>
  <c r="I24" i="3" s="1"/>
  <c r="P23" i="3"/>
  <c r="O23" i="3"/>
  <c r="Q23" i="3" s="1"/>
  <c r="L23" i="3"/>
  <c r="K23" i="3"/>
  <c r="M23" i="3" s="1"/>
  <c r="H23" i="3"/>
  <c r="G23" i="3"/>
  <c r="P22" i="3"/>
  <c r="O22" i="3"/>
  <c r="L22" i="3"/>
  <c r="N22" i="3" s="1"/>
  <c r="K22" i="3"/>
  <c r="H22" i="3"/>
  <c r="J22" i="3" s="1"/>
  <c r="G22" i="3"/>
  <c r="P21" i="3"/>
  <c r="R21" i="3" s="1"/>
  <c r="O21" i="3"/>
  <c r="Q21" i="3" s="1"/>
  <c r="L21" i="3"/>
  <c r="K21" i="3"/>
  <c r="M21" i="3" s="1"/>
  <c r="H21" i="3"/>
  <c r="J21" i="3" s="1"/>
  <c r="G21" i="3"/>
  <c r="I21" i="3" s="1"/>
  <c r="P20" i="3"/>
  <c r="O20" i="3"/>
  <c r="L20" i="3"/>
  <c r="K20" i="3"/>
  <c r="M20" i="3" s="1"/>
  <c r="H20" i="3"/>
  <c r="G20" i="3"/>
  <c r="P19" i="3"/>
  <c r="O19" i="3"/>
  <c r="L19" i="3"/>
  <c r="K19" i="3"/>
  <c r="M19" i="3" s="1"/>
  <c r="H19" i="3"/>
  <c r="J13" i="3" s="1"/>
  <c r="G19" i="3"/>
  <c r="P18" i="3"/>
  <c r="O18" i="3"/>
  <c r="Q18" i="3" s="1"/>
  <c r="L18" i="3"/>
  <c r="K18" i="3"/>
  <c r="M15" i="3" s="1"/>
  <c r="H18" i="3"/>
  <c r="G18" i="3"/>
  <c r="I18" i="3" s="1"/>
  <c r="P17" i="3"/>
  <c r="O17" i="3"/>
  <c r="L17" i="3"/>
  <c r="K17" i="3"/>
  <c r="H17" i="3"/>
  <c r="J17" i="3" s="1"/>
  <c r="G17" i="3"/>
  <c r="P16" i="3"/>
  <c r="R16" i="3" s="1"/>
  <c r="O16" i="3"/>
  <c r="L16" i="3"/>
  <c r="N16" i="3" s="1"/>
  <c r="K16" i="3"/>
  <c r="M16" i="3" s="1"/>
  <c r="H16" i="3"/>
  <c r="G16" i="3"/>
  <c r="I16" i="3" s="1"/>
  <c r="P15" i="3"/>
  <c r="R15" i="3" s="1"/>
  <c r="O15" i="3"/>
  <c r="Q15" i="3" s="1"/>
  <c r="L15" i="3"/>
  <c r="K15" i="3"/>
  <c r="J15" i="3"/>
  <c r="H15" i="3"/>
  <c r="G15" i="3"/>
  <c r="I15" i="3" s="1"/>
  <c r="P14" i="3"/>
  <c r="O14" i="3"/>
  <c r="L14" i="3"/>
  <c r="K14" i="3"/>
  <c r="H14" i="3"/>
  <c r="G14" i="3"/>
  <c r="I14" i="3" s="1"/>
  <c r="P13" i="3"/>
  <c r="R7" i="3" s="1"/>
  <c r="O13" i="3"/>
  <c r="L13" i="3"/>
  <c r="K13" i="3"/>
  <c r="M13" i="3" s="1"/>
  <c r="H13" i="3"/>
  <c r="J29" i="3" s="1"/>
  <c r="G13" i="3"/>
  <c r="I7" i="3" s="1"/>
  <c r="P12" i="3"/>
  <c r="O12" i="3"/>
  <c r="Q12" i="3" s="1"/>
  <c r="L12" i="3"/>
  <c r="K12" i="3"/>
  <c r="M9" i="3" s="1"/>
  <c r="I12" i="3"/>
  <c r="H12" i="3"/>
  <c r="G12" i="3"/>
  <c r="P11" i="3"/>
  <c r="R11" i="3" s="1"/>
  <c r="O11" i="3"/>
  <c r="L11" i="3"/>
  <c r="K11" i="3"/>
  <c r="H11" i="3"/>
  <c r="J11" i="3" s="1"/>
  <c r="G11" i="3"/>
  <c r="I11" i="3" s="1"/>
  <c r="P10" i="3"/>
  <c r="O10" i="3"/>
  <c r="Q10" i="3" s="1"/>
  <c r="L10" i="3"/>
  <c r="N10" i="3" s="1"/>
  <c r="K10" i="3"/>
  <c r="M10" i="3" s="1"/>
  <c r="H10" i="3"/>
  <c r="G10" i="3"/>
  <c r="R9" i="3"/>
  <c r="P9" i="3"/>
  <c r="O9" i="3"/>
  <c r="Q9" i="3" s="1"/>
  <c r="L9" i="3"/>
  <c r="K9" i="3"/>
  <c r="I9" i="3"/>
  <c r="H9" i="3"/>
  <c r="G9" i="3"/>
  <c r="P8" i="3"/>
  <c r="O8" i="3"/>
  <c r="Q8" i="3" s="1"/>
  <c r="L8" i="3"/>
  <c r="N12" i="3" s="1"/>
  <c r="K8" i="3"/>
  <c r="H8" i="3"/>
  <c r="G8" i="3"/>
  <c r="I8" i="3" s="1"/>
  <c r="P7" i="3"/>
  <c r="R17" i="3" s="1"/>
  <c r="O7" i="3"/>
  <c r="Q14" i="3" s="1"/>
  <c r="L7" i="3"/>
  <c r="K7" i="3"/>
  <c r="M36" i="3" s="1"/>
  <c r="H7" i="3"/>
  <c r="J37" i="3" s="1"/>
  <c r="G7" i="3"/>
  <c r="I37" i="3" s="1"/>
  <c r="Q35" i="3" l="1"/>
  <c r="N36" i="3"/>
  <c r="J38" i="3"/>
  <c r="M17" i="3"/>
  <c r="N20" i="3"/>
  <c r="I28" i="3"/>
  <c r="M8" i="3"/>
  <c r="R10" i="3"/>
  <c r="J16" i="3"/>
  <c r="I19" i="3"/>
  <c r="N21" i="3"/>
  <c r="M24" i="3"/>
  <c r="M27" i="3"/>
  <c r="J32" i="3"/>
  <c r="I35" i="3"/>
  <c r="R35" i="3"/>
  <c r="N37" i="3"/>
  <c r="R25" i="3"/>
  <c r="M30" i="3"/>
  <c r="J9" i="3"/>
  <c r="M11" i="3"/>
  <c r="Q13" i="3"/>
  <c r="N14" i="3"/>
  <c r="Q16" i="3"/>
  <c r="R19" i="3"/>
  <c r="I22" i="3"/>
  <c r="J25" i="3"/>
  <c r="R26" i="3"/>
  <c r="Q29" i="3"/>
  <c r="N30" i="3"/>
  <c r="Q32" i="3"/>
  <c r="Q7" i="3"/>
  <c r="N8" i="3"/>
  <c r="J10" i="3"/>
  <c r="I13" i="3"/>
  <c r="R13" i="3"/>
  <c r="N15" i="3"/>
  <c r="M18" i="3"/>
  <c r="J19" i="3"/>
  <c r="R20" i="3"/>
  <c r="J26" i="3"/>
  <c r="N31" i="3"/>
  <c r="R36" i="3"/>
  <c r="J31" i="3"/>
  <c r="M12" i="3"/>
  <c r="J20" i="3"/>
  <c r="I23" i="3"/>
  <c r="N25" i="3"/>
  <c r="I26" i="3"/>
  <c r="R30" i="3"/>
  <c r="M31" i="3"/>
  <c r="Q33" i="3"/>
  <c r="N34" i="3"/>
  <c r="J36" i="3"/>
  <c r="M14" i="3"/>
  <c r="N27" i="3"/>
  <c r="R32" i="3"/>
  <c r="R14" i="3"/>
  <c r="Q20" i="3"/>
  <c r="R23" i="3"/>
  <c r="M28" i="3"/>
  <c r="J14" i="3"/>
  <c r="N35" i="3"/>
  <c r="Q27" i="3"/>
  <c r="N13" i="3"/>
  <c r="N29" i="3"/>
  <c r="R34" i="3"/>
  <c r="Q22" i="3"/>
  <c r="M33" i="3"/>
  <c r="N9" i="3"/>
  <c r="N18" i="3"/>
  <c r="J7" i="3"/>
  <c r="R8" i="3"/>
  <c r="Q11" i="3"/>
  <c r="N19" i="3"/>
  <c r="J23" i="3"/>
  <c r="M25" i="3"/>
  <c r="N28" i="3"/>
  <c r="Q30" i="3"/>
  <c r="R33" i="3"/>
  <c r="R37" i="3"/>
  <c r="N11" i="3"/>
  <c r="Q19" i="3"/>
  <c r="I25" i="3"/>
  <c r="I10" i="3"/>
  <c r="Q17" i="3"/>
  <c r="I17" i="3"/>
  <c r="I20" i="3"/>
  <c r="M22" i="3"/>
  <c r="R24" i="3"/>
  <c r="J30" i="3"/>
  <c r="I33" i="3"/>
  <c r="J8" i="3"/>
  <c r="R18" i="3"/>
  <c r="J24" i="3"/>
  <c r="N7" i="3"/>
  <c r="R12" i="3"/>
  <c r="J18" i="3"/>
  <c r="N23" i="3"/>
  <c r="R28" i="3"/>
  <c r="J34" i="3"/>
  <c r="M7" i="3"/>
  <c r="J12" i="3"/>
  <c r="N17" i="3"/>
  <c r="R22" i="3"/>
  <c r="J28" i="3"/>
  <c r="N33" i="3"/>
  <c r="R38" i="3"/>
</calcChain>
</file>

<file path=xl/sharedStrings.xml><?xml version="1.0" encoding="utf-8"?>
<sst xmlns="http://schemas.openxmlformats.org/spreadsheetml/2006/main" count="59" uniqueCount="51">
  <si>
    <t>Trabajadores asegurados</t>
  </si>
  <si>
    <t>Por entidad federativa</t>
  </si>
  <si>
    <t>Entidad federativa</t>
  </si>
  <si>
    <t>2019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</si>
  <si>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</si>
  <si>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</si>
  <si>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</si>
  <si>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</si>
  <si>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</si>
  <si>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</si>
  <si>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</si>
  <si>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</si>
  <si>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</si>
  <si>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</si>
  <si>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</si>
  <si>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</si>
  <si>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</si>
  <si>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</si>
  <si>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</si>
  <si>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</si>
  <si>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</si>
  <si>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</si>
  <si>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</si>
  <si>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</si>
  <si>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</si>
  <si>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</si>
  <si>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</si>
  <si>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</si>
  <si>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</si>
  <si>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</si>
  <si>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</si>
  <si>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</si>
  <si>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</si>
  <si>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</si>
  <si>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</si>
  <si>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</si>
  <si>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</si>
  <si>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</si>
  <si>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</si>
  <si>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</si>
  <si>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</si>
  <si>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</si>
  <si>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</si>
  <si>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Diciembre</t>
  </si>
  <si>
    <t>2018-2021</t>
  </si>
  <si>
    <t>2021
Febrero</t>
  </si>
  <si>
    <t>2020
Marzo</t>
  </si>
  <si>
    <t>2021
Marzo</t>
  </si>
  <si>
    <t>Marzo 2021 respecto a febrero 2021</t>
  </si>
  <si>
    <t>Marzo 2021 respecto a Diciembre 2020</t>
  </si>
  <si>
    <t>Marzo 2021 respecto a Marzo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</si>
</sst>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9" fontId="4" fillId="0" borderId="0" applyFont="0" applyFill="0" applyBorder="0" applyAlignment="0" applyProtection="0"/>
    <xf numFmtId="0" fontId="3" fillId="0" borderId="0"/>
    <xf numFmtId="0" fontId="3" fillId="0" borderId="0"/>
    <xf numFmtId="0" fontId="2" fillId="0" borderId="0"/>
    <xf numFmtId="0" fontId="2" fillId="0" borderId="0"/>
    <xf numFmtId="0" fontId="1" fillId="0" borderId="0"/>
    <xf numFmtId="0" fontId="1" fillId="0" borderId="0"/>
  </cellStyleXfs>
  <cellXfs count="78">
    <xf numFmtId="0" fontId="0" fillId="0" borderId="0" xfId="0"/>
    <xf numFmtId="0" fontId="0" fillId="0" borderId="0" xfId="0" applyAlignment="1">
      <alignment horizontal="left"/>
    </xf>
    <xf numFmtId="0" fontId="6" fillId="3" borderId="9" xfId="0" applyFont="1" applyFill="1" applyBorder="1" applyAlignment="1">
      <alignment horizontal="center" vertical="center" wrapText="1"/>
    </xf>
    <xf numFmtId="0" fontId="6" fillId="3" borderId="4" xfId="0" applyFont="1" applyFill="1" applyBorder="1" applyAlignment="1">
      <alignment horizontal="center" vertical="center" wrapText="1"/>
    </xf>
    <xf numFmtId="3" fontId="7" fillId="4" borderId="10" xfId="0" applyNumberFormat="1" applyFont="1" applyFill="1" applyBorder="1" applyAlignment="1">
      <alignment horizontal="right" vertical="center" wrapText="1"/>
    </xf>
    <xf numFmtId="3" fontId="7" fillId="4" borderId="0" xfId="0" applyNumberFormat="1" applyFont="1" applyFill="1" applyBorder="1" applyAlignment="1">
      <alignment horizontal="right" vertical="center" wrapText="1"/>
    </xf>
    <xf numFmtId="3" fontId="7" fillId="4" borderId="2" xfId="0" applyNumberFormat="1" applyFont="1" applyFill="1" applyBorder="1" applyAlignment="1">
      <alignment horizontal="right" vertical="center" wrapText="1"/>
    </xf>
    <xf numFmtId="10" fontId="7" fillId="4" borderId="2" xfId="1" applyNumberFormat="1" applyFont="1" applyFill="1" applyBorder="1" applyAlignment="1">
      <alignment horizontal="right" vertical="center" wrapText="1"/>
    </xf>
    <xf numFmtId="0" fontId="7" fillId="4" borderId="2" xfId="0" applyNumberFormat="1" applyFont="1" applyFill="1" applyBorder="1" applyAlignment="1">
      <alignment horizontal="center" vertical="center" wrapText="1"/>
    </xf>
    <xf numFmtId="10" fontId="7" fillId="4" borderId="0" xfId="1" applyNumberFormat="1" applyFont="1" applyFill="1" applyBorder="1" applyAlignment="1">
      <alignment horizontal="right" vertical="center" wrapText="1"/>
    </xf>
    <xf numFmtId="0" fontId="7" fillId="4" borderId="0" xfId="0" applyNumberFormat="1" applyFont="1" applyFill="1" applyBorder="1" applyAlignment="1">
      <alignment horizontal="center" vertical="center" wrapText="1"/>
    </xf>
    <xf numFmtId="0" fontId="0" fillId="0" borderId="0" xfId="0" applyFill="1"/>
    <xf numFmtId="3" fontId="5" fillId="5" borderId="9" xfId="0" applyNumberFormat="1" applyFont="1" applyFill="1" applyBorder="1" applyAlignment="1">
      <alignment horizontal="right" vertical="center" wrapText="1"/>
    </xf>
    <xf numFmtId="10" fontId="5" fillId="5" borderId="9" xfId="1" applyNumberFormat="1" applyFont="1" applyFill="1" applyBorder="1" applyAlignment="1">
      <alignment horizontal="right" vertical="center" wrapText="1"/>
    </xf>
    <xf numFmtId="0" fontId="8" fillId="5" borderId="9" xfId="0" applyFont="1" applyFill="1" applyBorder="1"/>
    <xf numFmtId="0" fontId="0" fillId="4" borderId="0" xfId="0" applyFill="1"/>
    <xf numFmtId="3" fontId="0" fillId="4" borderId="0" xfId="0" applyNumberFormat="1" applyFill="1"/>
    <xf numFmtId="10" fontId="0" fillId="0" borderId="0" xfId="1" applyNumberFormat="1" applyFont="1"/>
    <xf numFmtId="0" fontId="5" fillId="0" borderId="0" xfId="0" applyFont="1"/>
    <xf numFmtId="0" fontId="5" fillId="0" borderId="0" xfId="0" applyFont="1" applyAlignment="1">
      <alignment horizontal="left"/>
    </xf>
    <xf numFmtId="49" fontId="5" fillId="0" borderId="0" xfId="0" applyNumberFormat="1" applyFont="1" applyAlignment="1">
      <alignment horizontal="left"/>
    </xf>
    <xf numFmtId="3" fontId="7" fillId="4" borderId="0" xfId="0" applyNumberFormat="1" applyFont="1" applyFill="1" applyBorder="1" applyAlignment="1">
      <alignment horizontal="center" vertical="center" wrapText="1"/>
    </xf>
    <xf numFmtId="10" fontId="7" fillId="4" borderId="0" xfId="1" applyNumberFormat="1" applyFont="1" applyFill="1" applyBorder="1" applyAlignment="1">
      <alignment horizontal="center" vertical="center" wrapText="1"/>
    </xf>
    <xf numFmtId="3" fontId="7" fillId="4" borderId="0" xfId="0" applyNumberFormat="1" applyFont="1" applyFill="1" applyBorder="1"/>
    <xf numFmtId="10" fontId="7" fillId="4" borderId="0" xfId="1" applyNumberFormat="1" applyFont="1" applyFill="1" applyBorder="1"/>
    <xf numFmtId="0" fontId="7" fillId="4" borderId="0" xfId="0" applyFont="1" applyFill="1" applyBorder="1"/>
    <xf numFmtId="0" fontId="7" fillId="4" borderId="11" xfId="0" applyFont="1" applyFill="1" applyBorder="1"/>
    <xf numFmtId="3" fontId="5" fillId="5" borderId="10" xfId="0" applyNumberFormat="1" applyFont="1" applyFill="1" applyBorder="1" applyAlignment="1">
      <alignment horizontal="right" vertical="center" wrapText="1"/>
    </xf>
    <xf numFmtId="3" fontId="5" fillId="5" borderId="0" xfId="0" applyNumberFormat="1" applyFont="1" applyFill="1" applyBorder="1" applyAlignment="1">
      <alignment horizontal="right" vertical="center" wrapText="1"/>
    </xf>
    <xf numFmtId="10" fontId="5" fillId="5" borderId="0" xfId="1" applyNumberFormat="1" applyFont="1" applyFill="1" applyBorder="1" applyAlignment="1">
      <alignment horizontal="right" vertical="center" wrapText="1"/>
    </xf>
    <xf numFmtId="0" fontId="5" fillId="5" borderId="0" xfId="0" applyNumberFormat="1" applyFont="1" applyFill="1" applyBorder="1" applyAlignment="1">
      <alignment horizontal="center" vertical="center" wrapText="1"/>
    </xf>
    <xf numFmtId="3" fontId="5" fillId="5" borderId="0" xfId="0" applyNumberFormat="1" applyFont="1" applyFill="1" applyBorder="1" applyAlignment="1">
      <alignment horizontal="center" vertical="center" wrapText="1"/>
    </xf>
    <xf numFmtId="10" fontId="5" fillId="5" borderId="0" xfId="1" applyNumberFormat="1" applyFont="1" applyFill="1" applyBorder="1" applyAlignment="1">
      <alignment horizontal="center" vertical="center" wrapText="1"/>
    </xf>
    <xf numFmtId="3" fontId="5" fillId="5" borderId="0" xfId="0" applyNumberFormat="1" applyFont="1" applyFill="1" applyBorder="1"/>
    <xf numFmtId="10" fontId="5" fillId="5" borderId="0" xfId="1" applyNumberFormat="1" applyFont="1" applyFill="1" applyBorder="1"/>
    <xf numFmtId="0" fontId="5" fillId="5" borderId="0" xfId="0" applyFont="1" applyFill="1" applyBorder="1"/>
    <xf numFmtId="0" fontId="5" fillId="5" borderId="11" xfId="0" applyFont="1" applyFill="1" applyBorder="1"/>
    <xf numFmtId="3" fontId="5" fillId="5" borderId="12" xfId="0" applyNumberFormat="1" applyFont="1" applyFill="1" applyBorder="1" applyAlignment="1">
      <alignment horizontal="right" vertical="center" wrapText="1"/>
    </xf>
    <xf numFmtId="10" fontId="5" fillId="5" borderId="9" xfId="1" applyNumberFormat="1" applyFont="1" applyFill="1" applyBorder="1"/>
    <xf numFmtId="0" fontId="8" fillId="5" borderId="4" xfId="0" applyFont="1" applyFill="1" applyBorder="1"/>
    <xf numFmtId="3" fontId="5" fillId="4" borderId="0" xfId="0" applyNumberFormat="1" applyFont="1" applyFill="1" applyBorder="1"/>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7" fillId="0" borderId="0" xfId="0" applyFont="1" applyBorder="1" applyAlignment="1">
      <alignment horizontal="left" wrapText="1"/>
    </xf>
    <xf numFmtId="0" fontId="5" fillId="0" borderId="0" xfId="0" applyFont="1" applyAlignment="1">
      <alignment horizontal="left"/>
    </xf>
    <xf numFmtId="49" fontId="5" fillId="0" borderId="0" xfId="0" applyNumberFormat="1" applyFont="1" applyAlignment="1">
      <alignment horizontal="left"/>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 xfId="6" applyFont="1" applyFill="1" applyBorder="1" applyAlignment="1">
      <alignment horizontal="center" vertical="center" wrapText="1"/>
    </xf>
    <xf numFmtId="0" fontId="5" fillId="2" borderId="3" xfId="6"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7" xfId="6" applyFont="1" applyFill="1" applyBorder="1" applyAlignment="1">
      <alignment horizontal="center" vertical="center" wrapText="1"/>
    </xf>
    <xf numFmtId="0" fontId="5" fillId="2" borderId="8" xfId="6" applyFont="1" applyFill="1" applyBorder="1" applyAlignment="1">
      <alignment horizontal="center" vertical="center" wrapText="1"/>
    </xf>
    <xf numFmtId="0" fontId="6" fillId="3" borderId="12" xfId="0" applyFont="1" applyFill="1" applyBorder="1" applyAlignment="1">
      <alignment horizontal="center" vertical="center" wrapText="1"/>
    </xf>
    <xf numFmtId="0" fontId="7" fillId="4" borderId="13" xfId="0" applyFont="1" applyFill="1" applyBorder="1" applyAlignment="1">
      <alignment horizontal="left" vertical="center" wrapText="1"/>
    </xf>
    <xf numFmtId="3" fontId="7" fillId="4" borderId="1" xfId="0" applyNumberFormat="1" applyFont="1" applyFill="1" applyBorder="1" applyAlignment="1">
      <alignment horizontal="right" vertical="center" wrapText="1"/>
    </xf>
    <xf numFmtId="3" fontId="7" fillId="4" borderId="2" xfId="6" applyNumberFormat="1" applyFont="1" applyFill="1" applyBorder="1" applyAlignment="1">
      <alignment horizontal="right" vertical="center" wrapText="1"/>
    </xf>
    <xf numFmtId="3" fontId="7" fillId="4" borderId="3" xfId="6" applyNumberFormat="1" applyFont="1" applyFill="1" applyBorder="1" applyAlignment="1">
      <alignment horizontal="right" vertical="center" wrapText="1"/>
    </xf>
    <xf numFmtId="3" fontId="7" fillId="4" borderId="3" xfId="0" applyNumberFormat="1" applyFont="1" applyFill="1" applyBorder="1" applyAlignment="1">
      <alignment horizontal="center" vertical="center" wrapText="1"/>
    </xf>
    <xf numFmtId="3" fontId="7" fillId="4" borderId="10" xfId="0" applyNumberFormat="1" applyFont="1" applyFill="1" applyBorder="1" applyAlignment="1">
      <alignment horizontal="center" vertical="center" wrapText="1"/>
    </xf>
    <xf numFmtId="0" fontId="7" fillId="4" borderId="11" xfId="0" applyNumberFormat="1" applyFont="1" applyFill="1" applyBorder="1" applyAlignment="1">
      <alignment horizontal="center" vertical="center" wrapText="1"/>
    </xf>
    <xf numFmtId="0" fontId="7" fillId="4" borderId="15" xfId="0" applyFont="1" applyFill="1" applyBorder="1" applyAlignment="1">
      <alignment horizontal="left" vertical="center" wrapText="1"/>
    </xf>
    <xf numFmtId="3" fontId="7" fillId="4" borderId="0" xfId="6" applyNumberFormat="1" applyFont="1" applyFill="1" applyBorder="1" applyAlignment="1">
      <alignment horizontal="right" vertical="center" wrapText="1"/>
    </xf>
    <xf numFmtId="3" fontId="7" fillId="4" borderId="11" xfId="6" applyNumberFormat="1" applyFont="1" applyFill="1" applyBorder="1" applyAlignment="1">
      <alignment horizontal="right" vertical="center" wrapText="1"/>
    </xf>
    <xf numFmtId="3" fontId="7" fillId="4" borderId="11" xfId="0" applyNumberFormat="1" applyFont="1" applyFill="1" applyBorder="1" applyAlignment="1">
      <alignment horizontal="center" vertical="center" wrapText="1"/>
    </xf>
    <xf numFmtId="0" fontId="5" fillId="5" borderId="15" xfId="0" applyFont="1" applyFill="1" applyBorder="1" applyAlignment="1">
      <alignment horizontal="left" vertical="center" wrapText="1"/>
    </xf>
    <xf numFmtId="3" fontId="5" fillId="5" borderId="0" xfId="6" applyNumberFormat="1" applyFont="1" applyFill="1" applyBorder="1" applyAlignment="1">
      <alignment horizontal="right" vertical="center" wrapText="1"/>
    </xf>
    <xf numFmtId="3" fontId="5" fillId="5" borderId="11" xfId="6" applyNumberFormat="1" applyFont="1" applyFill="1" applyBorder="1" applyAlignment="1">
      <alignment horizontal="right" vertical="center" wrapText="1"/>
    </xf>
    <xf numFmtId="3" fontId="5" fillId="5" borderId="11" xfId="0" applyNumberFormat="1" applyFont="1" applyFill="1" applyBorder="1" applyAlignment="1">
      <alignment horizontal="center" vertical="center" wrapText="1"/>
    </xf>
    <xf numFmtId="3" fontId="5" fillId="5" borderId="10" xfId="0" applyNumberFormat="1" applyFont="1" applyFill="1" applyBorder="1" applyAlignment="1">
      <alignment horizontal="center" vertical="center" wrapText="1"/>
    </xf>
    <xf numFmtId="0" fontId="5" fillId="5" borderId="11" xfId="0" applyNumberFormat="1" applyFont="1" applyFill="1" applyBorder="1" applyAlignment="1">
      <alignment horizontal="center" vertical="center" wrapText="1"/>
    </xf>
    <xf numFmtId="0" fontId="5" fillId="5" borderId="5" xfId="0" applyFont="1" applyFill="1" applyBorder="1" applyAlignment="1">
      <alignment horizontal="left" vertical="center" wrapText="1"/>
    </xf>
    <xf numFmtId="3" fontId="5" fillId="5" borderId="9" xfId="6" applyNumberFormat="1" applyFont="1" applyFill="1" applyBorder="1" applyAlignment="1">
      <alignment horizontal="right" vertical="center" wrapText="1"/>
    </xf>
    <xf numFmtId="3" fontId="5" fillId="5" borderId="4" xfId="6" applyNumberFormat="1" applyFont="1" applyFill="1" applyBorder="1" applyAlignment="1">
      <alignment horizontal="right" vertical="center" wrapText="1"/>
    </xf>
    <xf numFmtId="3" fontId="5" fillId="5" borderId="12" xfId="0" applyNumberFormat="1" applyFont="1" applyFill="1" applyBorder="1" applyAlignment="1">
      <alignment horizontal="center" vertical="center" wrapText="1"/>
    </xf>
    <xf numFmtId="10" fontId="5" fillId="5" borderId="9" xfId="1" applyNumberFormat="1" applyFont="1" applyFill="1" applyBorder="1" applyAlignment="1">
      <alignment horizontal="center" vertical="center" wrapText="1"/>
    </xf>
    <xf numFmtId="3" fontId="5" fillId="5" borderId="12" xfId="0" applyNumberFormat="1" applyFont="1" applyFill="1" applyBorder="1"/>
  </cellXfs>
  <cellStyles count="8">
    <cellStyle name="Normal" xfId="0" builtinId="0"/>
    <cellStyle name="Normal 2" xfId="2"/>
    <cellStyle name="Normal 2 2" xfId="4"/>
    <cellStyle name="Normal 2 3" xfId="6"/>
    <cellStyle name="Normal 7" xfId="3"/>
    <cellStyle name="Normal 7 2" xfId="5"/>
    <cellStyle name="Normal 7 3" xfId="7"/>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Normal="100" workbookViewId="0">
      <selection activeCell="W12" sqref="W12"/>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8.5703125" customWidth="1"/>
    <col min="7" max="14" width="9.85546875" customWidth="1"/>
    <col min="15" max="15" width="8.5703125" bestFit="1" customWidth="1"/>
    <col min="16" max="18" width="9.42578125" customWidth="1"/>
    <col min="19" max="19" width="6.7109375" customWidth="1"/>
  </cols>
  <sheetData>
    <row r="1" spans="1:18" x14ac:dyDescent="0.2">
      <c r="A1" s="44" t="s">
        <v>0</v>
      </c>
      <c r="B1" s="44"/>
      <c r="C1" s="44"/>
      <c r="D1" s="44"/>
      <c r="E1" s="44"/>
      <c r="F1" s="44"/>
      <c r="G1" s="44"/>
      <c r="H1" s="44"/>
      <c r="I1" s="44"/>
      <c r="J1" s="19"/>
      <c r="K1" s="19"/>
      <c r="L1" s="19"/>
      <c r="M1" s="19"/>
      <c r="N1" s="19"/>
    </row>
    <row r="2" spans="1:18" x14ac:dyDescent="0.2">
      <c r="A2" s="44" t="s">
        <v>1</v>
      </c>
      <c r="B2" s="44"/>
      <c r="C2" s="44"/>
      <c r="D2" s="44"/>
      <c r="E2" s="44"/>
      <c r="F2" s="44"/>
      <c r="G2" s="44"/>
      <c r="H2" s="44"/>
      <c r="I2" s="44"/>
      <c r="J2" s="19"/>
      <c r="K2" s="19"/>
      <c r="L2" s="19"/>
      <c r="M2" s="19"/>
      <c r="N2" s="19"/>
    </row>
    <row r="3" spans="1:18" x14ac:dyDescent="0.2">
      <c r="A3" s="45" t="s">
        <v>44</v>
      </c>
      <c r="B3" s="45"/>
      <c r="C3" s="45"/>
      <c r="D3" s="45"/>
      <c r="E3" s="45"/>
      <c r="F3" s="45"/>
      <c r="G3" s="45"/>
      <c r="H3" s="45"/>
      <c r="I3" s="45"/>
      <c r="J3" s="20"/>
      <c r="K3" s="20"/>
      <c r="L3" s="20"/>
      <c r="M3" s="20"/>
      <c r="N3" s="20"/>
    </row>
    <row r="4" spans="1:18" x14ac:dyDescent="0.2">
      <c r="A4" s="1"/>
      <c r="B4" s="1"/>
      <c r="C4" s="1"/>
      <c r="D4" s="1"/>
      <c r="E4" s="1"/>
      <c r="F4" s="1"/>
      <c r="G4" s="1"/>
      <c r="H4" s="1"/>
      <c r="I4" s="1"/>
      <c r="J4" s="1"/>
      <c r="K4" s="1"/>
      <c r="L4" s="1"/>
      <c r="M4" s="1"/>
      <c r="N4" s="1"/>
    </row>
    <row r="5" spans="1:18" ht="18" customHeight="1" x14ac:dyDescent="0.2">
      <c r="A5" s="48" t="s">
        <v>2</v>
      </c>
      <c r="B5" s="46" t="s">
        <v>3</v>
      </c>
      <c r="C5" s="49" t="s">
        <v>43</v>
      </c>
      <c r="D5" s="49" t="s">
        <v>46</v>
      </c>
      <c r="E5" s="49" t="s">
        <v>45</v>
      </c>
      <c r="F5" s="50" t="s">
        <v>47</v>
      </c>
      <c r="G5" s="42" t="s">
        <v>48</v>
      </c>
      <c r="H5" s="42"/>
      <c r="I5" s="42"/>
      <c r="J5" s="42"/>
      <c r="K5" s="42" t="s">
        <v>49</v>
      </c>
      <c r="L5" s="42"/>
      <c r="M5" s="42"/>
      <c r="N5" s="42"/>
      <c r="O5" s="41" t="s">
        <v>50</v>
      </c>
      <c r="P5" s="42"/>
      <c r="Q5" s="42"/>
      <c r="R5" s="42"/>
    </row>
    <row r="6" spans="1:18" ht="46.5" customHeight="1" x14ac:dyDescent="0.2">
      <c r="A6" s="51"/>
      <c r="B6" s="47"/>
      <c r="C6" s="52"/>
      <c r="D6" s="52"/>
      <c r="E6" s="52"/>
      <c r="F6" s="53"/>
      <c r="G6" s="54" t="s">
        <v>4</v>
      </c>
      <c r="H6" s="2" t="s">
        <v>5</v>
      </c>
      <c r="I6" s="2" t="s">
        <v>6</v>
      </c>
      <c r="J6" s="3" t="s">
        <v>7</v>
      </c>
      <c r="K6" s="54" t="s">
        <v>4</v>
      </c>
      <c r="L6" s="2" t="s">
        <v>5</v>
      </c>
      <c r="M6" s="2" t="s">
        <v>6</v>
      </c>
      <c r="N6" s="3" t="s">
        <v>7</v>
      </c>
      <c r="O6" s="54" t="s">
        <v>4</v>
      </c>
      <c r="P6" s="2" t="s">
        <v>5</v>
      </c>
      <c r="Q6" s="2" t="s">
        <v>6</v>
      </c>
      <c r="R6" s="3" t="s">
        <v>7</v>
      </c>
    </row>
    <row r="7" spans="1:18" ht="12.75" customHeight="1" x14ac:dyDescent="0.2">
      <c r="A7" s="55" t="s">
        <v>8</v>
      </c>
      <c r="B7" s="56">
        <v>328291</v>
      </c>
      <c r="C7" s="57">
        <v>321424</v>
      </c>
      <c r="D7" s="6">
        <v>336383</v>
      </c>
      <c r="E7" s="57">
        <v>330675</v>
      </c>
      <c r="F7" s="58">
        <v>331624</v>
      </c>
      <c r="G7" s="56">
        <f>F7-E7</f>
        <v>949</v>
      </c>
      <c r="H7" s="7">
        <f>F7/E7-1</f>
        <v>2.8698873516292966E-3</v>
      </c>
      <c r="I7" s="8">
        <f>_xlfn.RANK.EQ(G7,$G$7:$G$38)</f>
        <v>21</v>
      </c>
      <c r="J7" s="59">
        <f>_xlfn.RANK.EQ(H7,$H$7:$H$38)</f>
        <v>19</v>
      </c>
      <c r="K7" s="60">
        <f>F7-C7</f>
        <v>10200</v>
      </c>
      <c r="L7" s="22">
        <f>F7/C7-1</f>
        <v>3.1733784658270592E-2</v>
      </c>
      <c r="M7" s="21">
        <f>_xlfn.RANK.EQ(K7,$K$7:$K$38)</f>
        <v>14</v>
      </c>
      <c r="N7" s="61">
        <f>_xlfn.RANK.EQ(L7,$L$7:$L$38)</f>
        <v>6</v>
      </c>
      <c r="O7" s="23">
        <f>F7-D7</f>
        <v>-4759</v>
      </c>
      <c r="P7" s="24">
        <f>F7/D7-1</f>
        <v>-1.4147563937535468E-2</v>
      </c>
      <c r="Q7" s="25">
        <f>_xlfn.RANK.EQ(O7,$O$7:$O$38)</f>
        <v>14</v>
      </c>
      <c r="R7" s="26">
        <f>_xlfn.RANK.EQ(P7,$P$7:$P$38)</f>
        <v>17</v>
      </c>
    </row>
    <row r="8" spans="1:18" x14ac:dyDescent="0.2">
      <c r="A8" s="62" t="s">
        <v>9</v>
      </c>
      <c r="B8" s="4">
        <v>919138</v>
      </c>
      <c r="C8" s="63">
        <v>944174</v>
      </c>
      <c r="D8" s="5">
        <v>943854</v>
      </c>
      <c r="E8" s="63">
        <v>970897</v>
      </c>
      <c r="F8" s="64">
        <v>983129</v>
      </c>
      <c r="G8" s="4">
        <f t="shared" ref="G8:G39" si="0">F8-E8</f>
        <v>12232</v>
      </c>
      <c r="H8" s="9">
        <f t="shared" ref="H8:H39" si="1">F8/E8-1</f>
        <v>1.2598658766068915E-2</v>
      </c>
      <c r="I8" s="10">
        <f t="shared" ref="I8:I38" si="2">_xlfn.RANK.EQ(G8,$G$7:$G$38)</f>
        <v>3</v>
      </c>
      <c r="J8" s="65">
        <f t="shared" ref="J8:J38" si="3">_xlfn.RANK.EQ(H8,$H$7:$H$38)</f>
        <v>6</v>
      </c>
      <c r="K8" s="60">
        <f t="shared" ref="K8:K39" si="4">F8-C8</f>
        <v>38955</v>
      </c>
      <c r="L8" s="22">
        <f t="shared" ref="L8:L39" si="5">F8/C8-1</f>
        <v>4.1258285019498464E-2</v>
      </c>
      <c r="M8" s="21">
        <f t="shared" ref="M8:M38" si="6">_xlfn.RANK.EQ(K8,$K$7:$K$38)</f>
        <v>1</v>
      </c>
      <c r="N8" s="61">
        <f t="shared" ref="N8:N38" si="7">_xlfn.RANK.EQ(L8,$L$7:$L$38)</f>
        <v>3</v>
      </c>
      <c r="O8" s="23">
        <f t="shared" ref="O8:O39" si="8">F8-D8</f>
        <v>39275</v>
      </c>
      <c r="P8" s="24">
        <f t="shared" ref="P8:P39" si="9">F8/D8-1</f>
        <v>4.1611308528649582E-2</v>
      </c>
      <c r="Q8" s="25">
        <f t="shared" ref="Q8:Q38" si="10">_xlfn.RANK.EQ(O8,$O$7:$O$38)</f>
        <v>1</v>
      </c>
      <c r="R8" s="26">
        <f t="shared" ref="R8:R38" si="11">_xlfn.RANK.EQ(P8,$P$7:$P$38)</f>
        <v>2</v>
      </c>
    </row>
    <row r="9" spans="1:18" x14ac:dyDescent="0.2">
      <c r="A9" s="62" t="s">
        <v>10</v>
      </c>
      <c r="B9" s="4">
        <v>184435</v>
      </c>
      <c r="C9" s="63">
        <v>170112</v>
      </c>
      <c r="D9" s="5">
        <v>179007</v>
      </c>
      <c r="E9" s="63">
        <v>167746</v>
      </c>
      <c r="F9" s="64">
        <v>170091</v>
      </c>
      <c r="G9" s="4">
        <f t="shared" si="0"/>
        <v>2345</v>
      </c>
      <c r="H9" s="9">
        <f t="shared" si="1"/>
        <v>1.3979468959021357E-2</v>
      </c>
      <c r="I9" s="10">
        <f t="shared" si="2"/>
        <v>15</v>
      </c>
      <c r="J9" s="65">
        <f t="shared" si="3"/>
        <v>4</v>
      </c>
      <c r="K9" s="60">
        <f t="shared" si="4"/>
        <v>-21</v>
      </c>
      <c r="L9" s="22">
        <f t="shared" si="5"/>
        <v>-1.2344808126407703E-4</v>
      </c>
      <c r="M9" s="21">
        <f t="shared" si="6"/>
        <v>29</v>
      </c>
      <c r="N9" s="61">
        <f t="shared" si="7"/>
        <v>29</v>
      </c>
      <c r="O9" s="23">
        <f t="shared" si="8"/>
        <v>-8916</v>
      </c>
      <c r="P9" s="24">
        <f t="shared" si="9"/>
        <v>-4.9808108062813217E-2</v>
      </c>
      <c r="Q9" s="25">
        <f t="shared" si="10"/>
        <v>21</v>
      </c>
      <c r="R9" s="26">
        <f t="shared" si="11"/>
        <v>30</v>
      </c>
    </row>
    <row r="10" spans="1:18" x14ac:dyDescent="0.2">
      <c r="A10" s="62" t="s">
        <v>11</v>
      </c>
      <c r="B10" s="4">
        <v>133675</v>
      </c>
      <c r="C10" s="63">
        <v>125731</v>
      </c>
      <c r="D10" s="5">
        <v>133756</v>
      </c>
      <c r="E10" s="63">
        <v>127199</v>
      </c>
      <c r="F10" s="64">
        <v>127450</v>
      </c>
      <c r="G10" s="4">
        <f t="shared" si="0"/>
        <v>251</v>
      </c>
      <c r="H10" s="9">
        <f t="shared" si="1"/>
        <v>1.9732859535059877E-3</v>
      </c>
      <c r="I10" s="10">
        <f t="shared" si="2"/>
        <v>27</v>
      </c>
      <c r="J10" s="65">
        <f t="shared" si="3"/>
        <v>21</v>
      </c>
      <c r="K10" s="60">
        <f t="shared" si="4"/>
        <v>1719</v>
      </c>
      <c r="L10" s="22">
        <f t="shared" si="5"/>
        <v>1.3672045875718686E-2</v>
      </c>
      <c r="M10" s="21">
        <f t="shared" si="6"/>
        <v>25</v>
      </c>
      <c r="N10" s="61">
        <f t="shared" si="7"/>
        <v>19</v>
      </c>
      <c r="O10" s="23">
        <f t="shared" si="8"/>
        <v>-6306</v>
      </c>
      <c r="P10" s="24">
        <f t="shared" si="9"/>
        <v>-4.7145548610903476E-2</v>
      </c>
      <c r="Q10" s="25">
        <f t="shared" si="10"/>
        <v>17</v>
      </c>
      <c r="R10" s="26">
        <f t="shared" si="11"/>
        <v>27</v>
      </c>
    </row>
    <row r="11" spans="1:18" x14ac:dyDescent="0.2">
      <c r="A11" s="62" t="s">
        <v>12</v>
      </c>
      <c r="B11" s="4">
        <v>227505</v>
      </c>
      <c r="C11" s="63">
        <v>221463</v>
      </c>
      <c r="D11" s="5">
        <v>227204</v>
      </c>
      <c r="E11" s="63">
        <v>223027</v>
      </c>
      <c r="F11" s="64">
        <v>226046</v>
      </c>
      <c r="G11" s="4">
        <f>F11-E11</f>
        <v>3019</v>
      </c>
      <c r="H11" s="9">
        <f>F11/E11-1</f>
        <v>1.3536477646204359E-2</v>
      </c>
      <c r="I11" s="10">
        <f t="shared" si="2"/>
        <v>11</v>
      </c>
      <c r="J11" s="65">
        <f t="shared" si="3"/>
        <v>5</v>
      </c>
      <c r="K11" s="60">
        <f t="shared" si="4"/>
        <v>4583</v>
      </c>
      <c r="L11" s="22">
        <f t="shared" si="5"/>
        <v>2.069420174024561E-2</v>
      </c>
      <c r="M11" s="21">
        <f t="shared" si="6"/>
        <v>17</v>
      </c>
      <c r="N11" s="61">
        <f t="shared" si="7"/>
        <v>10</v>
      </c>
      <c r="O11" s="23">
        <f t="shared" si="8"/>
        <v>-1158</v>
      </c>
      <c r="P11" s="24">
        <f t="shared" si="9"/>
        <v>-5.0967412545553925E-3</v>
      </c>
      <c r="Q11" s="25">
        <f t="shared" si="10"/>
        <v>9</v>
      </c>
      <c r="R11" s="26">
        <f t="shared" si="11"/>
        <v>8</v>
      </c>
    </row>
    <row r="12" spans="1:18" x14ac:dyDescent="0.2">
      <c r="A12" s="62" t="s">
        <v>13</v>
      </c>
      <c r="B12" s="4">
        <v>892899</v>
      </c>
      <c r="C12" s="63">
        <v>903594</v>
      </c>
      <c r="D12" s="5">
        <v>897260</v>
      </c>
      <c r="E12" s="63">
        <v>915962</v>
      </c>
      <c r="F12" s="64">
        <v>920933</v>
      </c>
      <c r="G12" s="4">
        <f t="shared" si="0"/>
        <v>4971</v>
      </c>
      <c r="H12" s="9">
        <f t="shared" si="1"/>
        <v>5.4270810361127797E-3</v>
      </c>
      <c r="I12" s="10">
        <f t="shared" si="2"/>
        <v>7</v>
      </c>
      <c r="J12" s="65">
        <f t="shared" si="3"/>
        <v>16</v>
      </c>
      <c r="K12" s="60">
        <f t="shared" si="4"/>
        <v>17339</v>
      </c>
      <c r="L12" s="22">
        <f t="shared" si="5"/>
        <v>1.918892777065806E-2</v>
      </c>
      <c r="M12" s="21">
        <f t="shared" si="6"/>
        <v>5</v>
      </c>
      <c r="N12" s="61">
        <f t="shared" si="7"/>
        <v>13</v>
      </c>
      <c r="O12" s="23">
        <f t="shared" si="8"/>
        <v>23673</v>
      </c>
      <c r="P12" s="24">
        <f t="shared" si="9"/>
        <v>2.6383656911040276E-2</v>
      </c>
      <c r="Q12" s="25">
        <f t="shared" si="10"/>
        <v>2</v>
      </c>
      <c r="R12" s="26">
        <f t="shared" si="11"/>
        <v>3</v>
      </c>
    </row>
    <row r="13" spans="1:18" x14ac:dyDescent="0.2">
      <c r="A13" s="62" t="s">
        <v>14</v>
      </c>
      <c r="B13" s="4">
        <v>3470048</v>
      </c>
      <c r="C13" s="63">
        <v>3246669</v>
      </c>
      <c r="D13" s="5">
        <v>3435535</v>
      </c>
      <c r="E13" s="63">
        <v>3216913</v>
      </c>
      <c r="F13" s="64">
        <v>3213626</v>
      </c>
      <c r="G13" s="4">
        <f t="shared" si="0"/>
        <v>-3287</v>
      </c>
      <c r="H13" s="9">
        <f t="shared" si="1"/>
        <v>-1.0217870362052572E-3</v>
      </c>
      <c r="I13" s="10">
        <f t="shared" si="2"/>
        <v>31</v>
      </c>
      <c r="J13" s="65">
        <f t="shared" si="3"/>
        <v>30</v>
      </c>
      <c r="K13" s="60">
        <f t="shared" si="4"/>
        <v>-33043</v>
      </c>
      <c r="L13" s="22">
        <f t="shared" si="5"/>
        <v>-1.0177508085979836E-2</v>
      </c>
      <c r="M13" s="21">
        <f t="shared" si="6"/>
        <v>32</v>
      </c>
      <c r="N13" s="61">
        <f t="shared" si="7"/>
        <v>32</v>
      </c>
      <c r="O13" s="23">
        <f t="shared" si="8"/>
        <v>-221909</v>
      </c>
      <c r="P13" s="24">
        <f t="shared" si="9"/>
        <v>-6.4592268744169345E-2</v>
      </c>
      <c r="Q13" s="25">
        <f t="shared" si="10"/>
        <v>32</v>
      </c>
      <c r="R13" s="26">
        <f t="shared" si="11"/>
        <v>31</v>
      </c>
    </row>
    <row r="14" spans="1:18" x14ac:dyDescent="0.2">
      <c r="A14" s="62" t="s">
        <v>15</v>
      </c>
      <c r="B14" s="4">
        <v>776527</v>
      </c>
      <c r="C14" s="63">
        <v>757473</v>
      </c>
      <c r="D14" s="5">
        <v>775133</v>
      </c>
      <c r="E14" s="63">
        <v>766489</v>
      </c>
      <c r="F14" s="64">
        <v>768194</v>
      </c>
      <c r="G14" s="4">
        <f t="shared" si="0"/>
        <v>1705</v>
      </c>
      <c r="H14" s="9">
        <f t="shared" si="1"/>
        <v>2.2244285306116662E-3</v>
      </c>
      <c r="I14" s="10">
        <f t="shared" si="2"/>
        <v>16</v>
      </c>
      <c r="J14" s="65">
        <f t="shared" si="3"/>
        <v>20</v>
      </c>
      <c r="K14" s="60">
        <f t="shared" si="4"/>
        <v>10721</v>
      </c>
      <c r="L14" s="22">
        <f t="shared" si="5"/>
        <v>1.4153639799702411E-2</v>
      </c>
      <c r="M14" s="21">
        <f t="shared" si="6"/>
        <v>13</v>
      </c>
      <c r="N14" s="61">
        <f t="shared" si="7"/>
        <v>18</v>
      </c>
      <c r="O14" s="23">
        <f t="shared" si="8"/>
        <v>-6939</v>
      </c>
      <c r="P14" s="24">
        <f t="shared" si="9"/>
        <v>-8.9520121063094704E-3</v>
      </c>
      <c r="Q14" s="25">
        <f t="shared" si="10"/>
        <v>19</v>
      </c>
      <c r="R14" s="26">
        <f t="shared" si="11"/>
        <v>12</v>
      </c>
    </row>
    <row r="15" spans="1:18" x14ac:dyDescent="0.2">
      <c r="A15" s="62" t="s">
        <v>16</v>
      </c>
      <c r="B15" s="4">
        <v>138790</v>
      </c>
      <c r="C15" s="63">
        <v>135945</v>
      </c>
      <c r="D15" s="5">
        <v>139808</v>
      </c>
      <c r="E15" s="63">
        <v>137020</v>
      </c>
      <c r="F15" s="64">
        <v>138595</v>
      </c>
      <c r="G15" s="4">
        <f t="shared" si="0"/>
        <v>1575</v>
      </c>
      <c r="H15" s="9">
        <f t="shared" si="1"/>
        <v>1.149467231061152E-2</v>
      </c>
      <c r="I15" s="10">
        <f t="shared" si="2"/>
        <v>17</v>
      </c>
      <c r="J15" s="65">
        <f t="shared" si="3"/>
        <v>7</v>
      </c>
      <c r="K15" s="60">
        <f t="shared" si="4"/>
        <v>2650</v>
      </c>
      <c r="L15" s="22">
        <f t="shared" si="5"/>
        <v>1.949317738791434E-2</v>
      </c>
      <c r="M15" s="21">
        <f t="shared" si="6"/>
        <v>22</v>
      </c>
      <c r="N15" s="61">
        <f t="shared" si="7"/>
        <v>12</v>
      </c>
      <c r="O15" s="23">
        <f t="shared" si="8"/>
        <v>-1213</v>
      </c>
      <c r="P15" s="24">
        <f t="shared" si="9"/>
        <v>-8.6761844815747002E-3</v>
      </c>
      <c r="Q15" s="25">
        <f t="shared" si="10"/>
        <v>10</v>
      </c>
      <c r="R15" s="26">
        <f t="shared" si="11"/>
        <v>11</v>
      </c>
    </row>
    <row r="16" spans="1:18" x14ac:dyDescent="0.2">
      <c r="A16" s="62" t="s">
        <v>17</v>
      </c>
      <c r="B16" s="4">
        <v>242643</v>
      </c>
      <c r="C16" s="63">
        <v>239136</v>
      </c>
      <c r="D16" s="5">
        <v>244826</v>
      </c>
      <c r="E16" s="63">
        <v>241978</v>
      </c>
      <c r="F16" s="64">
        <v>241968</v>
      </c>
      <c r="G16" s="4">
        <f t="shared" si="0"/>
        <v>-10</v>
      </c>
      <c r="H16" s="9">
        <f t="shared" si="1"/>
        <v>-4.1326070965075345E-5</v>
      </c>
      <c r="I16" s="10">
        <f t="shared" si="2"/>
        <v>28</v>
      </c>
      <c r="J16" s="65">
        <f t="shared" si="3"/>
        <v>28</v>
      </c>
      <c r="K16" s="60">
        <f t="shared" si="4"/>
        <v>2832</v>
      </c>
      <c r="L16" s="22">
        <f t="shared" si="5"/>
        <v>1.184263348052994E-2</v>
      </c>
      <c r="M16" s="21">
        <f t="shared" si="6"/>
        <v>21</v>
      </c>
      <c r="N16" s="61">
        <f t="shared" si="7"/>
        <v>22</v>
      </c>
      <c r="O16" s="23">
        <f t="shared" si="8"/>
        <v>-2858</v>
      </c>
      <c r="P16" s="24">
        <f t="shared" si="9"/>
        <v>-1.1673596758514204E-2</v>
      </c>
      <c r="Q16" s="25">
        <f t="shared" si="10"/>
        <v>11</v>
      </c>
      <c r="R16" s="26">
        <f t="shared" si="11"/>
        <v>15</v>
      </c>
    </row>
    <row r="17" spans="1:19" x14ac:dyDescent="0.2">
      <c r="A17" s="62" t="s">
        <v>18</v>
      </c>
      <c r="B17" s="4">
        <v>1626181</v>
      </c>
      <c r="C17" s="63">
        <v>1593415</v>
      </c>
      <c r="D17" s="5">
        <v>1639195</v>
      </c>
      <c r="E17" s="63">
        <v>1603856</v>
      </c>
      <c r="F17" s="64">
        <v>1606884</v>
      </c>
      <c r="G17" s="4">
        <f t="shared" si="0"/>
        <v>3028</v>
      </c>
      <c r="H17" s="9">
        <f t="shared" si="1"/>
        <v>1.8879500404025418E-3</v>
      </c>
      <c r="I17" s="10">
        <f t="shared" si="2"/>
        <v>10</v>
      </c>
      <c r="J17" s="65">
        <f t="shared" si="3"/>
        <v>22</v>
      </c>
      <c r="K17" s="60">
        <f t="shared" si="4"/>
        <v>13469</v>
      </c>
      <c r="L17" s="22">
        <f t="shared" si="5"/>
        <v>8.4529140242812772E-3</v>
      </c>
      <c r="M17" s="21">
        <f t="shared" si="6"/>
        <v>8</v>
      </c>
      <c r="N17" s="61">
        <f t="shared" si="7"/>
        <v>24</v>
      </c>
      <c r="O17" s="23">
        <f t="shared" si="8"/>
        <v>-32311</v>
      </c>
      <c r="P17" s="24">
        <f t="shared" si="9"/>
        <v>-1.9711504732505936E-2</v>
      </c>
      <c r="Q17" s="25">
        <f t="shared" si="10"/>
        <v>29</v>
      </c>
      <c r="R17" s="26">
        <f t="shared" si="11"/>
        <v>20</v>
      </c>
    </row>
    <row r="18" spans="1:19" x14ac:dyDescent="0.2">
      <c r="A18" s="62" t="s">
        <v>19</v>
      </c>
      <c r="B18" s="4">
        <v>1007762</v>
      </c>
      <c r="C18" s="63">
        <v>973396</v>
      </c>
      <c r="D18" s="5">
        <v>1011421</v>
      </c>
      <c r="E18" s="63">
        <v>985130</v>
      </c>
      <c r="F18" s="64">
        <v>986585</v>
      </c>
      <c r="G18" s="4">
        <f t="shared" si="0"/>
        <v>1455</v>
      </c>
      <c r="H18" s="9">
        <f t="shared" si="1"/>
        <v>1.4769624313542007E-3</v>
      </c>
      <c r="I18" s="10">
        <f t="shared" si="2"/>
        <v>18</v>
      </c>
      <c r="J18" s="65">
        <f t="shared" si="3"/>
        <v>24</v>
      </c>
      <c r="K18" s="60">
        <f t="shared" si="4"/>
        <v>13189</v>
      </c>
      <c r="L18" s="22">
        <f t="shared" si="5"/>
        <v>1.3549470102609762E-2</v>
      </c>
      <c r="M18" s="21">
        <f t="shared" si="6"/>
        <v>9</v>
      </c>
      <c r="N18" s="61">
        <f t="shared" si="7"/>
        <v>20</v>
      </c>
      <c r="O18" s="23">
        <f t="shared" si="8"/>
        <v>-24836</v>
      </c>
      <c r="P18" s="24">
        <f t="shared" si="9"/>
        <v>-2.4555551051441471E-2</v>
      </c>
      <c r="Q18" s="25">
        <f t="shared" si="10"/>
        <v>26</v>
      </c>
      <c r="R18" s="26">
        <f t="shared" si="11"/>
        <v>22</v>
      </c>
    </row>
    <row r="19" spans="1:19" x14ac:dyDescent="0.2">
      <c r="A19" s="62" t="s">
        <v>20</v>
      </c>
      <c r="B19" s="4">
        <v>159549</v>
      </c>
      <c r="C19" s="63">
        <v>146771</v>
      </c>
      <c r="D19" s="5">
        <v>150668</v>
      </c>
      <c r="E19" s="63">
        <v>143318</v>
      </c>
      <c r="F19" s="64">
        <v>147015</v>
      </c>
      <c r="G19" s="4">
        <f t="shared" si="0"/>
        <v>3697</v>
      </c>
      <c r="H19" s="9">
        <f t="shared" si="1"/>
        <v>2.5795782804672207E-2</v>
      </c>
      <c r="I19" s="10">
        <f t="shared" si="2"/>
        <v>9</v>
      </c>
      <c r="J19" s="65">
        <f t="shared" si="3"/>
        <v>3</v>
      </c>
      <c r="K19" s="60">
        <f t="shared" si="4"/>
        <v>244</v>
      </c>
      <c r="L19" s="22">
        <f t="shared" si="5"/>
        <v>1.6624537544882578E-3</v>
      </c>
      <c r="M19" s="21">
        <f t="shared" si="6"/>
        <v>28</v>
      </c>
      <c r="N19" s="61">
        <f t="shared" si="7"/>
        <v>27</v>
      </c>
      <c r="O19" s="23">
        <f t="shared" si="8"/>
        <v>-3653</v>
      </c>
      <c r="P19" s="24">
        <f t="shared" si="9"/>
        <v>-2.4245360660525073E-2</v>
      </c>
      <c r="Q19" s="25">
        <f t="shared" si="10"/>
        <v>12</v>
      </c>
      <c r="R19" s="26">
        <f t="shared" si="11"/>
        <v>21</v>
      </c>
    </row>
    <row r="20" spans="1:19" s="11" customFormat="1" x14ac:dyDescent="0.2">
      <c r="A20" s="62" t="s">
        <v>21</v>
      </c>
      <c r="B20" s="4">
        <v>227679</v>
      </c>
      <c r="C20" s="63">
        <v>218499</v>
      </c>
      <c r="D20" s="5">
        <v>232518</v>
      </c>
      <c r="E20" s="63">
        <v>222065</v>
      </c>
      <c r="F20" s="64">
        <v>222938</v>
      </c>
      <c r="G20" s="4">
        <f t="shared" si="0"/>
        <v>873</v>
      </c>
      <c r="H20" s="9">
        <f t="shared" si="1"/>
        <v>3.9312813815775005E-3</v>
      </c>
      <c r="I20" s="10">
        <f t="shared" si="2"/>
        <v>23</v>
      </c>
      <c r="J20" s="65">
        <f t="shared" si="3"/>
        <v>18</v>
      </c>
      <c r="K20" s="60">
        <f t="shared" si="4"/>
        <v>4439</v>
      </c>
      <c r="L20" s="22">
        <f t="shared" si="5"/>
        <v>2.0315882452551337E-2</v>
      </c>
      <c r="M20" s="21">
        <f t="shared" si="6"/>
        <v>18</v>
      </c>
      <c r="N20" s="61">
        <f t="shared" si="7"/>
        <v>11</v>
      </c>
      <c r="O20" s="23">
        <f t="shared" si="8"/>
        <v>-9580</v>
      </c>
      <c r="P20" s="24">
        <f t="shared" si="9"/>
        <v>-4.1201111311812366E-2</v>
      </c>
      <c r="Q20" s="25">
        <f t="shared" si="10"/>
        <v>22</v>
      </c>
      <c r="R20" s="26">
        <f t="shared" si="11"/>
        <v>26</v>
      </c>
      <c r="S20"/>
    </row>
    <row r="21" spans="1:19" s="11" customFormat="1" x14ac:dyDescent="0.2">
      <c r="A21" s="66" t="s">
        <v>22</v>
      </c>
      <c r="B21" s="27">
        <v>1812699</v>
      </c>
      <c r="C21" s="67">
        <v>1780367</v>
      </c>
      <c r="D21" s="28">
        <v>1831940</v>
      </c>
      <c r="E21" s="67">
        <v>1800733</v>
      </c>
      <c r="F21" s="68">
        <v>1803619</v>
      </c>
      <c r="G21" s="27">
        <f>F21-E21</f>
        <v>2886</v>
      </c>
      <c r="H21" s="29">
        <f>F21/E21-1</f>
        <v>1.6026806861428877E-3</v>
      </c>
      <c r="I21" s="30">
        <f>_xlfn.RANK.EQ(G21,$G$7:$G$38)</f>
        <v>13</v>
      </c>
      <c r="J21" s="69">
        <f>_xlfn.RANK.EQ(H21,$H$7:$H$38)</f>
        <v>23</v>
      </c>
      <c r="K21" s="70">
        <f t="shared" si="4"/>
        <v>23252</v>
      </c>
      <c r="L21" s="32">
        <f t="shared" si="5"/>
        <v>1.3060228593318124E-2</v>
      </c>
      <c r="M21" s="31">
        <f>_xlfn.RANK.EQ(K21,$K$7:$K$38)</f>
        <v>4</v>
      </c>
      <c r="N21" s="71">
        <f>_xlfn.RANK.EQ(L21,$L$7:$L$38)</f>
        <v>21</v>
      </c>
      <c r="O21" s="33">
        <f t="shared" si="8"/>
        <v>-28321</v>
      </c>
      <c r="P21" s="34">
        <f t="shared" si="9"/>
        <v>-1.5459567453082523E-2</v>
      </c>
      <c r="Q21" s="35">
        <f>_xlfn.RANK.EQ(O21,$O$7:$O$38)</f>
        <v>27</v>
      </c>
      <c r="R21" s="36">
        <f t="shared" si="11"/>
        <v>18</v>
      </c>
      <c r="S21"/>
    </row>
    <row r="22" spans="1:19" x14ac:dyDescent="0.2">
      <c r="A22" s="62" t="s">
        <v>23</v>
      </c>
      <c r="B22" s="4">
        <v>463598</v>
      </c>
      <c r="C22" s="63">
        <v>461602</v>
      </c>
      <c r="D22" s="5">
        <v>467532</v>
      </c>
      <c r="E22" s="63">
        <v>462035</v>
      </c>
      <c r="F22" s="64">
        <v>462309</v>
      </c>
      <c r="G22" s="4">
        <f t="shared" si="0"/>
        <v>274</v>
      </c>
      <c r="H22" s="9">
        <f t="shared" si="1"/>
        <v>5.9302866665955634E-4</v>
      </c>
      <c r="I22" s="10">
        <f t="shared" si="2"/>
        <v>26</v>
      </c>
      <c r="J22" s="65">
        <f t="shared" si="3"/>
        <v>27</v>
      </c>
      <c r="K22" s="60">
        <f t="shared" si="4"/>
        <v>707</v>
      </c>
      <c r="L22" s="22">
        <f t="shared" si="5"/>
        <v>1.5316224799719613E-3</v>
      </c>
      <c r="M22" s="21">
        <f t="shared" si="6"/>
        <v>26</v>
      </c>
      <c r="N22" s="61">
        <f t="shared" si="7"/>
        <v>28</v>
      </c>
      <c r="O22" s="23">
        <f t="shared" si="8"/>
        <v>-5223</v>
      </c>
      <c r="P22" s="24">
        <f t="shared" si="9"/>
        <v>-1.117142783809455E-2</v>
      </c>
      <c r="Q22" s="25">
        <f t="shared" si="10"/>
        <v>15</v>
      </c>
      <c r="R22" s="26">
        <f t="shared" si="11"/>
        <v>14</v>
      </c>
    </row>
    <row r="23" spans="1:19" x14ac:dyDescent="0.2">
      <c r="A23" s="62" t="s">
        <v>24</v>
      </c>
      <c r="B23" s="4">
        <v>211336</v>
      </c>
      <c r="C23" s="63">
        <v>205308</v>
      </c>
      <c r="D23" s="5">
        <v>212214</v>
      </c>
      <c r="E23" s="63">
        <v>206050</v>
      </c>
      <c r="F23" s="64">
        <v>205760</v>
      </c>
      <c r="G23" s="4">
        <f t="shared" si="0"/>
        <v>-290</v>
      </c>
      <c r="H23" s="9">
        <f t="shared" si="1"/>
        <v>-1.4074253821887428E-3</v>
      </c>
      <c r="I23" s="10">
        <f t="shared" si="2"/>
        <v>30</v>
      </c>
      <c r="J23" s="65">
        <f t="shared" si="3"/>
        <v>31</v>
      </c>
      <c r="K23" s="60">
        <f t="shared" si="4"/>
        <v>452</v>
      </c>
      <c r="L23" s="22">
        <f t="shared" si="5"/>
        <v>2.201570323611346E-3</v>
      </c>
      <c r="M23" s="21">
        <f t="shared" si="6"/>
        <v>27</v>
      </c>
      <c r="N23" s="61">
        <f t="shared" si="7"/>
        <v>26</v>
      </c>
      <c r="O23" s="23">
        <f t="shared" si="8"/>
        <v>-6454</v>
      </c>
      <c r="P23" s="24">
        <f t="shared" si="9"/>
        <v>-3.0412696617565294E-2</v>
      </c>
      <c r="Q23" s="25">
        <f t="shared" si="10"/>
        <v>18</v>
      </c>
      <c r="R23" s="26">
        <f t="shared" si="11"/>
        <v>23</v>
      </c>
    </row>
    <row r="24" spans="1:19" x14ac:dyDescent="0.2">
      <c r="A24" s="62" t="s">
        <v>25</v>
      </c>
      <c r="B24" s="4">
        <v>152317</v>
      </c>
      <c r="C24" s="63">
        <v>149477</v>
      </c>
      <c r="D24" s="5">
        <v>151593</v>
      </c>
      <c r="E24" s="63">
        <v>151811</v>
      </c>
      <c r="F24" s="64">
        <v>152744</v>
      </c>
      <c r="G24" s="4">
        <f t="shared" si="0"/>
        <v>933</v>
      </c>
      <c r="H24" s="9">
        <f t="shared" si="1"/>
        <v>6.145799711483324E-3</v>
      </c>
      <c r="I24" s="10">
        <f t="shared" si="2"/>
        <v>22</v>
      </c>
      <c r="J24" s="65">
        <f t="shared" si="3"/>
        <v>15</v>
      </c>
      <c r="K24" s="60">
        <f t="shared" si="4"/>
        <v>3267</v>
      </c>
      <c r="L24" s="22">
        <f t="shared" si="5"/>
        <v>2.1856205302487997E-2</v>
      </c>
      <c r="M24" s="21">
        <f t="shared" si="6"/>
        <v>20</v>
      </c>
      <c r="N24" s="61">
        <f t="shared" si="7"/>
        <v>9</v>
      </c>
      <c r="O24" s="23">
        <f t="shared" si="8"/>
        <v>1151</v>
      </c>
      <c r="P24" s="24">
        <f t="shared" si="9"/>
        <v>7.5926988713199695E-3</v>
      </c>
      <c r="Q24" s="25">
        <f t="shared" si="10"/>
        <v>4</v>
      </c>
      <c r="R24" s="26">
        <f t="shared" si="11"/>
        <v>4</v>
      </c>
    </row>
    <row r="25" spans="1:19" x14ac:dyDescent="0.2">
      <c r="A25" s="62" t="s">
        <v>26</v>
      </c>
      <c r="B25" s="4">
        <v>1632927</v>
      </c>
      <c r="C25" s="63">
        <v>1610359</v>
      </c>
      <c r="D25" s="5">
        <v>1650275</v>
      </c>
      <c r="E25" s="63">
        <v>1626135</v>
      </c>
      <c r="F25" s="64">
        <v>1638861</v>
      </c>
      <c r="G25" s="4">
        <f t="shared" si="0"/>
        <v>12726</v>
      </c>
      <c r="H25" s="9">
        <f t="shared" si="1"/>
        <v>7.8259185123006336E-3</v>
      </c>
      <c r="I25" s="10">
        <f t="shared" si="2"/>
        <v>2</v>
      </c>
      <c r="J25" s="65">
        <f t="shared" si="3"/>
        <v>11</v>
      </c>
      <c r="K25" s="60">
        <f t="shared" si="4"/>
        <v>28502</v>
      </c>
      <c r="L25" s="22">
        <f t="shared" si="5"/>
        <v>1.7699159007401377E-2</v>
      </c>
      <c r="M25" s="21">
        <f t="shared" si="6"/>
        <v>2</v>
      </c>
      <c r="N25" s="61">
        <f t="shared" si="7"/>
        <v>15</v>
      </c>
      <c r="O25" s="23">
        <f t="shared" si="8"/>
        <v>-11414</v>
      </c>
      <c r="P25" s="24">
        <f t="shared" si="9"/>
        <v>-6.9164230204057375E-3</v>
      </c>
      <c r="Q25" s="25">
        <f t="shared" si="10"/>
        <v>24</v>
      </c>
      <c r="R25" s="26">
        <f t="shared" si="11"/>
        <v>10</v>
      </c>
    </row>
    <row r="26" spans="1:19" x14ac:dyDescent="0.2">
      <c r="A26" s="62" t="s">
        <v>27</v>
      </c>
      <c r="B26" s="4">
        <v>212784</v>
      </c>
      <c r="C26" s="63">
        <v>208539</v>
      </c>
      <c r="D26" s="5">
        <v>216340</v>
      </c>
      <c r="E26" s="63">
        <v>208345</v>
      </c>
      <c r="F26" s="64">
        <v>208202</v>
      </c>
      <c r="G26" s="4">
        <f t="shared" si="0"/>
        <v>-143</v>
      </c>
      <c r="H26" s="9">
        <f t="shared" si="1"/>
        <v>-6.8636156375245783E-4</v>
      </c>
      <c r="I26" s="10">
        <f t="shared" si="2"/>
        <v>29</v>
      </c>
      <c r="J26" s="65">
        <f t="shared" si="3"/>
        <v>29</v>
      </c>
      <c r="K26" s="60">
        <f t="shared" si="4"/>
        <v>-337</v>
      </c>
      <c r="L26" s="22">
        <f t="shared" si="5"/>
        <v>-1.6160046801797501E-3</v>
      </c>
      <c r="M26" s="21">
        <f t="shared" si="6"/>
        <v>30</v>
      </c>
      <c r="N26" s="61">
        <f t="shared" si="7"/>
        <v>30</v>
      </c>
      <c r="O26" s="23">
        <f t="shared" si="8"/>
        <v>-8138</v>
      </c>
      <c r="P26" s="24">
        <f t="shared" si="9"/>
        <v>-3.7616714430988241E-2</v>
      </c>
      <c r="Q26" s="25">
        <f t="shared" si="10"/>
        <v>20</v>
      </c>
      <c r="R26" s="26">
        <f t="shared" si="11"/>
        <v>24</v>
      </c>
    </row>
    <row r="27" spans="1:19" x14ac:dyDescent="0.2">
      <c r="A27" s="62" t="s">
        <v>28</v>
      </c>
      <c r="B27" s="4">
        <v>629401</v>
      </c>
      <c r="C27" s="63">
        <v>590229</v>
      </c>
      <c r="D27" s="5">
        <v>622898</v>
      </c>
      <c r="E27" s="63">
        <v>589535</v>
      </c>
      <c r="F27" s="64">
        <v>592445</v>
      </c>
      <c r="G27" s="4">
        <f t="shared" si="0"/>
        <v>2910</v>
      </c>
      <c r="H27" s="9">
        <f t="shared" si="1"/>
        <v>4.9360937009677031E-3</v>
      </c>
      <c r="I27" s="10">
        <f t="shared" si="2"/>
        <v>12</v>
      </c>
      <c r="J27" s="65">
        <f t="shared" si="3"/>
        <v>17</v>
      </c>
      <c r="K27" s="60">
        <f t="shared" si="4"/>
        <v>2216</v>
      </c>
      <c r="L27" s="22">
        <f t="shared" si="5"/>
        <v>3.7544749580247228E-3</v>
      </c>
      <c r="M27" s="21">
        <f t="shared" si="6"/>
        <v>23</v>
      </c>
      <c r="N27" s="61">
        <f t="shared" si="7"/>
        <v>25</v>
      </c>
      <c r="O27" s="23">
        <f t="shared" si="8"/>
        <v>-30453</v>
      </c>
      <c r="P27" s="24">
        <f t="shared" si="9"/>
        <v>-4.8889224238960471E-2</v>
      </c>
      <c r="Q27" s="25">
        <f t="shared" si="10"/>
        <v>28</v>
      </c>
      <c r="R27" s="26">
        <f t="shared" si="11"/>
        <v>29</v>
      </c>
    </row>
    <row r="28" spans="1:19" x14ac:dyDescent="0.2">
      <c r="A28" s="62" t="s">
        <v>29</v>
      </c>
      <c r="B28" s="4">
        <v>607919</v>
      </c>
      <c r="C28" s="63">
        <v>595496</v>
      </c>
      <c r="D28" s="5">
        <v>611778</v>
      </c>
      <c r="E28" s="63">
        <v>606706</v>
      </c>
      <c r="F28" s="64">
        <v>611101</v>
      </c>
      <c r="G28" s="4">
        <f t="shared" si="0"/>
        <v>4395</v>
      </c>
      <c r="H28" s="9">
        <f t="shared" si="1"/>
        <v>7.2440358262486626E-3</v>
      </c>
      <c r="I28" s="10">
        <f t="shared" si="2"/>
        <v>8</v>
      </c>
      <c r="J28" s="65">
        <f t="shared" si="3"/>
        <v>13</v>
      </c>
      <c r="K28" s="60">
        <f t="shared" si="4"/>
        <v>15605</v>
      </c>
      <c r="L28" s="22">
        <f t="shared" si="5"/>
        <v>2.62050458777221E-2</v>
      </c>
      <c r="M28" s="21">
        <f t="shared" si="6"/>
        <v>7</v>
      </c>
      <c r="N28" s="61">
        <f t="shared" si="7"/>
        <v>8</v>
      </c>
      <c r="O28" s="23">
        <f t="shared" si="8"/>
        <v>-677</v>
      </c>
      <c r="P28" s="24">
        <f t="shared" si="9"/>
        <v>-1.1066105678857463E-3</v>
      </c>
      <c r="Q28" s="25">
        <f t="shared" si="10"/>
        <v>7</v>
      </c>
      <c r="R28" s="26">
        <f t="shared" si="11"/>
        <v>7</v>
      </c>
    </row>
    <row r="29" spans="1:19" x14ac:dyDescent="0.2">
      <c r="A29" s="62" t="s">
        <v>30</v>
      </c>
      <c r="B29" s="4">
        <v>463164</v>
      </c>
      <c r="C29" s="63">
        <v>365783</v>
      </c>
      <c r="D29" s="5">
        <v>424238</v>
      </c>
      <c r="E29" s="63">
        <v>363772</v>
      </c>
      <c r="F29" s="64">
        <v>377825</v>
      </c>
      <c r="G29" s="4">
        <f t="shared" si="0"/>
        <v>14053</v>
      </c>
      <c r="H29" s="9">
        <f t="shared" si="1"/>
        <v>3.8631340509989842E-2</v>
      </c>
      <c r="I29" s="10">
        <f t="shared" si="2"/>
        <v>1</v>
      </c>
      <c r="J29" s="65">
        <f t="shared" si="3"/>
        <v>1</v>
      </c>
      <c r="K29" s="60">
        <f t="shared" si="4"/>
        <v>12042</v>
      </c>
      <c r="L29" s="22">
        <f t="shared" si="5"/>
        <v>3.2921158173015108E-2</v>
      </c>
      <c r="M29" s="21">
        <f t="shared" si="6"/>
        <v>10</v>
      </c>
      <c r="N29" s="61">
        <f t="shared" si="7"/>
        <v>5</v>
      </c>
      <c r="O29" s="23">
        <f t="shared" si="8"/>
        <v>-46413</v>
      </c>
      <c r="P29" s="24">
        <f t="shared" si="9"/>
        <v>-0.10940321234778594</v>
      </c>
      <c r="Q29" s="25">
        <f t="shared" si="10"/>
        <v>31</v>
      </c>
      <c r="R29" s="26">
        <f t="shared" si="11"/>
        <v>32</v>
      </c>
    </row>
    <row r="30" spans="1:19" x14ac:dyDescent="0.2">
      <c r="A30" s="62" t="s">
        <v>31</v>
      </c>
      <c r="B30" s="4">
        <v>447346</v>
      </c>
      <c r="C30" s="63">
        <v>440501</v>
      </c>
      <c r="D30" s="5">
        <v>453898</v>
      </c>
      <c r="E30" s="63">
        <v>447419</v>
      </c>
      <c r="F30" s="64">
        <v>447825</v>
      </c>
      <c r="G30" s="4">
        <f t="shared" si="0"/>
        <v>406</v>
      </c>
      <c r="H30" s="9">
        <f t="shared" si="1"/>
        <v>9.0742681915600976E-4</v>
      </c>
      <c r="I30" s="10">
        <f t="shared" si="2"/>
        <v>25</v>
      </c>
      <c r="J30" s="65">
        <f t="shared" si="3"/>
        <v>26</v>
      </c>
      <c r="K30" s="60">
        <f t="shared" si="4"/>
        <v>7324</v>
      </c>
      <c r="L30" s="22">
        <f t="shared" si="5"/>
        <v>1.6626522981786573E-2</v>
      </c>
      <c r="M30" s="21">
        <f t="shared" si="6"/>
        <v>15</v>
      </c>
      <c r="N30" s="61">
        <f t="shared" si="7"/>
        <v>16</v>
      </c>
      <c r="O30" s="23">
        <f t="shared" si="8"/>
        <v>-6073</v>
      </c>
      <c r="P30" s="24">
        <f t="shared" si="9"/>
        <v>-1.3379657984833648E-2</v>
      </c>
      <c r="Q30" s="25">
        <f t="shared" si="10"/>
        <v>16</v>
      </c>
      <c r="R30" s="26">
        <f t="shared" si="11"/>
        <v>16</v>
      </c>
    </row>
    <row r="31" spans="1:19" x14ac:dyDescent="0.2">
      <c r="A31" s="62" t="s">
        <v>32</v>
      </c>
      <c r="B31" s="4">
        <v>577442</v>
      </c>
      <c r="C31" s="63">
        <v>570100</v>
      </c>
      <c r="D31" s="5">
        <v>590235</v>
      </c>
      <c r="E31" s="63">
        <v>581325</v>
      </c>
      <c r="F31" s="64">
        <v>586460</v>
      </c>
      <c r="G31" s="4">
        <f t="shared" si="0"/>
        <v>5135</v>
      </c>
      <c r="H31" s="9">
        <f t="shared" si="1"/>
        <v>8.833268825527929E-3</v>
      </c>
      <c r="I31" s="10">
        <f t="shared" si="2"/>
        <v>6</v>
      </c>
      <c r="J31" s="65">
        <f t="shared" si="3"/>
        <v>10</v>
      </c>
      <c r="K31" s="60">
        <f t="shared" si="4"/>
        <v>16360</v>
      </c>
      <c r="L31" s="22">
        <f t="shared" si="5"/>
        <v>2.8696719873706478E-2</v>
      </c>
      <c r="M31" s="21">
        <f t="shared" si="6"/>
        <v>6</v>
      </c>
      <c r="N31" s="61">
        <f t="shared" si="7"/>
        <v>7</v>
      </c>
      <c r="O31" s="23">
        <f t="shared" si="8"/>
        <v>-3775</v>
      </c>
      <c r="P31" s="24">
        <f t="shared" si="9"/>
        <v>-6.3957576219640933E-3</v>
      </c>
      <c r="Q31" s="25">
        <f t="shared" si="10"/>
        <v>13</v>
      </c>
      <c r="R31" s="26">
        <f t="shared" si="11"/>
        <v>9</v>
      </c>
    </row>
    <row r="32" spans="1:19" x14ac:dyDescent="0.2">
      <c r="A32" s="62" t="s">
        <v>33</v>
      </c>
      <c r="B32" s="4">
        <v>586576</v>
      </c>
      <c r="C32" s="63">
        <v>575636</v>
      </c>
      <c r="D32" s="5">
        <v>602903</v>
      </c>
      <c r="E32" s="63">
        <v>597596</v>
      </c>
      <c r="F32" s="64">
        <v>603862</v>
      </c>
      <c r="G32" s="4">
        <f t="shared" si="0"/>
        <v>6266</v>
      </c>
      <c r="H32" s="9">
        <f t="shared" si="1"/>
        <v>1.0485344614087122E-2</v>
      </c>
      <c r="I32" s="10">
        <f t="shared" si="2"/>
        <v>4</v>
      </c>
      <c r="J32" s="65">
        <f t="shared" si="3"/>
        <v>9</v>
      </c>
      <c r="K32" s="60">
        <f t="shared" si="4"/>
        <v>28226</v>
      </c>
      <c r="L32" s="22">
        <f t="shared" si="5"/>
        <v>4.9034459276348308E-2</v>
      </c>
      <c r="M32" s="21">
        <f t="shared" si="6"/>
        <v>3</v>
      </c>
      <c r="N32" s="61">
        <f t="shared" si="7"/>
        <v>2</v>
      </c>
      <c r="O32" s="23">
        <f t="shared" si="8"/>
        <v>959</v>
      </c>
      <c r="P32" s="24">
        <f t="shared" si="9"/>
        <v>1.5906372998641949E-3</v>
      </c>
      <c r="Q32" s="25">
        <f t="shared" si="10"/>
        <v>6</v>
      </c>
      <c r="R32" s="26">
        <f t="shared" si="11"/>
        <v>6</v>
      </c>
    </row>
    <row r="33" spans="1:18" x14ac:dyDescent="0.2">
      <c r="A33" s="62" t="s">
        <v>34</v>
      </c>
      <c r="B33" s="4">
        <v>171220</v>
      </c>
      <c r="C33" s="63">
        <v>174213</v>
      </c>
      <c r="D33" s="5">
        <v>173950</v>
      </c>
      <c r="E33" s="63">
        <v>179307</v>
      </c>
      <c r="F33" s="64">
        <v>185038</v>
      </c>
      <c r="G33" s="4">
        <f t="shared" si="0"/>
        <v>5731</v>
      </c>
      <c r="H33" s="9">
        <f t="shared" si="1"/>
        <v>3.1961942367001894E-2</v>
      </c>
      <c r="I33" s="10">
        <f t="shared" si="2"/>
        <v>5</v>
      </c>
      <c r="J33" s="65">
        <f t="shared" si="3"/>
        <v>2</v>
      </c>
      <c r="K33" s="60">
        <f t="shared" si="4"/>
        <v>10825</v>
      </c>
      <c r="L33" s="22">
        <f t="shared" si="5"/>
        <v>6.2136579933759206E-2</v>
      </c>
      <c r="M33" s="21">
        <f t="shared" si="6"/>
        <v>12</v>
      </c>
      <c r="N33" s="61">
        <f t="shared" si="7"/>
        <v>1</v>
      </c>
      <c r="O33" s="23">
        <f t="shared" si="8"/>
        <v>11088</v>
      </c>
      <c r="P33" s="24">
        <f t="shared" si="9"/>
        <v>6.3742454728370257E-2</v>
      </c>
      <c r="Q33" s="25">
        <f t="shared" si="10"/>
        <v>3</v>
      </c>
      <c r="R33" s="26">
        <f t="shared" si="11"/>
        <v>1</v>
      </c>
    </row>
    <row r="34" spans="1:18" x14ac:dyDescent="0.2">
      <c r="A34" s="62" t="s">
        <v>35</v>
      </c>
      <c r="B34" s="4">
        <v>692500</v>
      </c>
      <c r="C34" s="63">
        <v>672536</v>
      </c>
      <c r="D34" s="5">
        <v>694642</v>
      </c>
      <c r="E34" s="63">
        <v>682804</v>
      </c>
      <c r="F34" s="64">
        <v>683659</v>
      </c>
      <c r="G34" s="4">
        <f t="shared" si="0"/>
        <v>855</v>
      </c>
      <c r="H34" s="9">
        <f t="shared" si="1"/>
        <v>1.2521895009403039E-3</v>
      </c>
      <c r="I34" s="10">
        <f t="shared" si="2"/>
        <v>24</v>
      </c>
      <c r="J34" s="65">
        <f t="shared" si="3"/>
        <v>25</v>
      </c>
      <c r="K34" s="60">
        <f t="shared" si="4"/>
        <v>11123</v>
      </c>
      <c r="L34" s="22">
        <f t="shared" si="5"/>
        <v>1.6538891598367966E-2</v>
      </c>
      <c r="M34" s="21">
        <f t="shared" si="6"/>
        <v>11</v>
      </c>
      <c r="N34" s="61">
        <f t="shared" si="7"/>
        <v>17</v>
      </c>
      <c r="O34" s="23">
        <f t="shared" si="8"/>
        <v>-10983</v>
      </c>
      <c r="P34" s="24">
        <f t="shared" si="9"/>
        <v>-1.5811022080438608E-2</v>
      </c>
      <c r="Q34" s="25">
        <f t="shared" si="10"/>
        <v>23</v>
      </c>
      <c r="R34" s="26">
        <f t="shared" si="11"/>
        <v>19</v>
      </c>
    </row>
    <row r="35" spans="1:18" x14ac:dyDescent="0.2">
      <c r="A35" s="62" t="s">
        <v>36</v>
      </c>
      <c r="B35" s="4">
        <v>102273</v>
      </c>
      <c r="C35" s="63">
        <v>99057</v>
      </c>
      <c r="D35" s="5">
        <v>103923</v>
      </c>
      <c r="E35" s="63">
        <v>101686</v>
      </c>
      <c r="F35" s="64">
        <v>102821</v>
      </c>
      <c r="G35" s="4">
        <f t="shared" si="0"/>
        <v>1135</v>
      </c>
      <c r="H35" s="9">
        <f t="shared" si="1"/>
        <v>1.1161811852172354E-2</v>
      </c>
      <c r="I35" s="10">
        <f t="shared" si="2"/>
        <v>20</v>
      </c>
      <c r="J35" s="65">
        <f t="shared" si="3"/>
        <v>8</v>
      </c>
      <c r="K35" s="60">
        <f t="shared" si="4"/>
        <v>3764</v>
      </c>
      <c r="L35" s="22">
        <f t="shared" si="5"/>
        <v>3.7998324197179301E-2</v>
      </c>
      <c r="M35" s="21">
        <f t="shared" si="6"/>
        <v>19</v>
      </c>
      <c r="N35" s="61">
        <f t="shared" si="7"/>
        <v>4</v>
      </c>
      <c r="O35" s="23">
        <f t="shared" si="8"/>
        <v>-1102</v>
      </c>
      <c r="P35" s="24">
        <f t="shared" si="9"/>
        <v>-1.0604004888234542E-2</v>
      </c>
      <c r="Q35" s="25">
        <f t="shared" si="10"/>
        <v>8</v>
      </c>
      <c r="R35" s="26">
        <f t="shared" si="11"/>
        <v>13</v>
      </c>
    </row>
    <row r="36" spans="1:18" x14ac:dyDescent="0.2">
      <c r="A36" s="62" t="s">
        <v>37</v>
      </c>
      <c r="B36" s="4">
        <v>749350</v>
      </c>
      <c r="C36" s="63">
        <v>725198</v>
      </c>
      <c r="D36" s="5">
        <v>753811</v>
      </c>
      <c r="E36" s="63">
        <v>723182</v>
      </c>
      <c r="F36" s="64">
        <v>717938</v>
      </c>
      <c r="G36" s="4">
        <f t="shared" si="0"/>
        <v>-5244</v>
      </c>
      <c r="H36" s="9">
        <f t="shared" si="1"/>
        <v>-7.2512866747236338E-3</v>
      </c>
      <c r="I36" s="10">
        <f t="shared" si="2"/>
        <v>32</v>
      </c>
      <c r="J36" s="65">
        <f t="shared" si="3"/>
        <v>32</v>
      </c>
      <c r="K36" s="60">
        <f t="shared" si="4"/>
        <v>-7260</v>
      </c>
      <c r="L36" s="22">
        <f t="shared" si="5"/>
        <v>-1.0011059048701143E-2</v>
      </c>
      <c r="M36" s="21">
        <f t="shared" si="6"/>
        <v>31</v>
      </c>
      <c r="N36" s="61">
        <f t="shared" si="7"/>
        <v>31</v>
      </c>
      <c r="O36" s="23">
        <f t="shared" si="8"/>
        <v>-35873</v>
      </c>
      <c r="P36" s="24">
        <f t="shared" si="9"/>
        <v>-4.7588851847478963E-2</v>
      </c>
      <c r="Q36" s="25">
        <f t="shared" si="10"/>
        <v>30</v>
      </c>
      <c r="R36" s="26">
        <f t="shared" si="11"/>
        <v>28</v>
      </c>
    </row>
    <row r="37" spans="1:18" x14ac:dyDescent="0.2">
      <c r="A37" s="62" t="s">
        <v>38</v>
      </c>
      <c r="B37" s="4">
        <v>384295</v>
      </c>
      <c r="C37" s="63">
        <v>364449</v>
      </c>
      <c r="D37" s="5">
        <v>386116</v>
      </c>
      <c r="E37" s="63">
        <v>368320</v>
      </c>
      <c r="F37" s="64">
        <v>371003</v>
      </c>
      <c r="G37" s="4">
        <f t="shared" si="0"/>
        <v>2683</v>
      </c>
      <c r="H37" s="9">
        <f t="shared" si="1"/>
        <v>7.284426585577819E-3</v>
      </c>
      <c r="I37" s="10">
        <f t="shared" si="2"/>
        <v>14</v>
      </c>
      <c r="J37" s="65">
        <f t="shared" si="3"/>
        <v>12</v>
      </c>
      <c r="K37" s="60">
        <f t="shared" si="4"/>
        <v>6554</v>
      </c>
      <c r="L37" s="22">
        <f t="shared" si="5"/>
        <v>1.7983311793968504E-2</v>
      </c>
      <c r="M37" s="21">
        <f t="shared" si="6"/>
        <v>16</v>
      </c>
      <c r="N37" s="61">
        <f t="shared" si="7"/>
        <v>14</v>
      </c>
      <c r="O37" s="23">
        <f t="shared" si="8"/>
        <v>-15113</v>
      </c>
      <c r="P37" s="24">
        <f t="shared" si="9"/>
        <v>-3.9141087134436314E-2</v>
      </c>
      <c r="Q37" s="25">
        <f t="shared" si="10"/>
        <v>25</v>
      </c>
      <c r="R37" s="26">
        <f t="shared" si="11"/>
        <v>25</v>
      </c>
    </row>
    <row r="38" spans="1:18" x14ac:dyDescent="0.2">
      <c r="A38" s="62" t="s">
        <v>39</v>
      </c>
      <c r="B38" s="4">
        <v>189173</v>
      </c>
      <c r="C38" s="63">
        <v>187080</v>
      </c>
      <c r="D38" s="5">
        <v>188089</v>
      </c>
      <c r="E38" s="63">
        <v>187902</v>
      </c>
      <c r="F38" s="64">
        <v>189159</v>
      </c>
      <c r="G38" s="4">
        <f t="shared" si="0"/>
        <v>1257</v>
      </c>
      <c r="H38" s="9">
        <f t="shared" si="1"/>
        <v>6.6896573745889309E-3</v>
      </c>
      <c r="I38" s="10">
        <f t="shared" si="2"/>
        <v>19</v>
      </c>
      <c r="J38" s="65">
        <f t="shared" si="3"/>
        <v>14</v>
      </c>
      <c r="K38" s="60">
        <f t="shared" si="4"/>
        <v>2079</v>
      </c>
      <c r="L38" s="22">
        <f t="shared" si="5"/>
        <v>1.1112892880051239E-2</v>
      </c>
      <c r="M38" s="21">
        <f t="shared" si="6"/>
        <v>24</v>
      </c>
      <c r="N38" s="61">
        <f t="shared" si="7"/>
        <v>23</v>
      </c>
      <c r="O38" s="23">
        <f t="shared" si="8"/>
        <v>1070</v>
      </c>
      <c r="P38" s="24">
        <f t="shared" si="9"/>
        <v>5.688796261344331E-3</v>
      </c>
      <c r="Q38" s="25">
        <f t="shared" si="10"/>
        <v>5</v>
      </c>
      <c r="R38" s="26">
        <f t="shared" si="11"/>
        <v>5</v>
      </c>
    </row>
    <row r="39" spans="1:18" x14ac:dyDescent="0.2">
      <c r="A39" s="72" t="s">
        <v>40</v>
      </c>
      <c r="B39" s="37">
        <f>SUM(B7:B38)</f>
        <v>20421442</v>
      </c>
      <c r="C39" s="73">
        <v>19773732</v>
      </c>
      <c r="D39" s="12">
        <v>20482943</v>
      </c>
      <c r="E39" s="73">
        <v>19936938</v>
      </c>
      <c r="F39" s="74">
        <v>20025709</v>
      </c>
      <c r="G39" s="37">
        <f t="shared" si="0"/>
        <v>88771</v>
      </c>
      <c r="H39" s="13">
        <f t="shared" si="1"/>
        <v>4.4525894598257398E-3</v>
      </c>
      <c r="I39" s="14"/>
      <c r="J39" s="39"/>
      <c r="K39" s="75">
        <f t="shared" si="4"/>
        <v>251977</v>
      </c>
      <c r="L39" s="76">
        <f t="shared" si="5"/>
        <v>1.2743016846794575E-2</v>
      </c>
      <c r="M39" s="14"/>
      <c r="N39" s="14"/>
      <c r="O39" s="77">
        <f t="shared" si="8"/>
        <v>-457234</v>
      </c>
      <c r="P39" s="38">
        <f t="shared" si="9"/>
        <v>-2.2322671112251835E-2</v>
      </c>
      <c r="Q39" s="14"/>
      <c r="R39" s="39"/>
    </row>
    <row r="40" spans="1:18" s="15" customFormat="1" ht="8.25" customHeight="1" x14ac:dyDescent="0.2">
      <c r="B40" s="16"/>
      <c r="D40" s="16"/>
      <c r="G40" s="16"/>
      <c r="O40" s="40"/>
    </row>
    <row r="41" spans="1:18" ht="48" customHeight="1" x14ac:dyDescent="0.2">
      <c r="A41" s="43" t="s">
        <v>41</v>
      </c>
      <c r="B41" s="43"/>
      <c r="C41" s="43"/>
      <c r="D41" s="43"/>
      <c r="E41" s="43"/>
      <c r="F41" s="43"/>
      <c r="G41" s="43"/>
      <c r="H41" s="43"/>
      <c r="I41" s="43"/>
      <c r="J41" s="43"/>
      <c r="K41" s="43"/>
      <c r="L41" s="43"/>
      <c r="M41" s="43"/>
      <c r="N41" s="43"/>
      <c r="O41" s="43"/>
      <c r="P41" s="43"/>
      <c r="Q41" s="43"/>
      <c r="R41" s="43"/>
    </row>
    <row r="42" spans="1:18" x14ac:dyDescent="0.2">
      <c r="A42" s="18" t="s">
        <v>42</v>
      </c>
      <c r="J42" s="17"/>
      <c r="K42" s="17"/>
      <c r="L42" s="17"/>
      <c r="M42" s="17"/>
      <c r="N42" s="17"/>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 marzo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2020-10-13T20:57:36Z</dcterms:created>
  <dcterms:modified xsi:type="dcterms:W3CDTF">2021-04-14T19:00:32Z</dcterms:modified>
</cp:coreProperties>
</file>