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3200"/>
  </bookViews>
  <sheets>
    <sheet name="ta_nov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H39" i="1"/>
  <c r="G39" i="1"/>
  <c r="B39" i="1"/>
  <c r="P38" i="1"/>
  <c r="R38" i="1" s="1"/>
  <c r="O38" i="1"/>
  <c r="L38" i="1"/>
  <c r="K38" i="1"/>
  <c r="H38" i="1"/>
  <c r="J38" i="1" s="1"/>
  <c r="G38" i="1"/>
  <c r="R37" i="1"/>
  <c r="P37" i="1"/>
  <c r="O37" i="1"/>
  <c r="L37" i="1"/>
  <c r="K37" i="1"/>
  <c r="J37" i="1"/>
  <c r="H37" i="1"/>
  <c r="G37" i="1"/>
  <c r="P36" i="1"/>
  <c r="R36" i="1" s="1"/>
  <c r="O36" i="1"/>
  <c r="L36" i="1"/>
  <c r="K36" i="1"/>
  <c r="H36" i="1"/>
  <c r="J36" i="1" s="1"/>
  <c r="G36" i="1"/>
  <c r="R35" i="1"/>
  <c r="P35" i="1"/>
  <c r="O35" i="1"/>
  <c r="L35" i="1"/>
  <c r="K35" i="1"/>
  <c r="J35" i="1"/>
  <c r="H35" i="1"/>
  <c r="G35" i="1"/>
  <c r="P34" i="1"/>
  <c r="R34" i="1" s="1"/>
  <c r="O34" i="1"/>
  <c r="L34" i="1"/>
  <c r="K34" i="1"/>
  <c r="H34" i="1"/>
  <c r="J34" i="1" s="1"/>
  <c r="G34" i="1"/>
  <c r="R33" i="1"/>
  <c r="P33" i="1"/>
  <c r="O33" i="1"/>
  <c r="L33" i="1"/>
  <c r="K33" i="1"/>
  <c r="J33" i="1"/>
  <c r="H33" i="1"/>
  <c r="G33" i="1"/>
  <c r="P32" i="1"/>
  <c r="R32" i="1" s="1"/>
  <c r="O32" i="1"/>
  <c r="L32" i="1"/>
  <c r="K32" i="1"/>
  <c r="H32" i="1"/>
  <c r="J32" i="1" s="1"/>
  <c r="G32" i="1"/>
  <c r="R31" i="1"/>
  <c r="P31" i="1"/>
  <c r="O31" i="1"/>
  <c r="L31" i="1"/>
  <c r="N31" i="1" s="1"/>
  <c r="K31" i="1"/>
  <c r="J31" i="1"/>
  <c r="H31" i="1"/>
  <c r="G31" i="1"/>
  <c r="P30" i="1"/>
  <c r="R30" i="1" s="1"/>
  <c r="O30" i="1"/>
  <c r="N30" i="1"/>
  <c r="L30" i="1"/>
  <c r="K30" i="1"/>
  <c r="H30" i="1"/>
  <c r="J30" i="1" s="1"/>
  <c r="G30" i="1"/>
  <c r="R29" i="1"/>
  <c r="P29" i="1"/>
  <c r="O29" i="1"/>
  <c r="L29" i="1"/>
  <c r="K29" i="1"/>
  <c r="J29" i="1"/>
  <c r="H29" i="1"/>
  <c r="G29" i="1"/>
  <c r="P28" i="1"/>
  <c r="R28" i="1" s="1"/>
  <c r="O28" i="1"/>
  <c r="L28" i="1"/>
  <c r="K28" i="1"/>
  <c r="H28" i="1"/>
  <c r="J28" i="1" s="1"/>
  <c r="G28" i="1"/>
  <c r="R27" i="1"/>
  <c r="P27" i="1"/>
  <c r="O27" i="1"/>
  <c r="L27" i="1"/>
  <c r="N27" i="1" s="1"/>
  <c r="K27" i="1"/>
  <c r="J27" i="1"/>
  <c r="H27" i="1"/>
  <c r="G27" i="1"/>
  <c r="P26" i="1"/>
  <c r="R26" i="1" s="1"/>
  <c r="O26" i="1"/>
  <c r="N26" i="1"/>
  <c r="L26" i="1"/>
  <c r="K26" i="1"/>
  <c r="H26" i="1"/>
  <c r="J26" i="1" s="1"/>
  <c r="G26" i="1"/>
  <c r="R25" i="1"/>
  <c r="P25" i="1"/>
  <c r="O25" i="1"/>
  <c r="L25" i="1"/>
  <c r="N25" i="1" s="1"/>
  <c r="K25" i="1"/>
  <c r="J25" i="1"/>
  <c r="H25" i="1"/>
  <c r="G25" i="1"/>
  <c r="P24" i="1"/>
  <c r="R24" i="1" s="1"/>
  <c r="O24" i="1"/>
  <c r="N24" i="1"/>
  <c r="L24" i="1"/>
  <c r="K24" i="1"/>
  <c r="H24" i="1"/>
  <c r="J24" i="1" s="1"/>
  <c r="G24" i="1"/>
  <c r="R23" i="1"/>
  <c r="P23" i="1"/>
  <c r="O23" i="1"/>
  <c r="L23" i="1"/>
  <c r="N23" i="1" s="1"/>
  <c r="K23" i="1"/>
  <c r="J23" i="1"/>
  <c r="H23" i="1"/>
  <c r="G23" i="1"/>
  <c r="P22" i="1"/>
  <c r="R22" i="1" s="1"/>
  <c r="O22" i="1"/>
  <c r="N22" i="1"/>
  <c r="L22" i="1"/>
  <c r="K22" i="1"/>
  <c r="H22" i="1"/>
  <c r="J22" i="1" s="1"/>
  <c r="G22" i="1"/>
  <c r="R21" i="1"/>
  <c r="P21" i="1"/>
  <c r="O21" i="1"/>
  <c r="L21" i="1"/>
  <c r="N21" i="1" s="1"/>
  <c r="K21" i="1"/>
  <c r="J21" i="1"/>
  <c r="H21" i="1"/>
  <c r="G21" i="1"/>
  <c r="P20" i="1"/>
  <c r="R20" i="1" s="1"/>
  <c r="O20" i="1"/>
  <c r="N20" i="1"/>
  <c r="L20" i="1"/>
  <c r="K20" i="1"/>
  <c r="H20" i="1"/>
  <c r="J20" i="1" s="1"/>
  <c r="G20" i="1"/>
  <c r="R19" i="1"/>
  <c r="P19" i="1"/>
  <c r="O19" i="1"/>
  <c r="L19" i="1"/>
  <c r="N19" i="1" s="1"/>
  <c r="K19" i="1"/>
  <c r="J19" i="1"/>
  <c r="H19" i="1"/>
  <c r="G19" i="1"/>
  <c r="P18" i="1"/>
  <c r="R18" i="1" s="1"/>
  <c r="O18" i="1"/>
  <c r="N18" i="1"/>
  <c r="L18" i="1"/>
  <c r="K18" i="1"/>
  <c r="H18" i="1"/>
  <c r="J18" i="1" s="1"/>
  <c r="G18" i="1"/>
  <c r="R17" i="1"/>
  <c r="P17" i="1"/>
  <c r="O17" i="1"/>
  <c r="L17" i="1"/>
  <c r="N17" i="1" s="1"/>
  <c r="K17" i="1"/>
  <c r="J17" i="1"/>
  <c r="H17" i="1"/>
  <c r="G17" i="1"/>
  <c r="P16" i="1"/>
  <c r="R16" i="1" s="1"/>
  <c r="O16" i="1"/>
  <c r="N16" i="1"/>
  <c r="L16" i="1"/>
  <c r="K16" i="1"/>
  <c r="H16" i="1"/>
  <c r="J16" i="1" s="1"/>
  <c r="G16" i="1"/>
  <c r="R15" i="1"/>
  <c r="P15" i="1"/>
  <c r="O15" i="1"/>
  <c r="L15" i="1"/>
  <c r="N15" i="1" s="1"/>
  <c r="K15" i="1"/>
  <c r="J15" i="1"/>
  <c r="H15" i="1"/>
  <c r="G15" i="1"/>
  <c r="P14" i="1"/>
  <c r="R14" i="1" s="1"/>
  <c r="O14" i="1"/>
  <c r="N14" i="1"/>
  <c r="L14" i="1"/>
  <c r="K14" i="1"/>
  <c r="H14" i="1"/>
  <c r="J14" i="1" s="1"/>
  <c r="G14" i="1"/>
  <c r="R13" i="1"/>
  <c r="Q13" i="1"/>
  <c r="P13" i="1"/>
  <c r="O13" i="1"/>
  <c r="L13" i="1"/>
  <c r="N13" i="1" s="1"/>
  <c r="K13" i="1"/>
  <c r="J13" i="1"/>
  <c r="H13" i="1"/>
  <c r="G13" i="1"/>
  <c r="P12" i="1"/>
  <c r="R12" i="1" s="1"/>
  <c r="O12" i="1"/>
  <c r="Q12" i="1" s="1"/>
  <c r="L12" i="1"/>
  <c r="K12" i="1"/>
  <c r="H12" i="1"/>
  <c r="J12" i="1" s="1"/>
  <c r="G12" i="1"/>
  <c r="I12" i="1" s="1"/>
  <c r="R11" i="1"/>
  <c r="P11" i="1"/>
  <c r="O11" i="1"/>
  <c r="Q11" i="1" s="1"/>
  <c r="M11" i="1"/>
  <c r="L11" i="1"/>
  <c r="K11" i="1"/>
  <c r="J11" i="1"/>
  <c r="H11" i="1"/>
  <c r="G11" i="1"/>
  <c r="P10" i="1"/>
  <c r="R10" i="1" s="1"/>
  <c r="O10" i="1"/>
  <c r="N10" i="1"/>
  <c r="L10" i="1"/>
  <c r="K10" i="1"/>
  <c r="H10" i="1"/>
  <c r="J10" i="1" s="1"/>
  <c r="G10" i="1"/>
  <c r="I10" i="1" s="1"/>
  <c r="R9" i="1"/>
  <c r="P9" i="1"/>
  <c r="O9" i="1"/>
  <c r="Q9" i="1" s="1"/>
  <c r="L9" i="1"/>
  <c r="N9" i="1" s="1"/>
  <c r="K9" i="1"/>
  <c r="M9" i="1" s="1"/>
  <c r="J9" i="1"/>
  <c r="H9" i="1"/>
  <c r="G9" i="1"/>
  <c r="I9" i="1" s="1"/>
  <c r="Q8" i="1"/>
  <c r="P8" i="1"/>
  <c r="R8" i="1" s="1"/>
  <c r="O8" i="1"/>
  <c r="Q7" i="1" s="1"/>
  <c r="M8" i="1"/>
  <c r="L8" i="1"/>
  <c r="K8" i="1"/>
  <c r="H8" i="1"/>
  <c r="J8" i="1" s="1"/>
  <c r="G8" i="1"/>
  <c r="R7" i="1"/>
  <c r="P7" i="1"/>
  <c r="O7" i="1"/>
  <c r="Q35" i="1" s="1"/>
  <c r="L7" i="1"/>
  <c r="N34" i="1" s="1"/>
  <c r="K7" i="1"/>
  <c r="M38" i="1" s="1"/>
  <c r="J7" i="1"/>
  <c r="H7" i="1"/>
  <c r="G7" i="1"/>
  <c r="I33" i="1" s="1"/>
  <c r="N8" i="1" l="1"/>
  <c r="Q10" i="1"/>
  <c r="I13" i="1"/>
  <c r="Q14" i="1"/>
  <c r="M16" i="1"/>
  <c r="M17" i="1"/>
  <c r="I19" i="1"/>
  <c r="I20" i="1"/>
  <c r="Q21" i="1"/>
  <c r="Q22" i="1"/>
  <c r="M24" i="1"/>
  <c r="M25" i="1"/>
  <c r="I27" i="1"/>
  <c r="I28" i="1"/>
  <c r="Q29" i="1"/>
  <c r="Q30" i="1"/>
  <c r="M32" i="1"/>
  <c r="M33" i="1"/>
  <c r="I35" i="1"/>
  <c r="I36" i="1"/>
  <c r="Q37" i="1"/>
  <c r="N32" i="1"/>
  <c r="N33" i="1"/>
  <c r="I7" i="1"/>
  <c r="M12" i="1"/>
  <c r="N12" i="1"/>
  <c r="Q15" i="1"/>
  <c r="Q16" i="1"/>
  <c r="M18" i="1"/>
  <c r="M19" i="1"/>
  <c r="I21" i="1"/>
  <c r="I22" i="1"/>
  <c r="Q23" i="1"/>
  <c r="Q24" i="1"/>
  <c r="M26" i="1"/>
  <c r="M27" i="1"/>
  <c r="I29" i="1"/>
  <c r="I30" i="1"/>
  <c r="Q31" i="1"/>
  <c r="Q32" i="1"/>
  <c r="M34" i="1"/>
  <c r="M35" i="1"/>
  <c r="I37" i="1"/>
  <c r="I38" i="1"/>
  <c r="N35" i="1"/>
  <c r="I14" i="1"/>
  <c r="N38" i="1"/>
  <c r="N7" i="1"/>
  <c r="I8" i="1"/>
  <c r="M10" i="1"/>
  <c r="M13" i="1"/>
  <c r="I15" i="1"/>
  <c r="I16" i="1"/>
  <c r="Q17" i="1"/>
  <c r="Q18" i="1"/>
  <c r="M20" i="1"/>
  <c r="M21" i="1"/>
  <c r="I23" i="1"/>
  <c r="I24" i="1"/>
  <c r="Q25" i="1"/>
  <c r="Q26" i="1"/>
  <c r="M28" i="1"/>
  <c r="M29" i="1"/>
  <c r="I31" i="1"/>
  <c r="I32" i="1"/>
  <c r="Q33" i="1"/>
  <c r="Q34" i="1"/>
  <c r="M36" i="1"/>
  <c r="M37" i="1"/>
  <c r="N28" i="1"/>
  <c r="N29" i="1"/>
  <c r="N36" i="1"/>
  <c r="N37" i="1"/>
  <c r="I11" i="1"/>
  <c r="M7" i="1"/>
  <c r="N11" i="1"/>
  <c r="M14" i="1"/>
  <c r="M15" i="1"/>
  <c r="I17" i="1"/>
  <c r="I18" i="1"/>
  <c r="Q19" i="1"/>
  <c r="Q20" i="1"/>
  <c r="M22" i="1"/>
  <c r="M23" i="1"/>
  <c r="I25" i="1"/>
  <c r="I26" i="1"/>
  <c r="Q27" i="1"/>
  <c r="Q28" i="1"/>
  <c r="M30" i="1"/>
  <c r="M31" i="1"/>
  <c r="I34" i="1"/>
  <c r="Q36" i="1"/>
  <c r="Q38" i="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<sst xmlns="http://schemas.openxmlformats.org/spreadsheetml/2006/main" count="59" uniqueCount="51">
  <si>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</si>
  <si>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</si>
  <si>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</si>
  <si>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</si>
  <si>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</si>
  <si>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</si>
  <si>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Noviembre</t>
  </si>
  <si>
    <t>2021
Octubre</t>
  </si>
  <si>
    <t>2021
Noviembre</t>
  </si>
  <si>
    <t>Noviembre 2021 respecto a Octubre 2021</t>
  </si>
  <si>
    <t>Noviembre 2021 respecto a Diciembre 2020</t>
  </si>
  <si>
    <t>Noviembre 2021 respecto a Noviembre 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</si>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</sst>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1" fillId="0" borderId="0"/>
  </cellStyleXfs>
  <cellXfs count="73">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4" borderId="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3" fontId="5" fillId="4" borderId="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3" fontId="5" fillId="4" borderId="3"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1"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0" xfId="0" applyFont="1" applyFill="1" applyBorder="1"/>
    <xf numFmtId="0" fontId="5" fillId="4" borderId="11" xfId="0" applyFont="1" applyFill="1" applyBorder="1"/>
    <xf numFmtId="0" fontId="5" fillId="4" borderId="12" xfId="0" applyFont="1" applyFill="1" applyBorder="1" applyAlignment="1">
      <alignment horizontal="left" vertical="center" wrapText="1"/>
    </xf>
    <xf numFmtId="3" fontId="5" fillId="4" borderId="12"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11" xfId="2" applyNumberFormat="1" applyFont="1" applyFill="1" applyBorder="1" applyAlignment="1">
      <alignment horizontal="right" vertical="center" wrapText="1"/>
    </xf>
    <xf numFmtId="0" fontId="0" fillId="0" borderId="0" xfId="0" applyFill="1"/>
    <xf numFmtId="0" fontId="3" fillId="5" borderId="12" xfId="0" applyFont="1" applyFill="1" applyBorder="1" applyAlignment="1">
      <alignment horizontal="left" vertical="center" wrapText="1"/>
    </xf>
    <xf numFmtId="3" fontId="3" fillId="5" borderId="12"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1"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1"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1" xfId="0" applyFont="1" applyFill="1" applyBorder="1"/>
    <xf numFmtId="0" fontId="3" fillId="5" borderId="10" xfId="0" applyFont="1" applyFill="1" applyBorder="1" applyAlignment="1">
      <alignment horizontal="left" vertical="center" wrapText="1"/>
    </xf>
    <xf numFmtId="3" fontId="3" fillId="5" borderId="10" xfId="0"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3" fontId="3" fillId="5" borderId="9" xfId="0" applyNumberFormat="1" applyFont="1" applyFill="1" applyBorder="1" applyAlignment="1">
      <alignment horizontal="right" vertical="center" wrapText="1"/>
    </xf>
    <xf numFmtId="3" fontId="3" fillId="5" borderId="9" xfId="0" applyNumberFormat="1" applyFont="1" applyFill="1" applyBorder="1"/>
    <xf numFmtId="10" fontId="3" fillId="5" borderId="9" xfId="1" applyNumberFormat="1" applyFont="1" applyFill="1" applyBorder="1" applyAlignment="1">
      <alignment horizontal="right" vertical="center" wrapText="1"/>
    </xf>
    <xf numFmtId="0" fontId="6" fillId="5" borderId="9" xfId="0" applyFont="1" applyFill="1" applyBorder="1"/>
    <xf numFmtId="0" fontId="6" fillId="5" borderId="4" xfId="0" applyFont="1" applyFill="1" applyBorder="1"/>
    <xf numFmtId="3" fontId="3" fillId="5" borderId="10" xfId="0" applyNumberFormat="1" applyFont="1" applyFill="1" applyBorder="1" applyAlignment="1">
      <alignment horizontal="center" vertical="center" wrapText="1"/>
    </xf>
    <xf numFmtId="10" fontId="3" fillId="5" borderId="9" xfId="1" applyNumberFormat="1" applyFont="1" applyFill="1" applyBorder="1" applyAlignment="1">
      <alignment horizontal="center" vertical="center" wrapText="1"/>
    </xf>
    <xf numFmtId="3" fontId="3" fillId="5" borderId="10" xfId="0" applyNumberFormat="1" applyFont="1" applyFill="1" applyBorder="1"/>
    <xf numFmtId="10" fontId="3" fillId="5" borderId="9"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110" zoomScaleNormal="110" workbookViewId="0">
      <selection activeCell="K21" sqref="K21"/>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1" t="s">
        <v>0</v>
      </c>
      <c r="B1" s="1"/>
      <c r="C1" s="1"/>
      <c r="D1" s="1"/>
      <c r="E1" s="1"/>
      <c r="F1" s="1"/>
      <c r="G1" s="1"/>
      <c r="H1" s="1"/>
      <c r="I1" s="1"/>
      <c r="J1" s="2"/>
      <c r="K1" s="2"/>
      <c r="L1" s="2"/>
      <c r="M1" s="2"/>
      <c r="N1" s="2"/>
    </row>
    <row r="2" spans="1:18" x14ac:dyDescent="0.2">
      <c r="A2" s="1" t="s">
        <v>1</v>
      </c>
      <c r="B2" s="1"/>
      <c r="C2" s="1"/>
      <c r="D2" s="1"/>
      <c r="E2" s="1"/>
      <c r="F2" s="1"/>
      <c r="G2" s="1"/>
      <c r="H2" s="1"/>
      <c r="I2" s="1"/>
      <c r="J2" s="2"/>
      <c r="K2" s="2"/>
      <c r="L2" s="2"/>
      <c r="M2" s="2"/>
      <c r="N2" s="2"/>
    </row>
    <row r="3" spans="1:18" x14ac:dyDescent="0.2">
      <c r="A3" s="3" t="s">
        <v>2</v>
      </c>
      <c r="B3" s="3"/>
      <c r="C3" s="3"/>
      <c r="D3" s="3"/>
      <c r="E3" s="3"/>
      <c r="F3" s="3"/>
      <c r="G3" s="3"/>
      <c r="H3" s="3"/>
      <c r="I3" s="3"/>
      <c r="J3" s="4"/>
      <c r="K3" s="4"/>
      <c r="L3" s="4"/>
      <c r="M3" s="4"/>
      <c r="N3" s="4"/>
    </row>
    <row r="4" spans="1:18" x14ac:dyDescent="0.2">
      <c r="A4" s="5"/>
      <c r="B4" s="5"/>
      <c r="C4" s="5"/>
      <c r="D4" s="5"/>
      <c r="E4" s="5"/>
      <c r="F4" s="5"/>
      <c r="G4" s="5"/>
      <c r="H4" s="5"/>
      <c r="I4" s="5"/>
      <c r="J4" s="5"/>
      <c r="K4" s="5"/>
      <c r="L4" s="5"/>
      <c r="M4" s="5"/>
      <c r="N4" s="5"/>
    </row>
    <row r="5" spans="1:18" ht="18" customHeight="1" x14ac:dyDescent="0.2">
      <c r="A5" s="6" t="s">
        <v>3</v>
      </c>
      <c r="B5" s="6" t="s">
        <v>4</v>
      </c>
      <c r="C5" s="7" t="s">
        <v>5</v>
      </c>
      <c r="D5" s="7" t="s">
        <v>6</v>
      </c>
      <c r="E5" s="7" t="s">
        <v>7</v>
      </c>
      <c r="F5" s="8" t="s">
        <v>8</v>
      </c>
      <c r="G5" s="9" t="s">
        <v>9</v>
      </c>
      <c r="H5" s="10"/>
      <c r="I5" s="10"/>
      <c r="J5" s="10"/>
      <c r="K5" s="10" t="s">
        <v>10</v>
      </c>
      <c r="L5" s="10"/>
      <c r="M5" s="10"/>
      <c r="N5" s="10"/>
      <c r="O5" s="9" t="s">
        <v>11</v>
      </c>
      <c r="P5" s="10"/>
      <c r="Q5" s="10"/>
      <c r="R5" s="10"/>
    </row>
    <row r="6" spans="1:18" ht="46.5" customHeight="1" x14ac:dyDescent="0.2">
      <c r="A6" s="11"/>
      <c r="B6" s="11"/>
      <c r="C6" s="12"/>
      <c r="D6" s="12"/>
      <c r="E6" s="12"/>
      <c r="F6" s="13"/>
      <c r="G6" s="14" t="s">
        <v>12</v>
      </c>
      <c r="H6" s="14" t="s">
        <v>13</v>
      </c>
      <c r="I6" s="14" t="s">
        <v>14</v>
      </c>
      <c r="J6" s="15" t="s">
        <v>15</v>
      </c>
      <c r="K6" s="16" t="s">
        <v>12</v>
      </c>
      <c r="L6" s="14" t="s">
        <v>13</v>
      </c>
      <c r="M6" s="14" t="s">
        <v>14</v>
      </c>
      <c r="N6" s="15" t="s">
        <v>15</v>
      </c>
      <c r="O6" s="14" t="s">
        <v>12</v>
      </c>
      <c r="P6" s="14" t="s">
        <v>13</v>
      </c>
      <c r="Q6" s="14" t="s">
        <v>14</v>
      </c>
      <c r="R6" s="15" t="s">
        <v>15</v>
      </c>
    </row>
    <row r="7" spans="1:18" ht="12.75" customHeight="1" x14ac:dyDescent="0.2">
      <c r="A7" s="17" t="s">
        <v>16</v>
      </c>
      <c r="B7" s="18">
        <v>328291</v>
      </c>
      <c r="C7" s="19">
        <v>321424</v>
      </c>
      <c r="D7" s="20">
        <v>327014</v>
      </c>
      <c r="E7" s="19">
        <v>339787</v>
      </c>
      <c r="F7" s="21">
        <v>340465</v>
      </c>
      <c r="G7" s="22">
        <f>F7-E7</f>
        <v>678</v>
      </c>
      <c r="H7" s="23">
        <f>F7/E7-1</f>
        <v>1.9953676862269898E-3</v>
      </c>
      <c r="I7" s="24">
        <f>_xlfn.RANK.EQ(G7,$G$7:$G$38)</f>
        <v>29</v>
      </c>
      <c r="J7" s="25">
        <f>_xlfn.RANK.EQ(H7,$H$7:$H$38)</f>
        <v>29</v>
      </c>
      <c r="K7" s="26">
        <f>F7-C7</f>
        <v>19041</v>
      </c>
      <c r="L7" s="27">
        <f>F7/C7-1</f>
        <v>5.9239509184130679E-2</v>
      </c>
      <c r="M7" s="28">
        <f>_xlfn.RANK.EQ(K7,$K$7:$K$38)</f>
        <v>19</v>
      </c>
      <c r="N7" s="29">
        <f>_xlfn.RANK.EQ(L7,$L$7:$L$38)</f>
        <v>17</v>
      </c>
      <c r="O7" s="30">
        <f>F7-D7</f>
        <v>13451</v>
      </c>
      <c r="P7" s="31">
        <f>F7/D7-1</f>
        <v>4.11327955378058E-2</v>
      </c>
      <c r="Q7" s="32">
        <f>_xlfn.RANK.EQ(O7,$O$7:$O$38)</f>
        <v>22</v>
      </c>
      <c r="R7" s="33">
        <f>_xlfn.RANK.EQ(P7,$P$7:$P$38)</f>
        <v>18</v>
      </c>
    </row>
    <row r="8" spans="1:18" x14ac:dyDescent="0.2">
      <c r="A8" s="34" t="s">
        <v>17</v>
      </c>
      <c r="B8" s="35">
        <v>919138</v>
      </c>
      <c r="C8" s="36">
        <v>944174</v>
      </c>
      <c r="D8" s="22">
        <v>962841</v>
      </c>
      <c r="E8" s="36">
        <v>1029815</v>
      </c>
      <c r="F8" s="37">
        <v>1034409</v>
      </c>
      <c r="G8" s="22">
        <f t="shared" ref="G8:G38" si="0">F8-E8</f>
        <v>4594</v>
      </c>
      <c r="H8" s="23">
        <f t="shared" ref="H8:H39" si="1">F8/E8-1</f>
        <v>4.4609954215077963E-3</v>
      </c>
      <c r="I8" s="24">
        <f t="shared" ref="I8:I38" si="2">_xlfn.RANK.EQ(G8,$G$7:$G$38)</f>
        <v>11</v>
      </c>
      <c r="J8" s="25">
        <f t="shared" ref="J8:J38" si="3">_xlfn.RANK.EQ(H8,$H$7:$H$38)</f>
        <v>24</v>
      </c>
      <c r="K8" s="26">
        <f t="shared" ref="K8:K39" si="4">F8-C8</f>
        <v>90235</v>
      </c>
      <c r="L8" s="27">
        <f t="shared" ref="L8:L39" si="5">F8/C8-1</f>
        <v>9.5570308015259897E-2</v>
      </c>
      <c r="M8" s="28">
        <f t="shared" ref="M8:M38" si="6">_xlfn.RANK.EQ(K8,$K$7:$K$38)</f>
        <v>4</v>
      </c>
      <c r="N8" s="29">
        <f t="shared" ref="N8:N38" si="7">_xlfn.RANK.EQ(L8,$L$7:$L$38)</f>
        <v>6</v>
      </c>
      <c r="O8" s="30">
        <f t="shared" ref="O8:O39" si="8">F8-D8</f>
        <v>71568</v>
      </c>
      <c r="P8" s="31">
        <f t="shared" ref="P8:P39" si="9">F8/D8-1</f>
        <v>7.4330029568745015E-2</v>
      </c>
      <c r="Q8" s="32">
        <f t="shared" ref="Q8:Q38" si="10">_xlfn.RANK.EQ(O8,$O$7:$O$38)</f>
        <v>3</v>
      </c>
      <c r="R8" s="33">
        <f t="shared" ref="R8:R38" si="11">_xlfn.RANK.EQ(P8,$P$7:$P$38)</f>
        <v>7</v>
      </c>
    </row>
    <row r="9" spans="1:18" x14ac:dyDescent="0.2">
      <c r="A9" s="34" t="s">
        <v>18</v>
      </c>
      <c r="B9" s="35">
        <v>184435</v>
      </c>
      <c r="C9" s="36">
        <v>170112</v>
      </c>
      <c r="D9" s="22">
        <v>178292</v>
      </c>
      <c r="E9" s="36">
        <v>197205</v>
      </c>
      <c r="F9" s="37">
        <v>199392</v>
      </c>
      <c r="G9" s="22">
        <f>F9-E9</f>
        <v>2187</v>
      </c>
      <c r="H9" s="23">
        <f t="shared" si="1"/>
        <v>1.1089982505514628E-2</v>
      </c>
      <c r="I9" s="24">
        <f t="shared" si="2"/>
        <v>24</v>
      </c>
      <c r="J9" s="25">
        <f t="shared" si="3"/>
        <v>10</v>
      </c>
      <c r="K9" s="26">
        <f t="shared" si="4"/>
        <v>29280</v>
      </c>
      <c r="L9" s="27">
        <f t="shared" si="5"/>
        <v>0.17212189616252815</v>
      </c>
      <c r="M9" s="28">
        <f t="shared" si="6"/>
        <v>15</v>
      </c>
      <c r="N9" s="29">
        <f t="shared" si="7"/>
        <v>3</v>
      </c>
      <c r="O9" s="30">
        <f t="shared" si="8"/>
        <v>21100</v>
      </c>
      <c r="P9" s="31">
        <f t="shared" si="9"/>
        <v>0.11834518654791015</v>
      </c>
      <c r="Q9" s="32">
        <f t="shared" si="10"/>
        <v>16</v>
      </c>
      <c r="R9" s="33">
        <f t="shared" si="11"/>
        <v>3</v>
      </c>
    </row>
    <row r="10" spans="1:18" x14ac:dyDescent="0.2">
      <c r="A10" s="34" t="s">
        <v>19</v>
      </c>
      <c r="B10" s="35">
        <v>133675</v>
      </c>
      <c r="C10" s="36">
        <v>125731</v>
      </c>
      <c r="D10" s="22">
        <v>126613</v>
      </c>
      <c r="E10" s="36">
        <v>132469</v>
      </c>
      <c r="F10" s="37">
        <v>134083</v>
      </c>
      <c r="G10" s="22">
        <f t="shared" si="0"/>
        <v>1614</v>
      </c>
      <c r="H10" s="23">
        <f t="shared" si="1"/>
        <v>1.218398266764309E-2</v>
      </c>
      <c r="I10" s="24">
        <f t="shared" si="2"/>
        <v>26</v>
      </c>
      <c r="J10" s="25">
        <f t="shared" si="3"/>
        <v>8</v>
      </c>
      <c r="K10" s="26">
        <f t="shared" si="4"/>
        <v>8352</v>
      </c>
      <c r="L10" s="27">
        <f t="shared" si="5"/>
        <v>6.6427531794068351E-2</v>
      </c>
      <c r="M10" s="28">
        <f t="shared" si="6"/>
        <v>27</v>
      </c>
      <c r="N10" s="29">
        <f t="shared" si="7"/>
        <v>12</v>
      </c>
      <c r="O10" s="30">
        <f t="shared" si="8"/>
        <v>7470</v>
      </c>
      <c r="P10" s="31">
        <f t="shared" si="9"/>
        <v>5.8998681020116406E-2</v>
      </c>
      <c r="Q10" s="32">
        <f t="shared" si="10"/>
        <v>27</v>
      </c>
      <c r="R10" s="33">
        <f t="shared" si="11"/>
        <v>10</v>
      </c>
    </row>
    <row r="11" spans="1:18" x14ac:dyDescent="0.2">
      <c r="A11" s="34" t="s">
        <v>20</v>
      </c>
      <c r="B11" s="35">
        <v>227505</v>
      </c>
      <c r="C11" s="36">
        <v>221463</v>
      </c>
      <c r="D11" s="22">
        <v>222218</v>
      </c>
      <c r="E11" s="36">
        <v>233795</v>
      </c>
      <c r="F11" s="37">
        <v>236364</v>
      </c>
      <c r="G11" s="22">
        <f>F11-E11</f>
        <v>2569</v>
      </c>
      <c r="H11" s="23">
        <f>F11/E11-1</f>
        <v>1.0988258944802043E-2</v>
      </c>
      <c r="I11" s="24">
        <f t="shared" si="2"/>
        <v>22</v>
      </c>
      <c r="J11" s="25">
        <f t="shared" si="3"/>
        <v>11</v>
      </c>
      <c r="K11" s="26">
        <f t="shared" si="4"/>
        <v>14901</v>
      </c>
      <c r="L11" s="27">
        <f t="shared" si="5"/>
        <v>6.7284377074274149E-2</v>
      </c>
      <c r="M11" s="28">
        <f t="shared" si="6"/>
        <v>22</v>
      </c>
      <c r="N11" s="29">
        <f t="shared" si="7"/>
        <v>11</v>
      </c>
      <c r="O11" s="30">
        <f t="shared" si="8"/>
        <v>14146</v>
      </c>
      <c r="P11" s="31">
        <f t="shared" si="9"/>
        <v>6.3658209505980556E-2</v>
      </c>
      <c r="Q11" s="32">
        <f t="shared" si="10"/>
        <v>20</v>
      </c>
      <c r="R11" s="33">
        <f t="shared" si="11"/>
        <v>8</v>
      </c>
    </row>
    <row r="12" spans="1:18" x14ac:dyDescent="0.2">
      <c r="A12" s="34" t="s">
        <v>21</v>
      </c>
      <c r="B12" s="35">
        <v>892899</v>
      </c>
      <c r="C12" s="36">
        <v>903594</v>
      </c>
      <c r="D12" s="22">
        <v>915483</v>
      </c>
      <c r="E12" s="36">
        <v>944986</v>
      </c>
      <c r="F12" s="37">
        <v>947984</v>
      </c>
      <c r="G12" s="22">
        <f t="shared" si="0"/>
        <v>2998</v>
      </c>
      <c r="H12" s="23">
        <f t="shared" si="1"/>
        <v>3.1725337729870962E-3</v>
      </c>
      <c r="I12" s="24">
        <f t="shared" si="2"/>
        <v>18</v>
      </c>
      <c r="J12" s="25">
        <f t="shared" si="3"/>
        <v>28</v>
      </c>
      <c r="K12" s="26">
        <f t="shared" si="4"/>
        <v>44390</v>
      </c>
      <c r="L12" s="27">
        <f t="shared" si="5"/>
        <v>4.9126045547004615E-2</v>
      </c>
      <c r="M12" s="28">
        <f t="shared" si="6"/>
        <v>9</v>
      </c>
      <c r="N12" s="29">
        <f t="shared" si="7"/>
        <v>24</v>
      </c>
      <c r="O12" s="30">
        <f t="shared" si="8"/>
        <v>32501</v>
      </c>
      <c r="P12" s="31">
        <f t="shared" si="9"/>
        <v>3.5501478454542656E-2</v>
      </c>
      <c r="Q12" s="32">
        <f t="shared" si="10"/>
        <v>11</v>
      </c>
      <c r="R12" s="33">
        <f t="shared" si="11"/>
        <v>25</v>
      </c>
    </row>
    <row r="13" spans="1:18" x14ac:dyDescent="0.2">
      <c r="A13" s="34" t="s">
        <v>22</v>
      </c>
      <c r="B13" s="35">
        <v>3470048</v>
      </c>
      <c r="C13" s="36">
        <v>3246669</v>
      </c>
      <c r="D13" s="22">
        <v>3309725</v>
      </c>
      <c r="E13" s="36">
        <v>3311635</v>
      </c>
      <c r="F13" s="37">
        <v>3348570</v>
      </c>
      <c r="G13" s="22">
        <f t="shared" si="0"/>
        <v>36935</v>
      </c>
      <c r="H13" s="23">
        <f t="shared" si="1"/>
        <v>1.1153101111686547E-2</v>
      </c>
      <c r="I13" s="24">
        <f t="shared" si="2"/>
        <v>1</v>
      </c>
      <c r="J13" s="25">
        <f t="shared" si="3"/>
        <v>9</v>
      </c>
      <c r="K13" s="26">
        <f t="shared" si="4"/>
        <v>101901</v>
      </c>
      <c r="L13" s="27">
        <f t="shared" si="5"/>
        <v>3.1386322412293888E-2</v>
      </c>
      <c r="M13" s="28">
        <f t="shared" si="6"/>
        <v>2</v>
      </c>
      <c r="N13" s="29">
        <f t="shared" si="7"/>
        <v>27</v>
      </c>
      <c r="O13" s="30">
        <f t="shared" si="8"/>
        <v>38845</v>
      </c>
      <c r="P13" s="31">
        <f t="shared" si="9"/>
        <v>1.1736624644041349E-2</v>
      </c>
      <c r="Q13" s="32">
        <f t="shared" si="10"/>
        <v>7</v>
      </c>
      <c r="R13" s="33">
        <f t="shared" si="11"/>
        <v>32</v>
      </c>
    </row>
    <row r="14" spans="1:18" x14ac:dyDescent="0.2">
      <c r="A14" s="34" t="s">
        <v>23</v>
      </c>
      <c r="B14" s="35">
        <v>776527</v>
      </c>
      <c r="C14" s="36">
        <v>757473</v>
      </c>
      <c r="D14" s="22">
        <v>766938</v>
      </c>
      <c r="E14" s="36">
        <v>800104</v>
      </c>
      <c r="F14" s="37">
        <v>803412</v>
      </c>
      <c r="G14" s="22">
        <f t="shared" si="0"/>
        <v>3308</v>
      </c>
      <c r="H14" s="23">
        <f t="shared" si="1"/>
        <v>4.1344625198724838E-3</v>
      </c>
      <c r="I14" s="24">
        <f t="shared" si="2"/>
        <v>12</v>
      </c>
      <c r="J14" s="25">
        <f t="shared" si="3"/>
        <v>26</v>
      </c>
      <c r="K14" s="26">
        <f t="shared" si="4"/>
        <v>45939</v>
      </c>
      <c r="L14" s="27">
        <f t="shared" si="5"/>
        <v>6.0647706254876477E-2</v>
      </c>
      <c r="M14" s="28">
        <f t="shared" si="6"/>
        <v>8</v>
      </c>
      <c r="N14" s="29">
        <f t="shared" si="7"/>
        <v>15</v>
      </c>
      <c r="O14" s="30">
        <f t="shared" si="8"/>
        <v>36474</v>
      </c>
      <c r="P14" s="31">
        <f t="shared" si="9"/>
        <v>4.7557951229434403E-2</v>
      </c>
      <c r="Q14" s="32">
        <f t="shared" si="10"/>
        <v>8</v>
      </c>
      <c r="R14" s="33">
        <f t="shared" si="11"/>
        <v>14</v>
      </c>
    </row>
    <row r="15" spans="1:18" x14ac:dyDescent="0.2">
      <c r="A15" s="34" t="s">
        <v>24</v>
      </c>
      <c r="B15" s="35">
        <v>138790</v>
      </c>
      <c r="C15" s="36">
        <v>135945</v>
      </c>
      <c r="D15" s="22">
        <v>136547</v>
      </c>
      <c r="E15" s="36">
        <v>141776</v>
      </c>
      <c r="F15" s="37">
        <v>142842</v>
      </c>
      <c r="G15" s="22">
        <f t="shared" si="0"/>
        <v>1066</v>
      </c>
      <c r="H15" s="23">
        <f t="shared" si="1"/>
        <v>7.5189030583455718E-3</v>
      </c>
      <c r="I15" s="24">
        <f t="shared" si="2"/>
        <v>27</v>
      </c>
      <c r="J15" s="25">
        <f t="shared" si="3"/>
        <v>18</v>
      </c>
      <c r="K15" s="26">
        <f t="shared" si="4"/>
        <v>6897</v>
      </c>
      <c r="L15" s="27">
        <f t="shared" si="5"/>
        <v>5.0733752620545136E-2</v>
      </c>
      <c r="M15" s="28">
        <f t="shared" si="6"/>
        <v>29</v>
      </c>
      <c r="N15" s="29">
        <f t="shared" si="7"/>
        <v>22</v>
      </c>
      <c r="O15" s="30">
        <f t="shared" si="8"/>
        <v>6295</v>
      </c>
      <c r="P15" s="31">
        <f t="shared" si="9"/>
        <v>4.6101342394926359E-2</v>
      </c>
      <c r="Q15" s="32">
        <f t="shared" si="10"/>
        <v>29</v>
      </c>
      <c r="R15" s="33">
        <f t="shared" si="11"/>
        <v>15</v>
      </c>
    </row>
    <row r="16" spans="1:18" x14ac:dyDescent="0.2">
      <c r="A16" s="34" t="s">
        <v>25</v>
      </c>
      <c r="B16" s="35">
        <v>242643</v>
      </c>
      <c r="C16" s="36">
        <v>239136</v>
      </c>
      <c r="D16" s="22">
        <v>243874</v>
      </c>
      <c r="E16" s="36">
        <v>255635</v>
      </c>
      <c r="F16" s="37">
        <v>258213</v>
      </c>
      <c r="G16" s="22">
        <f t="shared" si="0"/>
        <v>2578</v>
      </c>
      <c r="H16" s="23">
        <f t="shared" si="1"/>
        <v>1.008469106343024E-2</v>
      </c>
      <c r="I16" s="24">
        <f t="shared" si="2"/>
        <v>21</v>
      </c>
      <c r="J16" s="25">
        <f t="shared" si="3"/>
        <v>12</v>
      </c>
      <c r="K16" s="26">
        <f t="shared" si="4"/>
        <v>19077</v>
      </c>
      <c r="L16" s="27">
        <f t="shared" si="5"/>
        <v>7.977468887996797E-2</v>
      </c>
      <c r="M16" s="28">
        <f t="shared" si="6"/>
        <v>18</v>
      </c>
      <c r="N16" s="29">
        <f t="shared" si="7"/>
        <v>8</v>
      </c>
      <c r="O16" s="30">
        <f t="shared" si="8"/>
        <v>14339</v>
      </c>
      <c r="P16" s="31">
        <f t="shared" si="9"/>
        <v>5.8796755701714831E-2</v>
      </c>
      <c r="Q16" s="32">
        <f t="shared" si="10"/>
        <v>19</v>
      </c>
      <c r="R16" s="33">
        <f t="shared" si="11"/>
        <v>11</v>
      </c>
    </row>
    <row r="17" spans="1:19" x14ac:dyDescent="0.2">
      <c r="A17" s="34" t="s">
        <v>26</v>
      </c>
      <c r="B17" s="35">
        <v>1626181</v>
      </c>
      <c r="C17" s="36">
        <v>1593415</v>
      </c>
      <c r="D17" s="22">
        <v>1619262</v>
      </c>
      <c r="E17" s="36">
        <v>1667919</v>
      </c>
      <c r="F17" s="37">
        <v>1681296</v>
      </c>
      <c r="G17" s="22">
        <f t="shared" si="0"/>
        <v>13377</v>
      </c>
      <c r="H17" s="23">
        <f t="shared" si="1"/>
        <v>8.0201736415257407E-3</v>
      </c>
      <c r="I17" s="24">
        <f t="shared" si="2"/>
        <v>3</v>
      </c>
      <c r="J17" s="25">
        <f t="shared" si="3"/>
        <v>17</v>
      </c>
      <c r="K17" s="26">
        <f t="shared" si="4"/>
        <v>87881</v>
      </c>
      <c r="L17" s="27">
        <f t="shared" si="5"/>
        <v>5.5152612470699802E-2</v>
      </c>
      <c r="M17" s="28">
        <f t="shared" si="6"/>
        <v>5</v>
      </c>
      <c r="N17" s="29">
        <f t="shared" si="7"/>
        <v>19</v>
      </c>
      <c r="O17" s="30">
        <f t="shared" si="8"/>
        <v>62034</v>
      </c>
      <c r="P17" s="31">
        <f t="shared" si="9"/>
        <v>3.8310044946401556E-2</v>
      </c>
      <c r="Q17" s="32">
        <f t="shared" si="10"/>
        <v>5</v>
      </c>
      <c r="R17" s="33">
        <f t="shared" si="11"/>
        <v>21</v>
      </c>
    </row>
    <row r="18" spans="1:19" x14ac:dyDescent="0.2">
      <c r="A18" s="34" t="s">
        <v>27</v>
      </c>
      <c r="B18" s="35">
        <v>1007762</v>
      </c>
      <c r="C18" s="36">
        <v>973396</v>
      </c>
      <c r="D18" s="22">
        <v>987268</v>
      </c>
      <c r="E18" s="36">
        <v>1024800</v>
      </c>
      <c r="F18" s="37">
        <v>1031331</v>
      </c>
      <c r="G18" s="22">
        <f t="shared" si="0"/>
        <v>6531</v>
      </c>
      <c r="H18" s="23">
        <f t="shared" si="1"/>
        <v>6.3729508196721518E-3</v>
      </c>
      <c r="I18" s="24">
        <f t="shared" si="2"/>
        <v>8</v>
      </c>
      <c r="J18" s="25">
        <f t="shared" si="3"/>
        <v>22</v>
      </c>
      <c r="K18" s="26">
        <f t="shared" si="4"/>
        <v>57935</v>
      </c>
      <c r="L18" s="27">
        <f t="shared" si="5"/>
        <v>5.9518428265577406E-2</v>
      </c>
      <c r="M18" s="28">
        <f t="shared" si="6"/>
        <v>7</v>
      </c>
      <c r="N18" s="29">
        <f t="shared" si="7"/>
        <v>16</v>
      </c>
      <c r="O18" s="30">
        <f t="shared" si="8"/>
        <v>44063</v>
      </c>
      <c r="P18" s="31">
        <f t="shared" si="9"/>
        <v>4.4631245011486298E-2</v>
      </c>
      <c r="Q18" s="32">
        <f t="shared" si="10"/>
        <v>6</v>
      </c>
      <c r="R18" s="33">
        <f t="shared" si="11"/>
        <v>16</v>
      </c>
    </row>
    <row r="19" spans="1:19" x14ac:dyDescent="0.2">
      <c r="A19" s="34" t="s">
        <v>28</v>
      </c>
      <c r="B19" s="35">
        <v>159549</v>
      </c>
      <c r="C19" s="36">
        <v>146771</v>
      </c>
      <c r="D19" s="22">
        <v>147726</v>
      </c>
      <c r="E19" s="36">
        <v>149637</v>
      </c>
      <c r="F19" s="37">
        <v>150690</v>
      </c>
      <c r="G19" s="22">
        <f t="shared" si="0"/>
        <v>1053</v>
      </c>
      <c r="H19" s="23">
        <f t="shared" si="1"/>
        <v>7.0370296116601949E-3</v>
      </c>
      <c r="I19" s="24">
        <f t="shared" si="2"/>
        <v>28</v>
      </c>
      <c r="J19" s="25">
        <f t="shared" si="3"/>
        <v>19</v>
      </c>
      <c r="K19" s="26">
        <f t="shared" si="4"/>
        <v>3919</v>
      </c>
      <c r="L19" s="27">
        <f t="shared" si="5"/>
        <v>2.6701460097703134E-2</v>
      </c>
      <c r="M19" s="28">
        <f t="shared" si="6"/>
        <v>32</v>
      </c>
      <c r="N19" s="29">
        <f t="shared" si="7"/>
        <v>29</v>
      </c>
      <c r="O19" s="30">
        <f t="shared" si="8"/>
        <v>2964</v>
      </c>
      <c r="P19" s="31">
        <f t="shared" si="9"/>
        <v>2.0064172860566165E-2</v>
      </c>
      <c r="Q19" s="32">
        <f t="shared" si="10"/>
        <v>32</v>
      </c>
      <c r="R19" s="33">
        <f t="shared" si="11"/>
        <v>28</v>
      </c>
    </row>
    <row r="20" spans="1:19" s="38" customFormat="1" x14ac:dyDescent="0.2">
      <c r="A20" s="34" t="s">
        <v>29</v>
      </c>
      <c r="B20" s="35">
        <v>227679</v>
      </c>
      <c r="C20" s="36">
        <v>218499</v>
      </c>
      <c r="D20" s="22">
        <v>224121</v>
      </c>
      <c r="E20" s="36">
        <v>241477</v>
      </c>
      <c r="F20" s="37">
        <v>244466</v>
      </c>
      <c r="G20" s="22">
        <f t="shared" si="0"/>
        <v>2989</v>
      </c>
      <c r="H20" s="23">
        <f t="shared" si="1"/>
        <v>1.2377990450436194E-2</v>
      </c>
      <c r="I20" s="24">
        <f t="shared" si="2"/>
        <v>19</v>
      </c>
      <c r="J20" s="25">
        <f t="shared" si="3"/>
        <v>7</v>
      </c>
      <c r="K20" s="26">
        <f t="shared" si="4"/>
        <v>25967</v>
      </c>
      <c r="L20" s="27">
        <f t="shared" si="5"/>
        <v>0.1188426491654424</v>
      </c>
      <c r="M20" s="28">
        <f t="shared" si="6"/>
        <v>16</v>
      </c>
      <c r="N20" s="29">
        <f t="shared" si="7"/>
        <v>4</v>
      </c>
      <c r="O20" s="30">
        <f t="shared" si="8"/>
        <v>20345</v>
      </c>
      <c r="P20" s="31">
        <f t="shared" si="9"/>
        <v>9.0776857144131862E-2</v>
      </c>
      <c r="Q20" s="32">
        <f t="shared" si="10"/>
        <v>17</v>
      </c>
      <c r="R20" s="33">
        <f t="shared" si="11"/>
        <v>5</v>
      </c>
      <c r="S20"/>
    </row>
    <row r="21" spans="1:19" s="38" customFormat="1" x14ac:dyDescent="0.2">
      <c r="A21" s="39" t="s">
        <v>30</v>
      </c>
      <c r="B21" s="40">
        <v>1812699</v>
      </c>
      <c r="C21" s="41">
        <v>1780367</v>
      </c>
      <c r="D21" s="42">
        <v>1805269</v>
      </c>
      <c r="E21" s="41">
        <v>1858235</v>
      </c>
      <c r="F21" s="43">
        <v>1873476</v>
      </c>
      <c r="G21" s="42">
        <f>F21-E21</f>
        <v>15241</v>
      </c>
      <c r="H21" s="44">
        <f>F21/E21-1</f>
        <v>8.2018689778202702E-3</v>
      </c>
      <c r="I21" s="45">
        <f>_xlfn.RANK.EQ(G21,$G$7:$G$38)</f>
        <v>2</v>
      </c>
      <c r="J21" s="46">
        <f>_xlfn.RANK.EQ(H21,$H$7:$H$38)</f>
        <v>16</v>
      </c>
      <c r="K21" s="47">
        <f t="shared" si="4"/>
        <v>93109</v>
      </c>
      <c r="L21" s="48">
        <f t="shared" si="5"/>
        <v>5.2297644249752917E-2</v>
      </c>
      <c r="M21" s="49">
        <f>_xlfn.RANK.EQ(K21,$K$7:$K$38)</f>
        <v>3</v>
      </c>
      <c r="N21" s="50">
        <f>_xlfn.RANK.EQ(L21,$L$7:$L$38)</f>
        <v>21</v>
      </c>
      <c r="O21" s="51">
        <f t="shared" si="8"/>
        <v>68207</v>
      </c>
      <c r="P21" s="52">
        <f t="shared" si="9"/>
        <v>3.7782180938131571E-2</v>
      </c>
      <c r="Q21" s="53">
        <f>_xlfn.RANK.EQ(O21,$O$7:$O$38)</f>
        <v>4</v>
      </c>
      <c r="R21" s="54">
        <f t="shared" si="11"/>
        <v>23</v>
      </c>
      <c r="S21"/>
    </row>
    <row r="22" spans="1:19" x14ac:dyDescent="0.2">
      <c r="A22" s="34" t="s">
        <v>31</v>
      </c>
      <c r="B22" s="35">
        <v>463598</v>
      </c>
      <c r="C22" s="36">
        <v>461602</v>
      </c>
      <c r="D22" s="22">
        <v>463651</v>
      </c>
      <c r="E22" s="36">
        <v>466916</v>
      </c>
      <c r="F22" s="37">
        <v>470114</v>
      </c>
      <c r="G22" s="22">
        <f t="shared" si="0"/>
        <v>3198</v>
      </c>
      <c r="H22" s="23">
        <f t="shared" si="1"/>
        <v>6.849197714364097E-3</v>
      </c>
      <c r="I22" s="24">
        <f t="shared" si="2"/>
        <v>15</v>
      </c>
      <c r="J22" s="25">
        <f t="shared" si="3"/>
        <v>20</v>
      </c>
      <c r="K22" s="26">
        <f>F22-C22</f>
        <v>8512</v>
      </c>
      <c r="L22" s="27">
        <f t="shared" si="5"/>
        <v>1.8440128075701612E-2</v>
      </c>
      <c r="M22" s="28">
        <f t="shared" si="6"/>
        <v>26</v>
      </c>
      <c r="N22" s="29">
        <f t="shared" si="7"/>
        <v>31</v>
      </c>
      <c r="O22" s="30">
        <f t="shared" si="8"/>
        <v>6463</v>
      </c>
      <c r="P22" s="31">
        <f t="shared" si="9"/>
        <v>1.3939363874983624E-2</v>
      </c>
      <c r="Q22" s="32">
        <f t="shared" si="10"/>
        <v>28</v>
      </c>
      <c r="R22" s="33">
        <f t="shared" si="11"/>
        <v>31</v>
      </c>
    </row>
    <row r="23" spans="1:19" x14ac:dyDescent="0.2">
      <c r="A23" s="34" t="s">
        <v>32</v>
      </c>
      <c r="B23" s="35">
        <v>211336</v>
      </c>
      <c r="C23" s="36">
        <v>205308</v>
      </c>
      <c r="D23" s="22">
        <v>207126</v>
      </c>
      <c r="E23" s="36">
        <v>212465</v>
      </c>
      <c r="F23" s="37">
        <v>215678</v>
      </c>
      <c r="G23" s="22">
        <f t="shared" si="0"/>
        <v>3213</v>
      </c>
      <c r="H23" s="23">
        <f t="shared" si="1"/>
        <v>1.5122490763184615E-2</v>
      </c>
      <c r="I23" s="24">
        <f t="shared" si="2"/>
        <v>14</v>
      </c>
      <c r="J23" s="25">
        <f t="shared" si="3"/>
        <v>3</v>
      </c>
      <c r="K23" s="26">
        <f t="shared" si="4"/>
        <v>10370</v>
      </c>
      <c r="L23" s="27">
        <f t="shared" si="5"/>
        <v>5.0509478442145372E-2</v>
      </c>
      <c r="M23" s="28">
        <f t="shared" si="6"/>
        <v>24</v>
      </c>
      <c r="N23" s="29">
        <f t="shared" si="7"/>
        <v>23</v>
      </c>
      <c r="O23" s="30">
        <f t="shared" si="8"/>
        <v>8552</v>
      </c>
      <c r="P23" s="31">
        <f t="shared" si="9"/>
        <v>4.1288877301739024E-2</v>
      </c>
      <c r="Q23" s="32">
        <f t="shared" si="10"/>
        <v>26</v>
      </c>
      <c r="R23" s="33">
        <f t="shared" si="11"/>
        <v>17</v>
      </c>
    </row>
    <row r="24" spans="1:19" x14ac:dyDescent="0.2">
      <c r="A24" s="34" t="s">
        <v>33</v>
      </c>
      <c r="B24" s="35">
        <v>152317</v>
      </c>
      <c r="C24" s="36">
        <v>149477</v>
      </c>
      <c r="D24" s="22">
        <v>149959</v>
      </c>
      <c r="E24" s="36">
        <v>162065</v>
      </c>
      <c r="F24" s="37">
        <v>164103</v>
      </c>
      <c r="G24" s="22">
        <f t="shared" si="0"/>
        <v>2038</v>
      </c>
      <c r="H24" s="23">
        <f t="shared" si="1"/>
        <v>1.2575201308117068E-2</v>
      </c>
      <c r="I24" s="24">
        <f t="shared" si="2"/>
        <v>25</v>
      </c>
      <c r="J24" s="25">
        <f t="shared" si="3"/>
        <v>6</v>
      </c>
      <c r="K24" s="26">
        <f t="shared" si="4"/>
        <v>14626</v>
      </c>
      <c r="L24" s="27">
        <f t="shared" si="5"/>
        <v>9.7847829431952693E-2</v>
      </c>
      <c r="M24" s="28">
        <f t="shared" si="6"/>
        <v>23</v>
      </c>
      <c r="N24" s="29">
        <f t="shared" si="7"/>
        <v>5</v>
      </c>
      <c r="O24" s="30">
        <f t="shared" si="8"/>
        <v>14144</v>
      </c>
      <c r="P24" s="31">
        <f t="shared" si="9"/>
        <v>9.4319113891130346E-2</v>
      </c>
      <c r="Q24" s="32">
        <f t="shared" si="10"/>
        <v>21</v>
      </c>
      <c r="R24" s="33">
        <f t="shared" si="11"/>
        <v>4</v>
      </c>
    </row>
    <row r="25" spans="1:19" x14ac:dyDescent="0.2">
      <c r="A25" s="34" t="s">
        <v>34</v>
      </c>
      <c r="B25" s="35">
        <v>1632927</v>
      </c>
      <c r="C25" s="36">
        <v>1610359</v>
      </c>
      <c r="D25" s="22">
        <v>1635521</v>
      </c>
      <c r="E25" s="36">
        <v>1720364</v>
      </c>
      <c r="F25" s="37">
        <v>1730346</v>
      </c>
      <c r="G25" s="22">
        <f t="shared" si="0"/>
        <v>9982</v>
      </c>
      <c r="H25" s="23">
        <f t="shared" si="1"/>
        <v>5.8022604518579435E-3</v>
      </c>
      <c r="I25" s="24">
        <f t="shared" si="2"/>
        <v>5</v>
      </c>
      <c r="J25" s="25">
        <f t="shared" si="3"/>
        <v>23</v>
      </c>
      <c r="K25" s="26">
        <f t="shared" si="4"/>
        <v>119987</v>
      </c>
      <c r="L25" s="27">
        <f t="shared" si="5"/>
        <v>7.4509472732477766E-2</v>
      </c>
      <c r="M25" s="28">
        <f t="shared" si="6"/>
        <v>1</v>
      </c>
      <c r="N25" s="29">
        <f t="shared" si="7"/>
        <v>9</v>
      </c>
      <c r="O25" s="30">
        <f t="shared" si="8"/>
        <v>94825</v>
      </c>
      <c r="P25" s="31">
        <f t="shared" si="9"/>
        <v>5.797846680048746E-2</v>
      </c>
      <c r="Q25" s="32">
        <f t="shared" si="10"/>
        <v>1</v>
      </c>
      <c r="R25" s="33">
        <f t="shared" si="11"/>
        <v>12</v>
      </c>
    </row>
    <row r="26" spans="1:19" x14ac:dyDescent="0.2">
      <c r="A26" s="34" t="s">
        <v>35</v>
      </c>
      <c r="B26" s="35">
        <v>212784</v>
      </c>
      <c r="C26" s="36">
        <v>208539</v>
      </c>
      <c r="D26" s="22">
        <v>210352</v>
      </c>
      <c r="E26" s="36">
        <v>210691</v>
      </c>
      <c r="F26" s="37">
        <v>213743</v>
      </c>
      <c r="G26" s="22">
        <f t="shared" si="0"/>
        <v>3052</v>
      </c>
      <c r="H26" s="23">
        <f t="shared" si="1"/>
        <v>1.4485668585748845E-2</v>
      </c>
      <c r="I26" s="24">
        <f t="shared" si="2"/>
        <v>16</v>
      </c>
      <c r="J26" s="25">
        <f t="shared" si="3"/>
        <v>4</v>
      </c>
      <c r="K26" s="26">
        <f t="shared" si="4"/>
        <v>5204</v>
      </c>
      <c r="L26" s="27">
        <f t="shared" si="5"/>
        <v>2.49545648535765E-2</v>
      </c>
      <c r="M26" s="28">
        <f t="shared" si="6"/>
        <v>31</v>
      </c>
      <c r="N26" s="29">
        <f t="shared" si="7"/>
        <v>30</v>
      </c>
      <c r="O26" s="30">
        <f t="shared" si="8"/>
        <v>3391</v>
      </c>
      <c r="P26" s="31">
        <f t="shared" si="9"/>
        <v>1.6120597855024066E-2</v>
      </c>
      <c r="Q26" s="32">
        <f t="shared" si="10"/>
        <v>31</v>
      </c>
      <c r="R26" s="33">
        <f t="shared" si="11"/>
        <v>29</v>
      </c>
    </row>
    <row r="27" spans="1:19" x14ac:dyDescent="0.2">
      <c r="A27" s="34" t="s">
        <v>36</v>
      </c>
      <c r="B27" s="35">
        <v>629401</v>
      </c>
      <c r="C27" s="36">
        <v>590229</v>
      </c>
      <c r="D27" s="22">
        <v>595897</v>
      </c>
      <c r="E27" s="36">
        <v>608050</v>
      </c>
      <c r="F27" s="37">
        <v>615837</v>
      </c>
      <c r="G27" s="22">
        <f t="shared" si="0"/>
        <v>7787</v>
      </c>
      <c r="H27" s="23">
        <f t="shared" si="1"/>
        <v>1.2806512622317134E-2</v>
      </c>
      <c r="I27" s="24">
        <f t="shared" si="2"/>
        <v>6</v>
      </c>
      <c r="J27" s="25">
        <f t="shared" si="3"/>
        <v>5</v>
      </c>
      <c r="K27" s="26">
        <f t="shared" si="4"/>
        <v>25608</v>
      </c>
      <c r="L27" s="27">
        <f t="shared" si="5"/>
        <v>4.3386549966199617E-2</v>
      </c>
      <c r="M27" s="28">
        <f t="shared" si="6"/>
        <v>17</v>
      </c>
      <c r="N27" s="29">
        <f t="shared" si="7"/>
        <v>25</v>
      </c>
      <c r="O27" s="30">
        <f t="shared" si="8"/>
        <v>19940</v>
      </c>
      <c r="P27" s="31">
        <f t="shared" si="9"/>
        <v>3.3462158728773561E-2</v>
      </c>
      <c r="Q27" s="32">
        <f t="shared" si="10"/>
        <v>18</v>
      </c>
      <c r="R27" s="33">
        <f t="shared" si="11"/>
        <v>26</v>
      </c>
    </row>
    <row r="28" spans="1:19" x14ac:dyDescent="0.2">
      <c r="A28" s="34" t="s">
        <v>37</v>
      </c>
      <c r="B28" s="35">
        <v>607919</v>
      </c>
      <c r="C28" s="36">
        <v>595496</v>
      </c>
      <c r="D28" s="22">
        <v>603612</v>
      </c>
      <c r="E28" s="36">
        <v>634086</v>
      </c>
      <c r="F28" s="37">
        <v>639432</v>
      </c>
      <c r="G28" s="22">
        <f t="shared" si="0"/>
        <v>5346</v>
      </c>
      <c r="H28" s="23">
        <f t="shared" si="1"/>
        <v>8.4310330144492518E-3</v>
      </c>
      <c r="I28" s="24">
        <f t="shared" si="2"/>
        <v>9</v>
      </c>
      <c r="J28" s="25">
        <f t="shared" si="3"/>
        <v>14</v>
      </c>
      <c r="K28" s="26">
        <f t="shared" si="4"/>
        <v>43936</v>
      </c>
      <c r="L28" s="27">
        <f t="shared" si="5"/>
        <v>7.3780512379596264E-2</v>
      </c>
      <c r="M28" s="28">
        <f t="shared" si="6"/>
        <v>10</v>
      </c>
      <c r="N28" s="29">
        <f t="shared" si="7"/>
        <v>10</v>
      </c>
      <c r="O28" s="30">
        <f t="shared" si="8"/>
        <v>35820</v>
      </c>
      <c r="P28" s="31">
        <f t="shared" si="9"/>
        <v>5.9342756605236469E-2</v>
      </c>
      <c r="Q28" s="32">
        <f t="shared" si="10"/>
        <v>10</v>
      </c>
      <c r="R28" s="33">
        <f t="shared" si="11"/>
        <v>9</v>
      </c>
    </row>
    <row r="29" spans="1:19" x14ac:dyDescent="0.2">
      <c r="A29" s="34" t="s">
        <v>38</v>
      </c>
      <c r="B29" s="35">
        <v>463164</v>
      </c>
      <c r="C29" s="36">
        <v>365783</v>
      </c>
      <c r="D29" s="22">
        <v>370055</v>
      </c>
      <c r="E29" s="36">
        <v>431755</v>
      </c>
      <c r="F29" s="37">
        <v>442048</v>
      </c>
      <c r="G29" s="22">
        <f t="shared" si="0"/>
        <v>10293</v>
      </c>
      <c r="H29" s="23">
        <f t="shared" si="1"/>
        <v>2.3839909207768351E-2</v>
      </c>
      <c r="I29" s="24">
        <f t="shared" si="2"/>
        <v>4</v>
      </c>
      <c r="J29" s="25">
        <f t="shared" si="3"/>
        <v>1</v>
      </c>
      <c r="K29" s="26">
        <f t="shared" si="4"/>
        <v>76265</v>
      </c>
      <c r="L29" s="27">
        <f t="shared" si="5"/>
        <v>0.20849793456776289</v>
      </c>
      <c r="M29" s="28">
        <f t="shared" si="6"/>
        <v>6</v>
      </c>
      <c r="N29" s="29">
        <f t="shared" si="7"/>
        <v>2</v>
      </c>
      <c r="O29" s="30">
        <f t="shared" si="8"/>
        <v>71993</v>
      </c>
      <c r="P29" s="31">
        <f t="shared" si="9"/>
        <v>0.19454675656321352</v>
      </c>
      <c r="Q29" s="32">
        <f t="shared" si="10"/>
        <v>2</v>
      </c>
      <c r="R29" s="33">
        <f t="shared" si="11"/>
        <v>2</v>
      </c>
    </row>
    <row r="30" spans="1:19" x14ac:dyDescent="0.2">
      <c r="A30" s="34" t="s">
        <v>39</v>
      </c>
      <c r="B30" s="35">
        <v>447346</v>
      </c>
      <c r="C30" s="36">
        <v>440501</v>
      </c>
      <c r="D30" s="22">
        <v>445552</v>
      </c>
      <c r="E30" s="36">
        <v>455226</v>
      </c>
      <c r="F30" s="37">
        <v>458236</v>
      </c>
      <c r="G30" s="22">
        <f t="shared" si="0"/>
        <v>3010</v>
      </c>
      <c r="H30" s="23">
        <f t="shared" si="1"/>
        <v>6.6121003633359265E-3</v>
      </c>
      <c r="I30" s="24">
        <f t="shared" si="2"/>
        <v>17</v>
      </c>
      <c r="J30" s="25">
        <f t="shared" si="3"/>
        <v>21</v>
      </c>
      <c r="K30" s="26">
        <f t="shared" si="4"/>
        <v>17735</v>
      </c>
      <c r="L30" s="27">
        <f t="shared" si="5"/>
        <v>4.0260975570997504E-2</v>
      </c>
      <c r="M30" s="28">
        <f t="shared" si="6"/>
        <v>20</v>
      </c>
      <c r="N30" s="29">
        <f t="shared" si="7"/>
        <v>26</v>
      </c>
      <c r="O30" s="30">
        <f t="shared" si="8"/>
        <v>12684</v>
      </c>
      <c r="P30" s="31">
        <f t="shared" si="9"/>
        <v>2.8468057600459673E-2</v>
      </c>
      <c r="Q30" s="32">
        <f t="shared" si="10"/>
        <v>23</v>
      </c>
      <c r="R30" s="33">
        <f t="shared" si="11"/>
        <v>27</v>
      </c>
    </row>
    <row r="31" spans="1:19" x14ac:dyDescent="0.2">
      <c r="A31" s="34" t="s">
        <v>40</v>
      </c>
      <c r="B31" s="35">
        <v>577442</v>
      </c>
      <c r="C31" s="36">
        <v>570100</v>
      </c>
      <c r="D31" s="22">
        <v>565897</v>
      </c>
      <c r="E31" s="36">
        <v>584987</v>
      </c>
      <c r="F31" s="37">
        <v>587453</v>
      </c>
      <c r="G31" s="22">
        <f t="shared" si="0"/>
        <v>2466</v>
      </c>
      <c r="H31" s="23">
        <f t="shared" si="1"/>
        <v>4.2154782926799861E-3</v>
      </c>
      <c r="I31" s="24">
        <f t="shared" si="2"/>
        <v>23</v>
      </c>
      <c r="J31" s="25">
        <f t="shared" si="3"/>
        <v>25</v>
      </c>
      <c r="K31" s="26">
        <f t="shared" si="4"/>
        <v>17353</v>
      </c>
      <c r="L31" s="27">
        <f t="shared" si="5"/>
        <v>3.0438519557972388E-2</v>
      </c>
      <c r="M31" s="28">
        <f t="shared" si="6"/>
        <v>21</v>
      </c>
      <c r="N31" s="29">
        <f t="shared" si="7"/>
        <v>28</v>
      </c>
      <c r="O31" s="30">
        <f t="shared" si="8"/>
        <v>21556</v>
      </c>
      <c r="P31" s="31">
        <f t="shared" si="9"/>
        <v>3.8091737542344184E-2</v>
      </c>
      <c r="Q31" s="32">
        <f t="shared" si="10"/>
        <v>15</v>
      </c>
      <c r="R31" s="33">
        <f t="shared" si="11"/>
        <v>22</v>
      </c>
    </row>
    <row r="32" spans="1:19" x14ac:dyDescent="0.2">
      <c r="A32" s="34" t="s">
        <v>41</v>
      </c>
      <c r="B32" s="35">
        <v>586576</v>
      </c>
      <c r="C32" s="36">
        <v>575636</v>
      </c>
      <c r="D32" s="22">
        <v>589753</v>
      </c>
      <c r="E32" s="36">
        <v>613932</v>
      </c>
      <c r="F32" s="37">
        <v>613497</v>
      </c>
      <c r="G32" s="22">
        <f t="shared" si="0"/>
        <v>-435</v>
      </c>
      <c r="H32" s="23">
        <f t="shared" si="1"/>
        <v>-7.0854752643612073E-4</v>
      </c>
      <c r="I32" s="24">
        <f t="shared" si="2"/>
        <v>32</v>
      </c>
      <c r="J32" s="25">
        <f t="shared" si="3"/>
        <v>32</v>
      </c>
      <c r="K32" s="26">
        <f t="shared" si="4"/>
        <v>37861</v>
      </c>
      <c r="L32" s="27">
        <f t="shared" si="5"/>
        <v>6.5772467323099937E-2</v>
      </c>
      <c r="M32" s="28">
        <f t="shared" si="6"/>
        <v>12</v>
      </c>
      <c r="N32" s="29">
        <f t="shared" si="7"/>
        <v>13</v>
      </c>
      <c r="O32" s="30">
        <f t="shared" si="8"/>
        <v>23744</v>
      </c>
      <c r="P32" s="31">
        <f t="shared" si="9"/>
        <v>4.026092279310145E-2</v>
      </c>
      <c r="Q32" s="32">
        <f t="shared" si="10"/>
        <v>14</v>
      </c>
      <c r="R32" s="33">
        <f t="shared" si="11"/>
        <v>19</v>
      </c>
    </row>
    <row r="33" spans="1:18" x14ac:dyDescent="0.2">
      <c r="A33" s="34" t="s">
        <v>42</v>
      </c>
      <c r="B33" s="35">
        <v>171220</v>
      </c>
      <c r="C33" s="36">
        <v>174213</v>
      </c>
      <c r="D33" s="22">
        <v>176822</v>
      </c>
      <c r="E33" s="36">
        <v>208396</v>
      </c>
      <c r="F33" s="37">
        <v>213110</v>
      </c>
      <c r="G33" s="22">
        <f t="shared" si="0"/>
        <v>4714</v>
      </c>
      <c r="H33" s="23">
        <f t="shared" si="1"/>
        <v>2.2620395784947789E-2</v>
      </c>
      <c r="I33" s="24">
        <f t="shared" si="2"/>
        <v>10</v>
      </c>
      <c r="J33" s="25">
        <f t="shared" si="3"/>
        <v>2</v>
      </c>
      <c r="K33" s="26">
        <f t="shared" si="4"/>
        <v>38897</v>
      </c>
      <c r="L33" s="27">
        <f t="shared" si="5"/>
        <v>0.22327266047883909</v>
      </c>
      <c r="M33" s="28">
        <f t="shared" si="6"/>
        <v>11</v>
      </c>
      <c r="N33" s="29">
        <f t="shared" si="7"/>
        <v>1</v>
      </c>
      <c r="O33" s="30">
        <f t="shared" si="8"/>
        <v>36288</v>
      </c>
      <c r="P33" s="31">
        <f t="shared" si="9"/>
        <v>0.20522333193833342</v>
      </c>
      <c r="Q33" s="32">
        <f t="shared" si="10"/>
        <v>9</v>
      </c>
      <c r="R33" s="33">
        <f t="shared" si="11"/>
        <v>1</v>
      </c>
    </row>
    <row r="34" spans="1:18" x14ac:dyDescent="0.2">
      <c r="A34" s="34" t="s">
        <v>43</v>
      </c>
      <c r="B34" s="35">
        <v>692500</v>
      </c>
      <c r="C34" s="36">
        <v>672536</v>
      </c>
      <c r="D34" s="22">
        <v>684878</v>
      </c>
      <c r="E34" s="36">
        <v>706964</v>
      </c>
      <c r="F34" s="37">
        <v>709875</v>
      </c>
      <c r="G34" s="22">
        <f t="shared" si="0"/>
        <v>2911</v>
      </c>
      <c r="H34" s="23">
        <f t="shared" si="1"/>
        <v>4.1176071200230702E-3</v>
      </c>
      <c r="I34" s="24">
        <f t="shared" si="2"/>
        <v>20</v>
      </c>
      <c r="J34" s="25">
        <f t="shared" si="3"/>
        <v>27</v>
      </c>
      <c r="K34" s="26">
        <f t="shared" si="4"/>
        <v>37339</v>
      </c>
      <c r="L34" s="27">
        <f t="shared" si="5"/>
        <v>5.5519704521393543E-2</v>
      </c>
      <c r="M34" s="28">
        <f t="shared" si="6"/>
        <v>13</v>
      </c>
      <c r="N34" s="29">
        <f t="shared" si="7"/>
        <v>18</v>
      </c>
      <c r="O34" s="30">
        <f t="shared" si="8"/>
        <v>24997</v>
      </c>
      <c r="P34" s="31">
        <f t="shared" si="9"/>
        <v>3.6498471260574927E-2</v>
      </c>
      <c r="Q34" s="32">
        <f t="shared" si="10"/>
        <v>13</v>
      </c>
      <c r="R34" s="33">
        <f t="shared" si="11"/>
        <v>24</v>
      </c>
    </row>
    <row r="35" spans="1:18" x14ac:dyDescent="0.2">
      <c r="A35" s="34" t="s">
        <v>44</v>
      </c>
      <c r="B35" s="35">
        <v>102273</v>
      </c>
      <c r="C35" s="36">
        <v>99057</v>
      </c>
      <c r="D35" s="22">
        <v>101238</v>
      </c>
      <c r="E35" s="36">
        <v>105205</v>
      </c>
      <c r="F35" s="37">
        <v>105292</v>
      </c>
      <c r="G35" s="22">
        <f t="shared" si="0"/>
        <v>87</v>
      </c>
      <c r="H35" s="23">
        <f t="shared" si="1"/>
        <v>8.2695689368383896E-4</v>
      </c>
      <c r="I35" s="24">
        <f t="shared" si="2"/>
        <v>31</v>
      </c>
      <c r="J35" s="25">
        <f t="shared" si="3"/>
        <v>31</v>
      </c>
      <c r="K35" s="26">
        <f t="shared" si="4"/>
        <v>6235</v>
      </c>
      <c r="L35" s="27">
        <f t="shared" si="5"/>
        <v>6.2943557749578494E-2</v>
      </c>
      <c r="M35" s="28">
        <f t="shared" si="6"/>
        <v>30</v>
      </c>
      <c r="N35" s="29">
        <f t="shared" si="7"/>
        <v>14</v>
      </c>
      <c r="O35" s="30">
        <f t="shared" si="8"/>
        <v>4054</v>
      </c>
      <c r="P35" s="31">
        <f t="shared" si="9"/>
        <v>4.0044252158280447E-2</v>
      </c>
      <c r="Q35" s="32">
        <f t="shared" si="10"/>
        <v>30</v>
      </c>
      <c r="R35" s="33">
        <f t="shared" si="11"/>
        <v>20</v>
      </c>
    </row>
    <row r="36" spans="1:18" x14ac:dyDescent="0.2">
      <c r="A36" s="34" t="s">
        <v>45</v>
      </c>
      <c r="B36" s="35">
        <v>749350</v>
      </c>
      <c r="C36" s="36">
        <v>725198</v>
      </c>
      <c r="D36" s="22">
        <v>722700</v>
      </c>
      <c r="E36" s="36">
        <v>726153</v>
      </c>
      <c r="F36" s="37">
        <v>732809</v>
      </c>
      <c r="G36" s="22">
        <f t="shared" si="0"/>
        <v>6656</v>
      </c>
      <c r="H36" s="23">
        <f t="shared" si="1"/>
        <v>9.1661123757664775E-3</v>
      </c>
      <c r="I36" s="24">
        <f t="shared" si="2"/>
        <v>7</v>
      </c>
      <c r="J36" s="25">
        <f t="shared" si="3"/>
        <v>13</v>
      </c>
      <c r="K36" s="26">
        <f t="shared" si="4"/>
        <v>7611</v>
      </c>
      <c r="L36" s="27">
        <f t="shared" si="5"/>
        <v>1.0495064796097076E-2</v>
      </c>
      <c r="M36" s="28">
        <f t="shared" si="6"/>
        <v>28</v>
      </c>
      <c r="N36" s="29">
        <f t="shared" si="7"/>
        <v>32</v>
      </c>
      <c r="O36" s="30">
        <f t="shared" si="8"/>
        <v>10109</v>
      </c>
      <c r="P36" s="31">
        <f t="shared" si="9"/>
        <v>1.3987823439878255E-2</v>
      </c>
      <c r="Q36" s="32">
        <f t="shared" si="10"/>
        <v>24</v>
      </c>
      <c r="R36" s="33">
        <f t="shared" si="11"/>
        <v>30</v>
      </c>
    </row>
    <row r="37" spans="1:18" x14ac:dyDescent="0.2">
      <c r="A37" s="34" t="s">
        <v>46</v>
      </c>
      <c r="B37" s="35">
        <v>384295</v>
      </c>
      <c r="C37" s="36">
        <v>364449</v>
      </c>
      <c r="D37" s="22">
        <v>367448</v>
      </c>
      <c r="E37" s="36">
        <v>394110</v>
      </c>
      <c r="F37" s="37">
        <v>397354</v>
      </c>
      <c r="G37" s="22">
        <f t="shared" si="0"/>
        <v>3244</v>
      </c>
      <c r="H37" s="23">
        <f t="shared" si="1"/>
        <v>8.2312044860572975E-3</v>
      </c>
      <c r="I37" s="24">
        <f t="shared" si="2"/>
        <v>13</v>
      </c>
      <c r="J37" s="25">
        <f t="shared" si="3"/>
        <v>15</v>
      </c>
      <c r="K37" s="26">
        <f t="shared" si="4"/>
        <v>32905</v>
      </c>
      <c r="L37" s="27">
        <f t="shared" si="5"/>
        <v>9.0286981168832936E-2</v>
      </c>
      <c r="M37" s="28">
        <f t="shared" si="6"/>
        <v>14</v>
      </c>
      <c r="N37" s="29">
        <f t="shared" si="7"/>
        <v>7</v>
      </c>
      <c r="O37" s="30">
        <f t="shared" si="8"/>
        <v>29906</v>
      </c>
      <c r="P37" s="31">
        <f t="shared" si="9"/>
        <v>8.138838692821837E-2</v>
      </c>
      <c r="Q37" s="32">
        <f t="shared" si="10"/>
        <v>12</v>
      </c>
      <c r="R37" s="33">
        <f t="shared" si="11"/>
        <v>6</v>
      </c>
    </row>
    <row r="38" spans="1:18" x14ac:dyDescent="0.2">
      <c r="A38" s="34" t="s">
        <v>47</v>
      </c>
      <c r="B38" s="35">
        <v>189173</v>
      </c>
      <c r="C38" s="36">
        <v>187080</v>
      </c>
      <c r="D38" s="22">
        <v>187900</v>
      </c>
      <c r="E38" s="36">
        <v>196947</v>
      </c>
      <c r="F38" s="37">
        <v>197130</v>
      </c>
      <c r="G38" s="22">
        <f t="shared" si="0"/>
        <v>183</v>
      </c>
      <c r="H38" s="23">
        <f t="shared" si="1"/>
        <v>9.291839936633739E-4</v>
      </c>
      <c r="I38" s="24">
        <f t="shared" si="2"/>
        <v>30</v>
      </c>
      <c r="J38" s="25">
        <f t="shared" si="3"/>
        <v>30</v>
      </c>
      <c r="K38" s="26">
        <f t="shared" si="4"/>
        <v>10050</v>
      </c>
      <c r="L38" s="27">
        <f t="shared" si="5"/>
        <v>5.3720333547145671E-2</v>
      </c>
      <c r="M38" s="28">
        <f t="shared" si="6"/>
        <v>25</v>
      </c>
      <c r="N38" s="29">
        <f t="shared" si="7"/>
        <v>20</v>
      </c>
      <c r="O38" s="30">
        <f t="shared" si="8"/>
        <v>9230</v>
      </c>
      <c r="P38" s="31">
        <f t="shared" si="9"/>
        <v>4.9121873336881228E-2</v>
      </c>
      <c r="Q38" s="32">
        <f t="shared" si="10"/>
        <v>25</v>
      </c>
      <c r="R38" s="33">
        <f t="shared" si="11"/>
        <v>13</v>
      </c>
    </row>
    <row r="39" spans="1:18" x14ac:dyDescent="0.2">
      <c r="A39" s="55" t="s">
        <v>48</v>
      </c>
      <c r="B39" s="56">
        <f>SUM(B7:B38)</f>
        <v>20421442</v>
      </c>
      <c r="C39" s="57">
        <v>19773732</v>
      </c>
      <c r="D39" s="58">
        <v>20051552</v>
      </c>
      <c r="E39" s="57">
        <v>20767587</v>
      </c>
      <c r="F39" s="59">
        <v>20933050</v>
      </c>
      <c r="G39" s="58">
        <f>F39-E39</f>
        <v>165463</v>
      </c>
      <c r="H39" s="60">
        <f t="shared" si="1"/>
        <v>7.9673676099201174E-3</v>
      </c>
      <c r="I39" s="61"/>
      <c r="J39" s="62"/>
      <c r="K39" s="63">
        <f t="shared" si="4"/>
        <v>1159318</v>
      </c>
      <c r="L39" s="64">
        <f t="shared" si="5"/>
        <v>5.8629195540831569E-2</v>
      </c>
      <c r="M39" s="61"/>
      <c r="N39" s="61"/>
      <c r="O39" s="65">
        <f t="shared" si="8"/>
        <v>881498</v>
      </c>
      <c r="P39" s="66">
        <f t="shared" si="9"/>
        <v>4.3961584619484739E-2</v>
      </c>
      <c r="Q39" s="61"/>
      <c r="R39" s="62"/>
    </row>
    <row r="40" spans="1:18" s="67" customFormat="1" ht="8.25" customHeight="1" x14ac:dyDescent="0.2">
      <c r="B40" s="68"/>
      <c r="D40" s="68"/>
      <c r="G40" s="68"/>
      <c r="O40" s="69"/>
    </row>
    <row r="41" spans="1:18" ht="48" customHeight="1" x14ac:dyDescent="0.2">
      <c r="A41" s="70" t="s">
        <v>49</v>
      </c>
      <c r="B41" s="70"/>
      <c r="C41" s="70"/>
      <c r="D41" s="70"/>
      <c r="E41" s="70"/>
      <c r="F41" s="70"/>
      <c r="G41" s="70"/>
      <c r="H41" s="70"/>
      <c r="I41" s="70"/>
      <c r="J41" s="70"/>
      <c r="K41" s="70"/>
      <c r="L41" s="70"/>
      <c r="M41" s="70"/>
      <c r="N41" s="70"/>
      <c r="O41" s="70"/>
      <c r="P41" s="70"/>
      <c r="Q41" s="70"/>
      <c r="R41" s="70"/>
    </row>
    <row r="42" spans="1:18" x14ac:dyDescent="0.2">
      <c r="A42" s="71" t="s">
        <v>50</v>
      </c>
      <c r="J42" s="72"/>
      <c r="K42" s="72"/>
      <c r="L42" s="72"/>
      <c r="M42" s="72"/>
      <c r="N42" s="72"/>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ta_noviembre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2021-12-13T17:22:51Z</dcterms:created>
  <dcterms:modified xsi:type="dcterms:W3CDTF">2021-12-13T22:54:20Z</dcterms:modified>
</cp:coreProperties>
</file>