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200" windowHeight="6345" tabRatio="848"/>
  </bookViews>
  <sheets>
    <sheet name="Resumen Gral 08-21" sheetId="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1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28" r:id="rId17"/>
  </sheets>
  <calcPr calcId="162913"/>
</workbook>
</file>

<file path=xl/calcChain.xml><?xml version="1.0" encoding="utf-8"?>
<calcChain xmlns="http://schemas.openxmlformats.org/spreadsheetml/2006/main">
  <c r="O18" i="1" l="1"/>
  <c r="Q10" i="1" l="1"/>
  <c r="P18" i="1" l="1"/>
  <c r="R16" i="1" l="1"/>
  <c r="R17" i="1"/>
  <c r="R11" i="1"/>
  <c r="R13" i="1"/>
  <c r="R12" i="1"/>
  <c r="R14" i="1"/>
  <c r="R15" i="1"/>
  <c r="R10" i="1"/>
  <c r="Q16" i="1"/>
  <c r="Q17" i="1"/>
  <c r="Q11" i="1"/>
  <c r="Q13" i="1"/>
  <c r="Q12" i="1"/>
  <c r="Q14" i="1"/>
  <c r="Q15" i="1"/>
  <c r="Q18" i="1" l="1"/>
  <c r="M18" i="28"/>
  <c r="L18" i="28"/>
  <c r="K18" i="28"/>
  <c r="J18" i="28"/>
  <c r="I18" i="28"/>
  <c r="H18" i="28"/>
  <c r="G18" i="28"/>
  <c r="F18" i="28"/>
  <c r="E18" i="28"/>
  <c r="D18" i="28"/>
  <c r="C18" i="28"/>
  <c r="B18" i="28"/>
  <c r="I19" i="28" l="1"/>
  <c r="K19" i="28"/>
  <c r="L19" i="28"/>
  <c r="F19" i="28"/>
  <c r="C19" i="28"/>
  <c r="G19" i="28"/>
  <c r="H19" i="28"/>
  <c r="J19" i="28"/>
  <c r="E19" i="28"/>
  <c r="M19" i="28"/>
  <c r="D19" i="28"/>
  <c r="N18" i="1" l="1"/>
  <c r="R18" i="1" l="1"/>
  <c r="M18" i="27"/>
  <c r="B19" i="28" s="1"/>
  <c r="L18" i="27"/>
  <c r="K18" i="27"/>
  <c r="J18" i="27"/>
  <c r="I18" i="27"/>
  <c r="H18" i="27"/>
  <c r="G18" i="27"/>
  <c r="F18" i="27"/>
  <c r="E18" i="27"/>
  <c r="D18" i="27"/>
  <c r="C18" i="27"/>
  <c r="B18" i="27"/>
  <c r="H19" i="27" l="1"/>
  <c r="E19" i="27"/>
  <c r="J19" i="27"/>
  <c r="G19" i="27"/>
  <c r="I19" i="27"/>
  <c r="K19" i="27"/>
  <c r="C19" i="27"/>
  <c r="D19" i="27"/>
  <c r="L19" i="27"/>
  <c r="M19" i="27"/>
  <c r="F19" i="27"/>
  <c r="M18" i="1" l="1"/>
  <c r="B18" i="26" l="1"/>
  <c r="M18" i="26"/>
  <c r="L18" i="26"/>
  <c r="K18" i="26"/>
  <c r="J18" i="26"/>
  <c r="I18" i="26"/>
  <c r="H18" i="26"/>
  <c r="G18" i="26"/>
  <c r="F18" i="26"/>
  <c r="E18" i="26"/>
  <c r="D18" i="26"/>
  <c r="C18" i="26"/>
  <c r="M18" i="25"/>
  <c r="B19" i="26" s="1"/>
  <c r="L18" i="25"/>
  <c r="K18" i="25"/>
  <c r="J18" i="25"/>
  <c r="I18" i="25"/>
  <c r="H18" i="25"/>
  <c r="G18" i="25"/>
  <c r="F18" i="25"/>
  <c r="E18" i="25"/>
  <c r="D18" i="25"/>
  <c r="C18" i="25"/>
  <c r="B18" i="25"/>
  <c r="E18" i="24"/>
  <c r="F18" i="24"/>
  <c r="K18" i="1"/>
  <c r="L18" i="1"/>
  <c r="M18" i="24"/>
  <c r="L18" i="24"/>
  <c r="K18" i="24"/>
  <c r="J18" i="24"/>
  <c r="I18" i="24"/>
  <c r="H18" i="24"/>
  <c r="G18" i="24"/>
  <c r="D18" i="24"/>
  <c r="C18" i="24"/>
  <c r="B18" i="24"/>
  <c r="M18" i="23"/>
  <c r="L18" i="23"/>
  <c r="K18" i="23"/>
  <c r="J18" i="23"/>
  <c r="I18" i="23"/>
  <c r="H18" i="23"/>
  <c r="G18" i="23"/>
  <c r="F18" i="23"/>
  <c r="E18" i="23"/>
  <c r="D18" i="23"/>
  <c r="C18" i="23"/>
  <c r="B18" i="23"/>
  <c r="M18" i="22"/>
  <c r="L18" i="22"/>
  <c r="K18" i="22"/>
  <c r="J18" i="22"/>
  <c r="I18" i="22"/>
  <c r="H18" i="22"/>
  <c r="G18" i="22"/>
  <c r="F18" i="22"/>
  <c r="E18" i="22"/>
  <c r="D18" i="22"/>
  <c r="C18" i="22"/>
  <c r="D19" i="22" s="1"/>
  <c r="B18" i="22"/>
  <c r="J18" i="1"/>
  <c r="L18" i="21"/>
  <c r="L19" i="21" s="1"/>
  <c r="K18" i="21"/>
  <c r="J18" i="21"/>
  <c r="J19" i="21" s="1"/>
  <c r="I18" i="21"/>
  <c r="I19" i="21" s="1"/>
  <c r="H18" i="21"/>
  <c r="G18" i="21"/>
  <c r="F18" i="21"/>
  <c r="M18" i="21"/>
  <c r="E18" i="21"/>
  <c r="D18" i="21"/>
  <c r="C18" i="21"/>
  <c r="C19" i="21" s="1"/>
  <c r="B18" i="21"/>
  <c r="I18" i="1"/>
  <c r="H18" i="1"/>
  <c r="M18" i="20"/>
  <c r="L18" i="20"/>
  <c r="K18" i="20"/>
  <c r="J18" i="20"/>
  <c r="I18" i="20"/>
  <c r="H18" i="20"/>
  <c r="H19" i="20" s="1"/>
  <c r="G18" i="20"/>
  <c r="F18" i="20"/>
  <c r="E18" i="20"/>
  <c r="D18" i="20"/>
  <c r="C18" i="20"/>
  <c r="B18" i="20"/>
  <c r="L18" i="19"/>
  <c r="I18" i="19"/>
  <c r="J18" i="19"/>
  <c r="J19" i="19" s="1"/>
  <c r="K18" i="19"/>
  <c r="K19" i="19" s="1"/>
  <c r="M18" i="19"/>
  <c r="H18" i="19"/>
  <c r="G18" i="19"/>
  <c r="E18" i="19"/>
  <c r="F18" i="19"/>
  <c r="D18" i="19"/>
  <c r="F18" i="1"/>
  <c r="C18" i="19"/>
  <c r="B18" i="19"/>
  <c r="K18" i="18"/>
  <c r="K19" i="18" s="1"/>
  <c r="L18" i="18"/>
  <c r="M18" i="18"/>
  <c r="I18" i="18"/>
  <c r="J18" i="18"/>
  <c r="H18" i="18"/>
  <c r="G18" i="18"/>
  <c r="F18" i="18"/>
  <c r="E18" i="18"/>
  <c r="D18" i="18"/>
  <c r="G18" i="1"/>
  <c r="C18" i="18"/>
  <c r="B18" i="18"/>
  <c r="M18" i="17"/>
  <c r="L18" i="17"/>
  <c r="M19" i="17" s="1"/>
  <c r="K18" i="17"/>
  <c r="J18" i="17"/>
  <c r="I18" i="17"/>
  <c r="H18" i="17"/>
  <c r="G18" i="17"/>
  <c r="G19" i="17" s="1"/>
  <c r="F18" i="17"/>
  <c r="E18" i="17"/>
  <c r="D18" i="17"/>
  <c r="C18" i="17"/>
  <c r="B18" i="17"/>
  <c r="M18" i="16"/>
  <c r="M19" i="16" s="1"/>
  <c r="L18" i="16"/>
  <c r="L19" i="16" s="1"/>
  <c r="E18" i="1"/>
  <c r="K18" i="16"/>
  <c r="K19" i="16" s="1"/>
  <c r="J18" i="16"/>
  <c r="I18" i="16"/>
  <c r="J19" i="16" s="1"/>
  <c r="H18" i="16"/>
  <c r="G18" i="16"/>
  <c r="F18" i="16"/>
  <c r="F19" i="16" s="1"/>
  <c r="D18" i="1"/>
  <c r="C18" i="1"/>
  <c r="E18" i="16"/>
  <c r="D18" i="16"/>
  <c r="B18" i="16"/>
  <c r="C18" i="16"/>
  <c r="M18" i="15"/>
  <c r="L18" i="15"/>
  <c r="L19" i="15" s="1"/>
  <c r="K18" i="15"/>
  <c r="J18" i="15"/>
  <c r="I18" i="15"/>
  <c r="H18" i="15"/>
  <c r="G18" i="15"/>
  <c r="H19" i="15" s="1"/>
  <c r="M18" i="8"/>
  <c r="M19" i="8" s="1"/>
  <c r="M18" i="7"/>
  <c r="M19" i="7" s="1"/>
  <c r="B18" i="8"/>
  <c r="C19" i="8" s="1"/>
  <c r="L18" i="7"/>
  <c r="C18" i="7"/>
  <c r="C19" i="7" s="1"/>
  <c r="B18" i="7"/>
  <c r="C18" i="8"/>
  <c r="D18" i="8"/>
  <c r="D19" i="8" s="1"/>
  <c r="E18" i="8"/>
  <c r="F18" i="8"/>
  <c r="G18" i="8"/>
  <c r="G19" i="8" s="1"/>
  <c r="H18" i="8"/>
  <c r="I18" i="8"/>
  <c r="J19" i="8" s="1"/>
  <c r="J18" i="8"/>
  <c r="K18" i="8"/>
  <c r="L18" i="8"/>
  <c r="D18" i="7"/>
  <c r="D19" i="7" s="1"/>
  <c r="E18" i="7"/>
  <c r="F18" i="7"/>
  <c r="F19" i="7" s="1"/>
  <c r="G18" i="7"/>
  <c r="H18" i="7"/>
  <c r="I18" i="7"/>
  <c r="J18" i="7"/>
  <c r="K18" i="7"/>
  <c r="K19" i="7"/>
  <c r="C18" i="15"/>
  <c r="B18" i="15"/>
  <c r="B19" i="15" s="1"/>
  <c r="D18" i="15"/>
  <c r="E18" i="15"/>
  <c r="F18" i="15"/>
  <c r="B18" i="1"/>
  <c r="L19" i="8"/>
  <c r="H19" i="7"/>
  <c r="I19" i="18"/>
  <c r="E19" i="16"/>
  <c r="K19" i="8"/>
  <c r="I19" i="15"/>
  <c r="L19" i="7"/>
  <c r="J19" i="7"/>
  <c r="E19" i="19"/>
  <c r="I19" i="7"/>
  <c r="L19" i="19"/>
  <c r="E19" i="22"/>
  <c r="K19" i="23"/>
  <c r="I19" i="24"/>
  <c r="F19" i="24"/>
  <c r="I19" i="20"/>
  <c r="D19" i="18" l="1"/>
  <c r="M19" i="19"/>
  <c r="J19" i="15"/>
  <c r="M19" i="25"/>
  <c r="K19" i="15"/>
  <c r="J19" i="17"/>
  <c r="L19" i="18"/>
  <c r="D19" i="20"/>
  <c r="H19" i="22"/>
  <c r="D19" i="23"/>
  <c r="L19" i="23"/>
  <c r="B19" i="25"/>
  <c r="E19" i="25"/>
  <c r="C19" i="26"/>
  <c r="C19" i="23"/>
  <c r="C19" i="17"/>
  <c r="K19" i="17"/>
  <c r="M19" i="20"/>
  <c r="J19" i="22"/>
  <c r="I19" i="19"/>
  <c r="D19" i="15"/>
  <c r="I19" i="22"/>
  <c r="E19" i="23"/>
  <c r="B19" i="24"/>
  <c r="F19" i="21"/>
  <c r="C19" i="19"/>
  <c r="C19" i="24"/>
  <c r="F19" i="25"/>
  <c r="J19" i="18"/>
  <c r="G19" i="24"/>
  <c r="H19" i="17"/>
  <c r="J19" i="20"/>
  <c r="K19" i="21"/>
  <c r="G19" i="22"/>
  <c r="I19" i="25"/>
  <c r="G19" i="21"/>
  <c r="D19" i="16"/>
  <c r="H19" i="21"/>
  <c r="K19" i="22"/>
  <c r="G19" i="23"/>
  <c r="M19" i="24"/>
  <c r="C19" i="16"/>
  <c r="G19" i="15"/>
  <c r="B19" i="21"/>
  <c r="M19" i="22"/>
  <c r="D19" i="24"/>
  <c r="G19" i="18"/>
  <c r="C19" i="25"/>
  <c r="M19" i="23"/>
  <c r="D19" i="17"/>
  <c r="K19" i="24"/>
  <c r="D19" i="19"/>
  <c r="B19" i="20"/>
  <c r="E19" i="21"/>
  <c r="F19" i="22"/>
  <c r="J19" i="23"/>
  <c r="D19" i="26"/>
  <c r="L19" i="26"/>
  <c r="L19" i="20"/>
  <c r="B19" i="22"/>
  <c r="B19" i="8"/>
  <c r="M19" i="15"/>
  <c r="E19" i="18"/>
  <c r="H19" i="19"/>
  <c r="D19" i="25"/>
  <c r="K19" i="25"/>
  <c r="H19" i="26"/>
  <c r="F19" i="8"/>
  <c r="I19" i="16"/>
  <c r="B19" i="19"/>
  <c r="E19" i="20"/>
  <c r="C19" i="22"/>
  <c r="B19" i="23"/>
  <c r="I19" i="23"/>
  <c r="L19" i="25"/>
  <c r="H19" i="23"/>
  <c r="E19" i="17"/>
  <c r="H19" i="18"/>
  <c r="G19" i="20"/>
  <c r="H19" i="24"/>
  <c r="G19" i="25"/>
  <c r="F19" i="15"/>
  <c r="B19" i="18"/>
  <c r="E19" i="24"/>
  <c r="C19" i="18"/>
  <c r="G19" i="19"/>
  <c r="J19" i="24"/>
  <c r="M19" i="18"/>
  <c r="G19" i="7"/>
  <c r="H19" i="8"/>
  <c r="L19" i="22"/>
  <c r="F19" i="23"/>
  <c r="J19" i="25"/>
  <c r="C19" i="20"/>
  <c r="L19" i="17"/>
  <c r="K19" i="20"/>
  <c r="L19" i="24"/>
  <c r="F19" i="17"/>
  <c r="F19" i="19"/>
  <c r="G19" i="16"/>
  <c r="E19" i="8"/>
  <c r="E19" i="15"/>
  <c r="H19" i="16"/>
  <c r="H19" i="25"/>
  <c r="J19" i="26"/>
  <c r="F19" i="20"/>
  <c r="C19" i="15"/>
  <c r="I19" i="17"/>
  <c r="I19" i="26"/>
  <c r="F19" i="18"/>
  <c r="B19" i="16"/>
  <c r="D19" i="21"/>
  <c r="K19" i="26"/>
  <c r="I19" i="8"/>
  <c r="B19" i="27"/>
  <c r="M19" i="26"/>
  <c r="M19" i="21"/>
  <c r="F19" i="26"/>
  <c r="E19" i="7"/>
  <c r="E19" i="26"/>
  <c r="G19" i="26"/>
</calcChain>
</file>

<file path=xl/sharedStrings.xml><?xml version="1.0" encoding="utf-8"?>
<sst xmlns="http://schemas.openxmlformats.org/spreadsheetml/2006/main" count="515" uniqueCount="38">
  <si>
    <t>Construcción</t>
  </si>
  <si>
    <t>Comercio</t>
  </si>
  <si>
    <t>Servicios</t>
  </si>
  <si>
    <t>Total trabajadores asegurados 1/</t>
  </si>
  <si>
    <t>División económica</t>
  </si>
  <si>
    <t>Por división económica nacional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</si>
  <si>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</si>
  <si>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</si>
  <si>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</si>
  <si>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</si>
  <si>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</si>
  <si>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</si>
  <si>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</si>
  <si>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</si>
  <si>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</si>
  <si>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</si>
  <si>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</si>
  <si>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</si>
  <si>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Comportamiento de trabajadores asegurados</t>
  </si>
  <si>
    <t>Agricultura, ganadería, silvicultura y pesca</t>
  </si>
  <si>
    <t>Industrias extractivas</t>
  </si>
  <si>
    <t>Industria de transformación</t>
  </si>
  <si>
    <t>Industria eléctrica y captación de agua potable</t>
  </si>
  <si>
    <t>Transporte y comunicaciones</t>
  </si>
  <si>
    <t>Variación mensual del total de Trabajadores asegurados</t>
  </si>
  <si>
    <r>
      <t xml:space="preserve">1/ </t>
    </r>
    <r>
      <rPr>
        <sz val="8"/>
        <rFont val="Arial"/>
        <family val="2"/>
      </rPr>
      <t>El Total de Trabajadores Asegurados es la suma de los trabajadores permantes, eventuales urbanos más eventuales del campo que se encuentran inscritos en cada una de las divisiones económicas de acuerdo a la clasificación del IMSS.</t>
    </r>
  </si>
  <si>
    <t>Empleo</t>
  </si>
  <si>
    <r>
      <t xml:space="preserve"> Comportamiento de trabajadores asegurados</t>
    </r>
    <r>
      <rPr>
        <vertAlign val="superscript"/>
        <sz val="11"/>
        <rFont val="Arial"/>
        <family val="2"/>
      </rPr>
      <t xml:space="preserve"> 1/</t>
    </r>
  </si>
  <si>
    <r>
      <t xml:space="preserve">Comportamiento de trabajadores asegurados </t>
    </r>
    <r>
      <rPr>
        <vertAlign val="superscript"/>
        <sz val="11"/>
        <rFont val="Arial"/>
        <family val="2"/>
      </rPr>
      <t>1/</t>
    </r>
  </si>
  <si>
    <t>Comportamiento de trabajadores asegurados nacional</t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</si>
  <si>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</si>
  <si>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 xml:space="preserve">Por división económica </t>
  </si>
  <si>
    <t>Comportamiento de trabajadores asegurados  nacional</t>
  </si>
  <si>
    <t>Industria de la construcción</t>
  </si>
  <si>
    <t>2008-2021</t>
  </si>
  <si>
    <t>Por división económica 2008 - 2021</t>
  </si>
  <si>
    <t>Var Nov 2021 respecto a Dic 2020</t>
  </si>
  <si>
    <t>Var Nov 2021 respecto a Oct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</si>
</sst>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7"/>
      <name val="Arial"/>
      <family val="2"/>
    </font>
    <font>
      <b/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164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" fillId="0" borderId="0"/>
    <xf numFmtId="0" fontId="24" fillId="0" borderId="0"/>
    <xf numFmtId="0" fontId="3" fillId="0" borderId="0"/>
    <xf numFmtId="0" fontId="3" fillId="0" borderId="0"/>
    <xf numFmtId="0" fontId="3" fillId="0" borderId="0"/>
    <xf numFmtId="9" fontId="2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" fillId="0" borderId="0"/>
  </cellStyleXfs>
  <cellXfs count="103">
    <xf numFmtId="0" fontId="0" fillId="0" borderId="0" xfId="0"/>
    <xf numFmtId="0" fontId="4" fillId="0" borderId="0" xfId="0" applyFont="1"/>
    <xf numFmtId="0" fontId="0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Continuous"/>
    </xf>
    <xf numFmtId="3" fontId="12" fillId="0" borderId="0" xfId="0" applyNumberFormat="1" applyFont="1" applyAlignment="1">
      <alignment horizontal="right"/>
    </xf>
    <xf numFmtId="0" fontId="12" fillId="0" borderId="0" xfId="6" applyFont="1"/>
    <xf numFmtId="0" fontId="3" fillId="0" borderId="0" xfId="6" applyFont="1"/>
    <xf numFmtId="0" fontId="3" fillId="0" borderId="0" xfId="6" applyBorder="1"/>
    <xf numFmtId="0" fontId="12" fillId="0" borderId="0" xfId="6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7" fillId="0" borderId="0" xfId="0" applyFont="1"/>
    <xf numFmtId="0" fontId="3" fillId="0" borderId="0" xfId="0" applyFont="1"/>
    <xf numFmtId="0" fontId="12" fillId="0" borderId="0" xfId="0" applyFont="1" applyAlignment="1">
      <alignment vertical="center" wrapText="1"/>
    </xf>
    <xf numFmtId="0" fontId="12" fillId="0" borderId="0" xfId="6" applyFont="1" applyBorder="1" applyAlignment="1"/>
    <xf numFmtId="0" fontId="0" fillId="0" borderId="0" xfId="0" applyAlignment="1"/>
    <xf numFmtId="3" fontId="12" fillId="2" borderId="1" xfId="0" applyNumberFormat="1" applyFont="1" applyFill="1" applyBorder="1" applyAlignment="1">
      <alignment horizontal="right" vertical="center"/>
    </xf>
    <xf numFmtId="0" fontId="9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9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12" fillId="0" borderId="0" xfId="0" applyFont="1" applyBorder="1" applyAlignment="1">
      <alignment vertical="center" wrapText="1"/>
    </xf>
    <xf numFmtId="3" fontId="0" fillId="0" borderId="0" xfId="0" applyNumberFormat="1"/>
    <xf numFmtId="3" fontId="0" fillId="0" borderId="0" xfId="0" applyNumberFormat="1" applyBorder="1"/>
    <xf numFmtId="0" fontId="9" fillId="0" borderId="1" xfId="0" applyFont="1" applyFill="1" applyBorder="1" applyAlignment="1">
      <alignment vertical="center"/>
    </xf>
    <xf numFmtId="3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/>
    <xf numFmtId="3" fontId="17" fillId="0" borderId="1" xfId="0" applyNumberFormat="1" applyFont="1" applyFill="1" applyBorder="1" applyAlignment="1"/>
    <xf numFmtId="0" fontId="12" fillId="2" borderId="1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/>
    </xf>
    <xf numFmtId="0" fontId="13" fillId="0" borderId="0" xfId="0" applyFont="1" applyFill="1"/>
    <xf numFmtId="0" fontId="0" fillId="0" borderId="0" xfId="0" applyFill="1"/>
    <xf numFmtId="0" fontId="20" fillId="0" borderId="0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3" fontId="9" fillId="3" borderId="1" xfId="1" applyNumberFormat="1" applyFont="1" applyFill="1" applyBorder="1" applyAlignment="1">
      <alignment vertical="center" wrapText="1"/>
    </xf>
    <xf numFmtId="0" fontId="12" fillId="4" borderId="1" xfId="0" applyFont="1" applyFill="1" applyBorder="1" applyAlignment="1">
      <alignment horizontal="left"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1" xfId="0" applyFont="1" applyFill="1" applyBorder="1" applyAlignment="1">
      <alignment vertical="center" wrapText="1"/>
    </xf>
    <xf numFmtId="0" fontId="3" fillId="0" borderId="0" xfId="6" applyBorder="1" applyAlignment="1">
      <alignment vertical="center"/>
    </xf>
    <xf numFmtId="0" fontId="3" fillId="0" borderId="0" xfId="6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2" fillId="0" borderId="0" xfId="6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6" applyFont="1" applyBorder="1" applyAlignment="1">
      <alignment horizontal="left" vertical="center"/>
    </xf>
    <xf numFmtId="3" fontId="0" fillId="0" borderId="0" xfId="0" applyNumberFormat="1" applyAlignment="1">
      <alignment vertical="center"/>
    </xf>
    <xf numFmtId="0" fontId="12" fillId="5" borderId="1" xfId="6" applyFont="1" applyFill="1" applyBorder="1" applyAlignment="1">
      <alignment vertical="center" wrapText="1"/>
    </xf>
    <xf numFmtId="2" fontId="12" fillId="5" borderId="1" xfId="6" applyNumberFormat="1" applyFont="1" applyFill="1" applyBorder="1" applyAlignment="1">
      <alignment horizontal="right" vertical="center"/>
    </xf>
    <xf numFmtId="0" fontId="12" fillId="2" borderId="2" xfId="5" applyFont="1" applyFill="1" applyBorder="1" applyAlignment="1">
      <alignment horizontal="center" vertical="center"/>
    </xf>
    <xf numFmtId="3" fontId="0" fillId="0" borderId="0" xfId="0" applyNumberFormat="1" applyFont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3" fontId="9" fillId="0" borderId="0" xfId="0" applyNumberFormat="1" applyFont="1"/>
    <xf numFmtId="0" fontId="9" fillId="0" borderId="0" xfId="0" applyFont="1" applyBorder="1" applyAlignment="1">
      <alignment vertical="center"/>
    </xf>
    <xf numFmtId="0" fontId="12" fillId="2" borderId="2" xfId="5" applyFont="1" applyFill="1" applyBorder="1" applyAlignment="1">
      <alignment horizontal="center" vertical="center"/>
    </xf>
    <xf numFmtId="0" fontId="12" fillId="10" borderId="2" xfId="0" applyFont="1" applyFill="1" applyBorder="1" applyAlignment="1">
      <alignment horizontal="center" vertical="center"/>
    </xf>
    <xf numFmtId="10" fontId="0" fillId="0" borderId="0" xfId="10" applyNumberFormat="1" applyFont="1" applyAlignment="1">
      <alignment vertical="center"/>
    </xf>
    <xf numFmtId="10" fontId="12" fillId="0" borderId="0" xfId="10" applyNumberFormat="1" applyFont="1" applyBorder="1" applyAlignment="1">
      <alignment vertical="center" wrapText="1"/>
    </xf>
    <xf numFmtId="0" fontId="12" fillId="10" borderId="2" xfId="5" applyFont="1" applyFill="1" applyBorder="1" applyAlignment="1">
      <alignment horizontal="center" vertical="center"/>
    </xf>
    <xf numFmtId="0" fontId="12" fillId="10" borderId="2" xfId="5" applyFont="1" applyFill="1" applyBorder="1" applyAlignment="1">
      <alignment horizontal="center" vertical="center"/>
    </xf>
    <xf numFmtId="10" fontId="0" fillId="0" borderId="0" xfId="10" applyNumberFormat="1" applyFont="1"/>
    <xf numFmtId="3" fontId="12" fillId="4" borderId="1" xfId="0" applyNumberFormat="1" applyFont="1" applyFill="1" applyBorder="1" applyAlignment="1">
      <alignment vertical="center"/>
    </xf>
    <xf numFmtId="0" fontId="22" fillId="10" borderId="0" xfId="7" applyFont="1" applyFill="1" applyBorder="1" applyAlignment="1">
      <alignment horizontal="center" vertical="center" wrapText="1"/>
    </xf>
    <xf numFmtId="0" fontId="22" fillId="10" borderId="2" xfId="7" applyFont="1" applyFill="1" applyBorder="1" applyAlignment="1">
      <alignment horizontal="center" vertical="center" wrapText="1"/>
    </xf>
    <xf numFmtId="0" fontId="12" fillId="9" borderId="0" xfId="7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26" fillId="7" borderId="2" xfId="7" applyFont="1" applyFill="1" applyBorder="1" applyAlignment="1">
      <alignment horizontal="center" vertical="center"/>
    </xf>
    <xf numFmtId="0" fontId="12" fillId="10" borderId="1" xfId="5" applyFont="1" applyFill="1" applyBorder="1" applyAlignment="1">
      <alignment horizontal="center" vertical="center"/>
    </xf>
    <xf numFmtId="0" fontId="25" fillId="6" borderId="0" xfId="7" applyFont="1" applyFill="1" applyBorder="1" applyAlignment="1">
      <alignment horizontal="center" vertical="center"/>
    </xf>
    <xf numFmtId="0" fontId="25" fillId="7" borderId="0" xfId="7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/>
    </xf>
    <xf numFmtId="0" fontId="23" fillId="8" borderId="0" xfId="7" applyFont="1" applyFill="1" applyBorder="1" applyAlignment="1">
      <alignment horizontal="center" vertical="center"/>
    </xf>
  </cellXfs>
  <cellStyles count="12">
    <cellStyle name="Millares" xfId="1" builtinId="3"/>
    <cellStyle name="Millares 2" xfId="2"/>
    <cellStyle name="Normal" xfId="0" builtinId="0"/>
    <cellStyle name="Normal 2" xfId="3"/>
    <cellStyle name="Normal 2 3" xfId="11"/>
    <cellStyle name="Normal 3" xfId="4"/>
    <cellStyle name="Normal_INDICA18" xfId="5"/>
    <cellStyle name="Normal_INDICA8" xfId="6"/>
    <cellStyle name="Normal_Trab_Comer_Jal" xfId="7"/>
    <cellStyle name="Porcentaje" xfId="10" builtinId="5"/>
    <cellStyle name="Porcentual 2" xfId="8"/>
    <cellStyle name="Porcentual 3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2"/>
  <sheetViews>
    <sheetView showGridLines="0" tabSelected="1" zoomScaleNormal="100" workbookViewId="0">
      <selection activeCell="W13" sqref="W13"/>
    </sheetView>
  </sheetViews>
  <sheetFormatPr baseColWidth="10" defaultColWidth="9.85546875" defaultRowHeight="12.75" x14ac:dyDescent="0.2"/>
  <cols>
    <col min="1" max="1" width="22.28515625" customWidth="1"/>
    <col min="2" max="18" width="8.7109375" customWidth="1"/>
    <col min="19" max="19" width="14.5703125" customWidth="1"/>
    <col min="20" max="33" width="11.42578125" customWidth="1"/>
  </cols>
  <sheetData>
    <row r="1" spans="1:33" s="46" customFormat="1" ht="20.25" x14ac:dyDescent="0.3">
      <c r="A1" s="44" t="s">
        <v>26</v>
      </c>
      <c r="B1" s="45"/>
      <c r="C1" s="45"/>
      <c r="D1" s="45"/>
      <c r="E1" s="45"/>
      <c r="F1" s="45"/>
    </row>
    <row r="2" spans="1:33" s="3" customFormat="1" ht="15.75" customHeight="1" x14ac:dyDescent="0.2">
      <c r="A2" s="47" t="s">
        <v>18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s="5" customFormat="1" ht="15.75" customHeight="1" x14ac:dyDescent="0.2">
      <c r="A3" s="47" t="s">
        <v>5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s="5" customFormat="1" ht="15" customHeight="1" x14ac:dyDescent="0.2">
      <c r="A4" s="47" t="s">
        <v>34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s="1" customFormat="1" ht="26.2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2"/>
      <c r="T6" s="2"/>
      <c r="U6" s="2"/>
      <c r="V6" s="2"/>
      <c r="W6" s="2"/>
      <c r="X6" s="2"/>
      <c r="Y6" s="2"/>
      <c r="Z6" s="2"/>
      <c r="AA6" s="2"/>
    </row>
    <row r="7" spans="1:33" s="24" customFormat="1" ht="17.100000000000001" customHeight="1" x14ac:dyDescent="0.2">
      <c r="A7" s="95" t="s">
        <v>35</v>
      </c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2"/>
      <c r="T7" s="2"/>
      <c r="U7" s="2"/>
      <c r="V7" s="2"/>
      <c r="W7" s="2"/>
      <c r="X7" s="2"/>
      <c r="Y7" s="2"/>
      <c r="Z7" s="2"/>
      <c r="AA7" s="2"/>
    </row>
    <row r="8" spans="1:33" s="1" customFormat="1" ht="21.75" customHeight="1" x14ac:dyDescent="0.2">
      <c r="A8" s="93" t="s">
        <v>4</v>
      </c>
      <c r="B8" s="76">
        <v>2008</v>
      </c>
      <c r="C8" s="76">
        <v>2009</v>
      </c>
      <c r="D8" s="76">
        <v>2010</v>
      </c>
      <c r="E8" s="76">
        <v>2011</v>
      </c>
      <c r="F8" s="76">
        <v>2012</v>
      </c>
      <c r="G8" s="76">
        <v>2013</v>
      </c>
      <c r="H8" s="76">
        <v>2014</v>
      </c>
      <c r="I8" s="76">
        <v>2015</v>
      </c>
      <c r="J8" s="76">
        <v>2016</v>
      </c>
      <c r="K8" s="78">
        <v>2017</v>
      </c>
      <c r="L8" s="81">
        <v>2018</v>
      </c>
      <c r="M8" s="85">
        <v>2019</v>
      </c>
      <c r="N8" s="86">
        <v>2020</v>
      </c>
      <c r="O8" s="96">
        <v>2021</v>
      </c>
      <c r="P8" s="96"/>
      <c r="Q8" s="89" t="s">
        <v>37</v>
      </c>
      <c r="R8" s="89" t="s">
        <v>36</v>
      </c>
      <c r="S8" s="2"/>
      <c r="T8" s="2"/>
      <c r="U8" s="2"/>
    </row>
    <row r="9" spans="1:33" s="1" customFormat="1" ht="21.75" customHeight="1" x14ac:dyDescent="0.2">
      <c r="A9" s="94"/>
      <c r="B9" s="53" t="s">
        <v>17</v>
      </c>
      <c r="C9" s="53" t="s">
        <v>17</v>
      </c>
      <c r="D9" s="53" t="s">
        <v>17</v>
      </c>
      <c r="E9" s="53" t="s">
        <v>17</v>
      </c>
      <c r="F9" s="50" t="s">
        <v>17</v>
      </c>
      <c r="G9" s="53" t="s">
        <v>17</v>
      </c>
      <c r="H9" s="50" t="s">
        <v>17</v>
      </c>
      <c r="I9" s="50" t="s">
        <v>17</v>
      </c>
      <c r="J9" s="50" t="s">
        <v>17</v>
      </c>
      <c r="K9" s="50" t="s">
        <v>17</v>
      </c>
      <c r="L9" s="53" t="s">
        <v>17</v>
      </c>
      <c r="M9" s="82" t="s">
        <v>17</v>
      </c>
      <c r="N9" s="82" t="s">
        <v>17</v>
      </c>
      <c r="O9" s="82" t="s">
        <v>15</v>
      </c>
      <c r="P9" s="82" t="s">
        <v>16</v>
      </c>
      <c r="Q9" s="90"/>
      <c r="R9" s="90"/>
      <c r="S9" s="2"/>
      <c r="T9" s="2"/>
      <c r="U9" s="2"/>
    </row>
    <row r="10" spans="1:33" s="10" customFormat="1" ht="23.25" customHeight="1" x14ac:dyDescent="0.2">
      <c r="A10" s="54" t="s">
        <v>19</v>
      </c>
      <c r="B10" s="55">
        <v>458308</v>
      </c>
      <c r="C10" s="55">
        <v>464568</v>
      </c>
      <c r="D10" s="55">
        <v>481216</v>
      </c>
      <c r="E10" s="55">
        <v>513080</v>
      </c>
      <c r="F10" s="55">
        <v>538558</v>
      </c>
      <c r="G10" s="55">
        <v>546437</v>
      </c>
      <c r="H10" s="55">
        <v>576888</v>
      </c>
      <c r="I10" s="39">
        <v>613496</v>
      </c>
      <c r="J10" s="39">
        <v>655624</v>
      </c>
      <c r="K10" s="39">
        <v>705240</v>
      </c>
      <c r="L10" s="39">
        <v>736854</v>
      </c>
      <c r="M10" s="39">
        <v>747527</v>
      </c>
      <c r="N10" s="39">
        <v>757997</v>
      </c>
      <c r="O10" s="39">
        <v>748583</v>
      </c>
      <c r="P10" s="39">
        <v>765050</v>
      </c>
      <c r="Q10" s="39">
        <f>P10-O10</f>
        <v>16467</v>
      </c>
      <c r="R10" s="39">
        <f t="shared" ref="R10:R16" si="0">P10-N10</f>
        <v>7053</v>
      </c>
      <c r="S10" s="77"/>
      <c r="T10" s="11"/>
      <c r="U10" s="11"/>
    </row>
    <row r="11" spans="1:33" s="10" customFormat="1" x14ac:dyDescent="0.2">
      <c r="A11" s="54" t="s">
        <v>1</v>
      </c>
      <c r="B11" s="55">
        <v>2924150</v>
      </c>
      <c r="C11" s="55">
        <v>2905074</v>
      </c>
      <c r="D11" s="55">
        <v>3042080</v>
      </c>
      <c r="E11" s="55">
        <v>3188378</v>
      </c>
      <c r="F11" s="55">
        <v>3349750</v>
      </c>
      <c r="G11" s="55">
        <v>3440676</v>
      </c>
      <c r="H11" s="55">
        <v>3543646</v>
      </c>
      <c r="I11" s="39">
        <v>3663462</v>
      </c>
      <c r="J11" s="39">
        <v>3811152</v>
      </c>
      <c r="K11" s="39">
        <v>3924758</v>
      </c>
      <c r="L11" s="39">
        <v>4046072</v>
      </c>
      <c r="M11" s="39">
        <v>4143292</v>
      </c>
      <c r="N11" s="39">
        <v>4040863</v>
      </c>
      <c r="O11" s="39">
        <v>4285977</v>
      </c>
      <c r="P11" s="39">
        <v>4336230</v>
      </c>
      <c r="Q11" s="39">
        <f t="shared" ref="Q11:Q16" si="1">P11-O11</f>
        <v>50253</v>
      </c>
      <c r="R11" s="39">
        <f t="shared" si="0"/>
        <v>295367</v>
      </c>
      <c r="S11" s="77"/>
      <c r="T11" s="11"/>
      <c r="U11" s="11"/>
    </row>
    <row r="12" spans="1:33" s="10" customFormat="1" x14ac:dyDescent="0.2">
      <c r="A12" s="71" t="s">
        <v>33</v>
      </c>
      <c r="B12" s="55">
        <v>1099436</v>
      </c>
      <c r="C12" s="55">
        <v>1042576</v>
      </c>
      <c r="D12" s="55">
        <v>1128106</v>
      </c>
      <c r="E12" s="55">
        <v>1183722</v>
      </c>
      <c r="F12" s="55">
        <v>1241453</v>
      </c>
      <c r="G12" s="55">
        <v>1266891</v>
      </c>
      <c r="H12" s="55">
        <v>1402760</v>
      </c>
      <c r="I12" s="39">
        <v>1444096</v>
      </c>
      <c r="J12" s="39">
        <v>1490951</v>
      </c>
      <c r="K12" s="39">
        <v>1577452</v>
      </c>
      <c r="L12" s="39">
        <v>1587298</v>
      </c>
      <c r="M12" s="39">
        <v>1574128</v>
      </c>
      <c r="N12" s="39">
        <v>1487563</v>
      </c>
      <c r="O12" s="39">
        <v>1672056</v>
      </c>
      <c r="P12" s="39">
        <v>1683939</v>
      </c>
      <c r="Q12" s="39">
        <f t="shared" si="1"/>
        <v>11883</v>
      </c>
      <c r="R12" s="39">
        <f t="shared" si="0"/>
        <v>196376</v>
      </c>
      <c r="S12" s="77"/>
      <c r="T12" s="11"/>
      <c r="U12" s="11"/>
    </row>
    <row r="13" spans="1:33" s="10" customFormat="1" ht="22.5" x14ac:dyDescent="0.2">
      <c r="A13" s="54" t="s">
        <v>22</v>
      </c>
      <c r="B13" s="55">
        <v>171728</v>
      </c>
      <c r="C13" s="55">
        <v>129759</v>
      </c>
      <c r="D13" s="55">
        <v>143946</v>
      </c>
      <c r="E13" s="55">
        <v>148490</v>
      </c>
      <c r="F13" s="55">
        <v>150911</v>
      </c>
      <c r="G13" s="55">
        <v>149282</v>
      </c>
      <c r="H13" s="55">
        <v>147415</v>
      </c>
      <c r="I13" s="39">
        <v>146817</v>
      </c>
      <c r="J13" s="39">
        <v>143941</v>
      </c>
      <c r="K13" s="39">
        <v>144868</v>
      </c>
      <c r="L13" s="39">
        <v>145917</v>
      </c>
      <c r="M13" s="39">
        <v>146299</v>
      </c>
      <c r="N13" s="39">
        <v>146801</v>
      </c>
      <c r="O13" s="39">
        <v>148284</v>
      </c>
      <c r="P13" s="39">
        <v>148686</v>
      </c>
      <c r="Q13" s="39">
        <f t="shared" si="1"/>
        <v>402</v>
      </c>
      <c r="R13" s="39">
        <f t="shared" si="0"/>
        <v>1885</v>
      </c>
      <c r="S13" s="77"/>
      <c r="T13" s="11"/>
      <c r="U13" s="11"/>
    </row>
    <row r="14" spans="1:33" x14ac:dyDescent="0.2">
      <c r="A14" s="54" t="s">
        <v>21</v>
      </c>
      <c r="B14" s="55">
        <v>3617921</v>
      </c>
      <c r="C14" s="55">
        <v>3504394</v>
      </c>
      <c r="D14" s="55">
        <v>3778887</v>
      </c>
      <c r="E14" s="55">
        <v>3937155</v>
      </c>
      <c r="F14" s="55">
        <v>4134248</v>
      </c>
      <c r="G14" s="55">
        <v>4290140</v>
      </c>
      <c r="H14" s="55">
        <v>4502458</v>
      </c>
      <c r="I14" s="39">
        <v>4729479</v>
      </c>
      <c r="J14" s="39">
        <v>4950913</v>
      </c>
      <c r="K14" s="39">
        <v>5201549</v>
      </c>
      <c r="L14" s="39">
        <v>5428597</v>
      </c>
      <c r="M14" s="39">
        <v>5450985</v>
      </c>
      <c r="N14" s="39">
        <v>5438831</v>
      </c>
      <c r="O14" s="39">
        <v>5790386</v>
      </c>
      <c r="P14" s="39">
        <v>5805377</v>
      </c>
      <c r="Q14" s="39">
        <f t="shared" si="1"/>
        <v>14991</v>
      </c>
      <c r="R14" s="39">
        <f t="shared" si="0"/>
        <v>366546</v>
      </c>
    </row>
    <row r="15" spans="1:33" s="10" customFormat="1" ht="12.75" customHeight="1" x14ac:dyDescent="0.2">
      <c r="A15" s="54" t="s">
        <v>20</v>
      </c>
      <c r="B15" s="55">
        <v>94703</v>
      </c>
      <c r="C15" s="55">
        <v>103655</v>
      </c>
      <c r="D15" s="55">
        <v>104706</v>
      </c>
      <c r="E15" s="55">
        <v>117450</v>
      </c>
      <c r="F15" s="55">
        <v>132729</v>
      </c>
      <c r="G15" s="55">
        <v>136192</v>
      </c>
      <c r="H15" s="55">
        <v>128171</v>
      </c>
      <c r="I15" s="39">
        <v>122314</v>
      </c>
      <c r="J15" s="39">
        <v>120835</v>
      </c>
      <c r="K15" s="39">
        <v>127031</v>
      </c>
      <c r="L15" s="39">
        <v>127936</v>
      </c>
      <c r="M15" s="39">
        <v>128449</v>
      </c>
      <c r="N15" s="39">
        <v>119946</v>
      </c>
      <c r="O15" s="39">
        <v>130778</v>
      </c>
      <c r="P15" s="39">
        <v>131547</v>
      </c>
      <c r="Q15" s="39">
        <f t="shared" si="1"/>
        <v>769</v>
      </c>
      <c r="R15" s="39">
        <f t="shared" si="0"/>
        <v>11601</v>
      </c>
      <c r="S15" s="77"/>
      <c r="T15" s="11"/>
      <c r="U15" s="11"/>
    </row>
    <row r="16" spans="1:33" s="10" customFormat="1" ht="12.75" customHeight="1" x14ac:dyDescent="0.2">
      <c r="A16" s="54" t="s">
        <v>2</v>
      </c>
      <c r="B16" s="55">
        <v>5046744</v>
      </c>
      <c r="C16" s="55">
        <v>5109194</v>
      </c>
      <c r="D16" s="55">
        <v>5287823</v>
      </c>
      <c r="E16" s="55">
        <v>5444181</v>
      </c>
      <c r="F16" s="55">
        <v>5666232</v>
      </c>
      <c r="G16" s="55">
        <v>5821821</v>
      </c>
      <c r="H16" s="55">
        <v>6018112</v>
      </c>
      <c r="I16" s="39">
        <v>6191641</v>
      </c>
      <c r="J16" s="39">
        <v>6418911</v>
      </c>
      <c r="K16" s="39">
        <v>6644969</v>
      </c>
      <c r="L16" s="39">
        <v>6855708</v>
      </c>
      <c r="M16" s="39">
        <v>7015581</v>
      </c>
      <c r="N16" s="39">
        <v>6568520</v>
      </c>
      <c r="O16" s="39">
        <v>6656797</v>
      </c>
      <c r="P16" s="39">
        <v>6706834</v>
      </c>
      <c r="Q16" s="39">
        <f t="shared" si="1"/>
        <v>50037</v>
      </c>
      <c r="R16" s="39">
        <f t="shared" si="0"/>
        <v>138314</v>
      </c>
      <c r="S16" s="77"/>
      <c r="T16" s="11"/>
      <c r="U16" s="11"/>
    </row>
    <row r="17" spans="1:21" s="10" customFormat="1" ht="12.75" customHeight="1" x14ac:dyDescent="0.2">
      <c r="A17" s="54" t="s">
        <v>23</v>
      </c>
      <c r="B17" s="55">
        <v>765127</v>
      </c>
      <c r="C17" s="55">
        <v>747184</v>
      </c>
      <c r="D17" s="55">
        <v>772019</v>
      </c>
      <c r="E17" s="55">
        <v>817879</v>
      </c>
      <c r="F17" s="55">
        <v>848162</v>
      </c>
      <c r="G17" s="55">
        <v>873622</v>
      </c>
      <c r="H17" s="55">
        <v>920137</v>
      </c>
      <c r="I17" s="39">
        <v>970856</v>
      </c>
      <c r="J17" s="39">
        <v>1024297</v>
      </c>
      <c r="K17" s="39">
        <v>1092588</v>
      </c>
      <c r="L17" s="39">
        <v>1150983</v>
      </c>
      <c r="M17" s="39">
        <v>1215181</v>
      </c>
      <c r="N17" s="39">
        <v>1213211</v>
      </c>
      <c r="O17" s="39">
        <v>1334726</v>
      </c>
      <c r="P17" s="39">
        <v>1355387</v>
      </c>
      <c r="Q17" s="39">
        <f t="shared" ref="Q17" si="2">P17-O17</f>
        <v>20661</v>
      </c>
      <c r="R17" s="39">
        <f t="shared" ref="R17" si="3">P17-N17</f>
        <v>142176</v>
      </c>
      <c r="S17" s="77"/>
      <c r="T17" s="11"/>
      <c r="U17" s="11"/>
    </row>
    <row r="18" spans="1:21" s="1" customFormat="1" ht="22.5" x14ac:dyDescent="0.2">
      <c r="A18" s="56" t="s">
        <v>3</v>
      </c>
      <c r="B18" s="57">
        <f t="shared" ref="B18:R18" si="4">SUM(B10:B17)</f>
        <v>14178117</v>
      </c>
      <c r="C18" s="57">
        <f t="shared" si="4"/>
        <v>14006404</v>
      </c>
      <c r="D18" s="57">
        <f t="shared" si="4"/>
        <v>14738783</v>
      </c>
      <c r="E18" s="57">
        <f t="shared" si="4"/>
        <v>15350335</v>
      </c>
      <c r="F18" s="57">
        <f t="shared" si="4"/>
        <v>16062043</v>
      </c>
      <c r="G18" s="57">
        <f t="shared" si="4"/>
        <v>16525061</v>
      </c>
      <c r="H18" s="57">
        <f t="shared" si="4"/>
        <v>17239587</v>
      </c>
      <c r="I18" s="57">
        <f t="shared" si="4"/>
        <v>17882161</v>
      </c>
      <c r="J18" s="57">
        <f t="shared" si="4"/>
        <v>18616624</v>
      </c>
      <c r="K18" s="57">
        <f t="shared" si="4"/>
        <v>19418455</v>
      </c>
      <c r="L18" s="57">
        <f t="shared" si="4"/>
        <v>20079365</v>
      </c>
      <c r="M18" s="57">
        <f t="shared" si="4"/>
        <v>20421442</v>
      </c>
      <c r="N18" s="57">
        <f t="shared" si="4"/>
        <v>19773732</v>
      </c>
      <c r="O18" s="57">
        <f t="shared" si="4"/>
        <v>20767587</v>
      </c>
      <c r="P18" s="57">
        <f>SUM(P10:P17)</f>
        <v>20933050</v>
      </c>
      <c r="Q18" s="88">
        <f>SUM(Q10:Q17)</f>
        <v>165463</v>
      </c>
      <c r="R18" s="57">
        <f t="shared" si="4"/>
        <v>1159318</v>
      </c>
      <c r="S18" s="83"/>
      <c r="T18" s="2"/>
    </row>
    <row r="19" spans="1:21" s="1" customFormat="1" ht="7.5" customHeight="1" x14ac:dyDescent="0.2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2"/>
      <c r="T19" s="2"/>
      <c r="U19" s="2"/>
    </row>
    <row r="20" spans="1:21" ht="18" customHeight="1" x14ac:dyDescent="0.2">
      <c r="A20" s="92" t="s">
        <v>25</v>
      </c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</row>
    <row r="21" spans="1:21" ht="9.75" customHeight="1" x14ac:dyDescent="0.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</row>
    <row r="22" spans="1:21" x14ac:dyDescent="0.2">
      <c r="A22" s="18" t="s">
        <v>30</v>
      </c>
      <c r="O22" s="87"/>
      <c r="P22" s="87"/>
      <c r="Q22" s="87"/>
    </row>
  </sheetData>
  <mergeCells count="7">
    <mergeCell ref="R8:R9"/>
    <mergeCell ref="Q8:Q9"/>
    <mergeCell ref="A6:R6"/>
    <mergeCell ref="A20:R20"/>
    <mergeCell ref="A8:A9"/>
    <mergeCell ref="A7:R7"/>
    <mergeCell ref="O8:P8"/>
  </mergeCells>
  <phoneticPr fontId="10" type="noConversion"/>
  <printOptions horizontalCentered="1"/>
  <pageMargins left="0.39370078740157483" right="0.19685039370078741" top="0.39370078740157483" bottom="0.39370078740157483" header="0" footer="0"/>
  <pageSetup scale="92" orientation="landscape" r:id="rId1"/>
  <headerFooter alignWithMargins="0">
    <oddFooter>&amp;L&amp;G&amp;C&amp;8www.iieg.gob.mx&amp;R&amp;G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9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2014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2014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566222</v>
      </c>
      <c r="C10" s="39">
        <v>576343</v>
      </c>
      <c r="D10" s="39">
        <v>585199</v>
      </c>
      <c r="E10" s="39">
        <v>565912</v>
      </c>
      <c r="F10" s="39">
        <v>540315</v>
      </c>
      <c r="G10" s="39">
        <v>511222</v>
      </c>
      <c r="H10" s="39">
        <v>497107</v>
      </c>
      <c r="I10" s="39">
        <v>493822</v>
      </c>
      <c r="J10" s="39">
        <v>517846</v>
      </c>
      <c r="K10" s="39">
        <v>532880</v>
      </c>
      <c r="L10" s="39">
        <v>554000</v>
      </c>
      <c r="M10" s="39">
        <v>576888</v>
      </c>
    </row>
    <row r="11" spans="1:23" s="63" customFormat="1" x14ac:dyDescent="0.2">
      <c r="A11" s="38" t="s">
        <v>1</v>
      </c>
      <c r="B11" s="39">
        <v>3389984</v>
      </c>
      <c r="C11" s="39">
        <v>3399719</v>
      </c>
      <c r="D11" s="39">
        <v>3405329</v>
      </c>
      <c r="E11" s="39">
        <v>3412044</v>
      </c>
      <c r="F11" s="39">
        <v>3428842</v>
      </c>
      <c r="G11" s="39">
        <v>3444550</v>
      </c>
      <c r="H11" s="39">
        <v>3465050</v>
      </c>
      <c r="I11" s="39">
        <v>3465351</v>
      </c>
      <c r="J11" s="39">
        <v>3476561</v>
      </c>
      <c r="K11" s="39">
        <v>3510843</v>
      </c>
      <c r="L11" s="39">
        <v>3567319</v>
      </c>
      <c r="M11" s="39">
        <v>3543646</v>
      </c>
    </row>
    <row r="12" spans="1:23" s="63" customFormat="1" x14ac:dyDescent="0.2">
      <c r="A12" s="38" t="s">
        <v>0</v>
      </c>
      <c r="B12" s="39">
        <v>1278217</v>
      </c>
      <c r="C12" s="39">
        <v>1301927</v>
      </c>
      <c r="D12" s="39">
        <v>1316922</v>
      </c>
      <c r="E12" s="39">
        <v>1330511</v>
      </c>
      <c r="F12" s="39">
        <v>1355125</v>
      </c>
      <c r="G12" s="39">
        <v>1372940</v>
      </c>
      <c r="H12" s="39">
        <v>1402689</v>
      </c>
      <c r="I12" s="39">
        <v>1419870</v>
      </c>
      <c r="J12" s="39">
        <v>1445412</v>
      </c>
      <c r="K12" s="39">
        <v>1485904</v>
      </c>
      <c r="L12" s="39">
        <v>1490000</v>
      </c>
      <c r="M12" s="39">
        <v>1402760</v>
      </c>
    </row>
    <row r="13" spans="1:23" s="63" customFormat="1" ht="22.5" x14ac:dyDescent="0.2">
      <c r="A13" s="64" t="s">
        <v>22</v>
      </c>
      <c r="B13" s="39">
        <v>146098</v>
      </c>
      <c r="C13" s="39">
        <v>147281</v>
      </c>
      <c r="D13" s="39">
        <v>148263</v>
      </c>
      <c r="E13" s="39">
        <v>149731</v>
      </c>
      <c r="F13" s="39">
        <v>148457</v>
      </c>
      <c r="G13" s="39">
        <v>148264</v>
      </c>
      <c r="H13" s="39">
        <v>149186</v>
      </c>
      <c r="I13" s="39">
        <v>146196</v>
      </c>
      <c r="J13" s="39">
        <v>146094</v>
      </c>
      <c r="K13" s="39">
        <v>145647</v>
      </c>
      <c r="L13" s="39">
        <v>146030</v>
      </c>
      <c r="M13" s="39">
        <v>147415</v>
      </c>
    </row>
    <row r="14" spans="1:23" x14ac:dyDescent="0.2">
      <c r="A14" s="38" t="s">
        <v>21</v>
      </c>
      <c r="B14" s="39">
        <v>4338200</v>
      </c>
      <c r="C14" s="39">
        <v>4372398</v>
      </c>
      <c r="D14" s="39">
        <v>4409117</v>
      </c>
      <c r="E14" s="39">
        <v>4430273</v>
      </c>
      <c r="F14" s="39">
        <v>4452649</v>
      </c>
      <c r="G14" s="39">
        <v>4464382</v>
      </c>
      <c r="H14" s="39">
        <v>4477491</v>
      </c>
      <c r="I14" s="39">
        <v>4498196</v>
      </c>
      <c r="J14" s="39">
        <v>4535339</v>
      </c>
      <c r="K14" s="39">
        <v>4569627</v>
      </c>
      <c r="L14" s="39">
        <v>4579570</v>
      </c>
      <c r="M14" s="39">
        <v>4502458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136936</v>
      </c>
      <c r="C15" s="39">
        <v>135472</v>
      </c>
      <c r="D15" s="39">
        <v>134974</v>
      </c>
      <c r="E15" s="39">
        <v>136791</v>
      </c>
      <c r="F15" s="39">
        <v>135458</v>
      </c>
      <c r="G15" s="39">
        <v>133938</v>
      </c>
      <c r="H15" s="39">
        <v>133129</v>
      </c>
      <c r="I15" s="39">
        <v>133441</v>
      </c>
      <c r="J15" s="39">
        <v>132588</v>
      </c>
      <c r="K15" s="39">
        <v>132731</v>
      </c>
      <c r="L15" s="39">
        <v>131573</v>
      </c>
      <c r="M15" s="39">
        <v>128171</v>
      </c>
    </row>
    <row r="16" spans="1:23" s="63" customFormat="1" ht="12.75" customHeight="1" x14ac:dyDescent="0.2">
      <c r="A16" s="38" t="s">
        <v>2</v>
      </c>
      <c r="B16" s="39">
        <v>5816011</v>
      </c>
      <c r="C16" s="39">
        <v>5862301</v>
      </c>
      <c r="D16" s="39">
        <v>5895454</v>
      </c>
      <c r="E16" s="39">
        <v>5915413</v>
      </c>
      <c r="F16" s="39">
        <v>5923351</v>
      </c>
      <c r="G16" s="39">
        <v>5948371</v>
      </c>
      <c r="H16" s="39">
        <v>5929891</v>
      </c>
      <c r="I16" s="39">
        <v>5953081</v>
      </c>
      <c r="J16" s="39">
        <v>6008355</v>
      </c>
      <c r="K16" s="39">
        <v>6052472</v>
      </c>
      <c r="L16" s="39">
        <v>6080407</v>
      </c>
      <c r="M16" s="39">
        <v>6018112</v>
      </c>
    </row>
    <row r="17" spans="1:75" s="63" customFormat="1" ht="12.75" customHeight="1" x14ac:dyDescent="0.2">
      <c r="A17" s="38" t="s">
        <v>23</v>
      </c>
      <c r="B17" s="39">
        <v>875372</v>
      </c>
      <c r="C17" s="39">
        <v>877158</v>
      </c>
      <c r="D17" s="39">
        <v>886067</v>
      </c>
      <c r="E17" s="39">
        <v>896692</v>
      </c>
      <c r="F17" s="39">
        <v>901023</v>
      </c>
      <c r="G17" s="39">
        <v>904848</v>
      </c>
      <c r="H17" s="39">
        <v>911429</v>
      </c>
      <c r="I17" s="39">
        <v>913704</v>
      </c>
      <c r="J17" s="39">
        <v>917898</v>
      </c>
      <c r="K17" s="39">
        <v>922123</v>
      </c>
      <c r="L17" s="39">
        <v>926178</v>
      </c>
      <c r="M17" s="39">
        <v>920137</v>
      </c>
    </row>
    <row r="18" spans="1:75" s="63" customFormat="1" x14ac:dyDescent="0.2">
      <c r="A18" s="43" t="s">
        <v>3</v>
      </c>
      <c r="B18" s="28">
        <f t="shared" ref="B18:M18" si="0">SUM(B10:B17)</f>
        <v>16547040</v>
      </c>
      <c r="C18" s="28">
        <f t="shared" si="0"/>
        <v>16672599</v>
      </c>
      <c r="D18" s="28">
        <f t="shared" si="0"/>
        <v>16781325</v>
      </c>
      <c r="E18" s="28">
        <f t="shared" si="0"/>
        <v>16837367</v>
      </c>
      <c r="F18" s="28">
        <f t="shared" si="0"/>
        <v>16885220</v>
      </c>
      <c r="G18" s="28">
        <f t="shared" si="0"/>
        <v>16928515</v>
      </c>
      <c r="H18" s="28">
        <f t="shared" si="0"/>
        <v>16965972</v>
      </c>
      <c r="I18" s="28">
        <f t="shared" si="0"/>
        <v>17023661</v>
      </c>
      <c r="J18" s="28">
        <f t="shared" si="0"/>
        <v>17180093</v>
      </c>
      <c r="K18" s="28">
        <f t="shared" si="0"/>
        <v>17352227</v>
      </c>
      <c r="L18" s="28">
        <f t="shared" si="0"/>
        <v>17475077</v>
      </c>
      <c r="M18" s="28">
        <f t="shared" si="0"/>
        <v>17239587</v>
      </c>
    </row>
    <row r="19" spans="1:75" s="66" customFormat="1" ht="28.5" customHeight="1" x14ac:dyDescent="0.2">
      <c r="A19" s="74" t="s">
        <v>24</v>
      </c>
      <c r="B19" s="75">
        <f>+(B18-'2013'!M18)/'2013'!M18*100</f>
        <v>0.13300404760986964</v>
      </c>
      <c r="C19" s="75">
        <f t="shared" ref="C19:I19" si="1">+(C18-B18)/B18*100</f>
        <v>0.75880036550343755</v>
      </c>
      <c r="D19" s="75">
        <f t="shared" si="1"/>
        <v>0.65212388302507607</v>
      </c>
      <c r="E19" s="75">
        <f t="shared" si="1"/>
        <v>0.3339545596071824</v>
      </c>
      <c r="F19" s="75">
        <f t="shared" si="1"/>
        <v>0.28420714473943581</v>
      </c>
      <c r="G19" s="75">
        <f t="shared" si="1"/>
        <v>0.25640767487779254</v>
      </c>
      <c r="H19" s="75">
        <f t="shared" si="1"/>
        <v>0.22126571645534177</v>
      </c>
      <c r="I19" s="75">
        <f t="shared" si="1"/>
        <v>0.34002767421754554</v>
      </c>
      <c r="J19" s="75">
        <f>+(J18-I18)/I18*100</f>
        <v>0.91890927574274417</v>
      </c>
      <c r="K19" s="75">
        <f>+(K18-J18)/J18*100</f>
        <v>1.0019386973050728</v>
      </c>
      <c r="L19" s="75">
        <f>+(L18-K18)/K18*100</f>
        <v>0.70797829004887958</v>
      </c>
      <c r="M19" s="75">
        <f>+(M18-L18)/L18*100</f>
        <v>-1.3475763225535429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2015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2015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594982</v>
      </c>
      <c r="C10" s="39">
        <v>607610</v>
      </c>
      <c r="D10" s="39">
        <v>604994</v>
      </c>
      <c r="E10" s="39">
        <v>601430</v>
      </c>
      <c r="F10" s="39">
        <v>560581</v>
      </c>
      <c r="G10" s="39">
        <v>533123</v>
      </c>
      <c r="H10" s="39">
        <v>524671</v>
      </c>
      <c r="I10" s="39">
        <v>531211</v>
      </c>
      <c r="J10" s="39">
        <v>553635</v>
      </c>
      <c r="K10" s="39">
        <v>562401</v>
      </c>
      <c r="L10" s="39">
        <v>597549</v>
      </c>
      <c r="M10" s="39">
        <v>613496</v>
      </c>
    </row>
    <row r="11" spans="1:23" s="63" customFormat="1" x14ac:dyDescent="0.2">
      <c r="A11" s="38" t="s">
        <v>1</v>
      </c>
      <c r="B11" s="39">
        <v>3496340</v>
      </c>
      <c r="C11" s="39">
        <v>3511640</v>
      </c>
      <c r="D11" s="39">
        <v>3529997</v>
      </c>
      <c r="E11" s="39">
        <v>3539432</v>
      </c>
      <c r="F11" s="39">
        <v>3548260</v>
      </c>
      <c r="G11" s="39">
        <v>3566697</v>
      </c>
      <c r="H11" s="39">
        <v>3582046</v>
      </c>
      <c r="I11" s="39">
        <v>3593187</v>
      </c>
      <c r="J11" s="39">
        <v>3602842</v>
      </c>
      <c r="K11" s="39">
        <v>3647993</v>
      </c>
      <c r="L11" s="39">
        <v>3690167</v>
      </c>
      <c r="M11" s="39">
        <v>3663462</v>
      </c>
    </row>
    <row r="12" spans="1:23" s="63" customFormat="1" x14ac:dyDescent="0.2">
      <c r="A12" s="38" t="s">
        <v>0</v>
      </c>
      <c r="B12" s="39">
        <v>1426074</v>
      </c>
      <c r="C12" s="39">
        <v>1452944</v>
      </c>
      <c r="D12" s="39">
        <v>1462571</v>
      </c>
      <c r="E12" s="39">
        <v>1483828</v>
      </c>
      <c r="F12" s="39">
        <v>1486598</v>
      </c>
      <c r="G12" s="39">
        <v>1515974</v>
      </c>
      <c r="H12" s="39">
        <v>1536386</v>
      </c>
      <c r="I12" s="39">
        <v>1552802</v>
      </c>
      <c r="J12" s="39">
        <v>1553985</v>
      </c>
      <c r="K12" s="39">
        <v>1571104</v>
      </c>
      <c r="L12" s="39">
        <v>1560770</v>
      </c>
      <c r="M12" s="39">
        <v>1444096</v>
      </c>
    </row>
    <row r="13" spans="1:23" s="63" customFormat="1" ht="22.5" x14ac:dyDescent="0.2">
      <c r="A13" s="64" t="s">
        <v>22</v>
      </c>
      <c r="B13" s="39">
        <v>144495</v>
      </c>
      <c r="C13" s="39">
        <v>144930</v>
      </c>
      <c r="D13" s="39">
        <v>146095</v>
      </c>
      <c r="E13" s="39">
        <v>144982</v>
      </c>
      <c r="F13" s="39">
        <v>145299</v>
      </c>
      <c r="G13" s="39">
        <v>145178</v>
      </c>
      <c r="H13" s="39">
        <v>146742</v>
      </c>
      <c r="I13" s="39">
        <v>145114</v>
      </c>
      <c r="J13" s="39">
        <v>144995</v>
      </c>
      <c r="K13" s="39">
        <v>145472</v>
      </c>
      <c r="L13" s="39">
        <v>146078</v>
      </c>
      <c r="M13" s="39">
        <v>146817</v>
      </c>
    </row>
    <row r="14" spans="1:23" x14ac:dyDescent="0.2">
      <c r="A14" s="38" t="s">
        <v>21</v>
      </c>
      <c r="B14" s="39">
        <v>4560701</v>
      </c>
      <c r="C14" s="39">
        <v>4602200</v>
      </c>
      <c r="D14" s="39">
        <v>4636370</v>
      </c>
      <c r="E14" s="39">
        <v>4666698</v>
      </c>
      <c r="F14" s="39">
        <v>4684240</v>
      </c>
      <c r="G14" s="39">
        <v>4706761</v>
      </c>
      <c r="H14" s="39">
        <v>4729297</v>
      </c>
      <c r="I14" s="39">
        <v>4735507</v>
      </c>
      <c r="J14" s="39">
        <v>4767489</v>
      </c>
      <c r="K14" s="39">
        <v>4808037</v>
      </c>
      <c r="L14" s="39">
        <v>4818631</v>
      </c>
      <c r="M14" s="39">
        <v>4729479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128893</v>
      </c>
      <c r="C15" s="39">
        <v>128713</v>
      </c>
      <c r="D15" s="39">
        <v>129037</v>
      </c>
      <c r="E15" s="39">
        <v>129878</v>
      </c>
      <c r="F15" s="39">
        <v>130201</v>
      </c>
      <c r="G15" s="39">
        <v>130087</v>
      </c>
      <c r="H15" s="39">
        <v>129924</v>
      </c>
      <c r="I15" s="39">
        <v>128710</v>
      </c>
      <c r="J15" s="39">
        <v>127002</v>
      </c>
      <c r="K15" s="39">
        <v>126059</v>
      </c>
      <c r="L15" s="39">
        <v>125863</v>
      </c>
      <c r="M15" s="39">
        <v>122314</v>
      </c>
    </row>
    <row r="16" spans="1:23" s="63" customFormat="1" ht="12.75" customHeight="1" x14ac:dyDescent="0.2">
      <c r="A16" s="38" t="s">
        <v>2</v>
      </c>
      <c r="B16" s="39">
        <v>6028799</v>
      </c>
      <c r="C16" s="39">
        <v>6060050</v>
      </c>
      <c r="D16" s="39">
        <v>6097234</v>
      </c>
      <c r="E16" s="39">
        <v>6101074</v>
      </c>
      <c r="F16" s="39">
        <v>6101365</v>
      </c>
      <c r="G16" s="39">
        <v>6130763</v>
      </c>
      <c r="H16" s="39">
        <v>6118867</v>
      </c>
      <c r="I16" s="39">
        <v>6147660</v>
      </c>
      <c r="J16" s="39">
        <v>6200539</v>
      </c>
      <c r="K16" s="39">
        <v>6227194</v>
      </c>
      <c r="L16" s="39">
        <v>6275647</v>
      </c>
      <c r="M16" s="39">
        <v>6191641</v>
      </c>
    </row>
    <row r="17" spans="1:75" s="63" customFormat="1" ht="12.75" customHeight="1" x14ac:dyDescent="0.2">
      <c r="A17" s="38" t="s">
        <v>23</v>
      </c>
      <c r="B17" s="39">
        <v>919087</v>
      </c>
      <c r="C17" s="39">
        <v>924975</v>
      </c>
      <c r="D17" s="39">
        <v>931900</v>
      </c>
      <c r="E17" s="39">
        <v>935993</v>
      </c>
      <c r="F17" s="39">
        <v>939316</v>
      </c>
      <c r="G17" s="39">
        <v>945712</v>
      </c>
      <c r="H17" s="39">
        <v>951053</v>
      </c>
      <c r="I17" s="39">
        <v>957154</v>
      </c>
      <c r="J17" s="39">
        <v>958502</v>
      </c>
      <c r="K17" s="39">
        <v>967208</v>
      </c>
      <c r="L17" s="39">
        <v>973042</v>
      </c>
      <c r="M17" s="39">
        <v>970856</v>
      </c>
    </row>
    <row r="18" spans="1:75" s="63" customFormat="1" x14ac:dyDescent="0.2">
      <c r="A18" s="43" t="s">
        <v>3</v>
      </c>
      <c r="B18" s="28">
        <f t="shared" ref="B18:M18" si="0">SUM(B10:B17)</f>
        <v>17299371</v>
      </c>
      <c r="C18" s="28">
        <f t="shared" si="0"/>
        <v>17433062</v>
      </c>
      <c r="D18" s="28">
        <f t="shared" si="0"/>
        <v>17538198</v>
      </c>
      <c r="E18" s="28">
        <f t="shared" si="0"/>
        <v>17603315</v>
      </c>
      <c r="F18" s="28">
        <f t="shared" si="0"/>
        <v>17595860</v>
      </c>
      <c r="G18" s="28">
        <f t="shared" si="0"/>
        <v>17674295</v>
      </c>
      <c r="H18" s="28">
        <f t="shared" si="0"/>
        <v>17718986</v>
      </c>
      <c r="I18" s="28">
        <f t="shared" si="0"/>
        <v>17791345</v>
      </c>
      <c r="J18" s="28">
        <f t="shared" si="0"/>
        <v>17908989</v>
      </c>
      <c r="K18" s="28">
        <f t="shared" si="0"/>
        <v>18055468</v>
      </c>
      <c r="L18" s="28">
        <f t="shared" si="0"/>
        <v>18187747</v>
      </c>
      <c r="M18" s="28">
        <f t="shared" si="0"/>
        <v>17882161</v>
      </c>
    </row>
    <row r="19" spans="1:75" s="66" customFormat="1" ht="28.5" customHeight="1" x14ac:dyDescent="0.2">
      <c r="A19" s="74" t="s">
        <v>24</v>
      </c>
      <c r="B19" s="75">
        <f>+(B18-'2014'!M18)/'2014'!M18*100</f>
        <v>0.3467832495059191</v>
      </c>
      <c r="C19" s="75">
        <f t="shared" ref="C19:I19" si="1">+(C18-B18)/B18*100</f>
        <v>0.77280844488507705</v>
      </c>
      <c r="D19" s="75">
        <f t="shared" si="1"/>
        <v>0.60308395622065714</v>
      </c>
      <c r="E19" s="75">
        <f t="shared" si="1"/>
        <v>0.37128671942237168</v>
      </c>
      <c r="F19" s="75">
        <f t="shared" si="1"/>
        <v>-4.2349977830880153E-2</v>
      </c>
      <c r="G19" s="75">
        <f t="shared" si="1"/>
        <v>0.44575826359154935</v>
      </c>
      <c r="H19" s="75">
        <f t="shared" si="1"/>
        <v>0.25285874203186037</v>
      </c>
      <c r="I19" s="75">
        <f t="shared" si="1"/>
        <v>0.40836986947221471</v>
      </c>
      <c r="J19" s="75">
        <f>+(J18-I18)/I18*100</f>
        <v>0.66124286837223378</v>
      </c>
      <c r="K19" s="75">
        <f>+(K18-J18)/J18*100</f>
        <v>0.81790769987071854</v>
      </c>
      <c r="L19" s="75">
        <f>+(L18-K18)/K18*100</f>
        <v>0.73262570651727221</v>
      </c>
      <c r="M19" s="75">
        <f>+(M18-L18)/L18*100</f>
        <v>-1.6801751200959634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2016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2016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641127</v>
      </c>
      <c r="C10" s="39">
        <v>641927</v>
      </c>
      <c r="D10" s="39">
        <v>655054</v>
      </c>
      <c r="E10" s="39">
        <v>646973</v>
      </c>
      <c r="F10" s="39">
        <v>605703</v>
      </c>
      <c r="G10" s="39">
        <v>569644</v>
      </c>
      <c r="H10" s="39">
        <v>556665</v>
      </c>
      <c r="I10" s="39">
        <v>574879</v>
      </c>
      <c r="J10" s="39">
        <v>593686</v>
      </c>
      <c r="K10" s="39">
        <v>613464</v>
      </c>
      <c r="L10" s="39">
        <v>646036</v>
      </c>
      <c r="M10" s="39">
        <v>655624</v>
      </c>
    </row>
    <row r="11" spans="1:23" s="63" customFormat="1" x14ac:dyDescent="0.2">
      <c r="A11" s="38" t="s">
        <v>1</v>
      </c>
      <c r="B11" s="39">
        <v>3617230</v>
      </c>
      <c r="C11" s="39">
        <v>3631030</v>
      </c>
      <c r="D11" s="39">
        <v>3643407</v>
      </c>
      <c r="E11" s="39">
        <v>3666757</v>
      </c>
      <c r="F11" s="39">
        <v>3680236</v>
      </c>
      <c r="G11" s="39">
        <v>3703673</v>
      </c>
      <c r="H11" s="39">
        <v>3721658</v>
      </c>
      <c r="I11" s="39">
        <v>3733975</v>
      </c>
      <c r="J11" s="39">
        <v>3750185</v>
      </c>
      <c r="K11" s="39">
        <v>3796551</v>
      </c>
      <c r="L11" s="39">
        <v>3840938</v>
      </c>
      <c r="M11" s="39">
        <v>3811152</v>
      </c>
    </row>
    <row r="12" spans="1:23" s="63" customFormat="1" x14ac:dyDescent="0.2">
      <c r="A12" s="38" t="s">
        <v>0</v>
      </c>
      <c r="B12" s="39">
        <v>1471021</v>
      </c>
      <c r="C12" s="39">
        <v>1497441</v>
      </c>
      <c r="D12" s="39">
        <v>1490331</v>
      </c>
      <c r="E12" s="39">
        <v>1512027</v>
      </c>
      <c r="F12" s="39">
        <v>1525348</v>
      </c>
      <c r="G12" s="39">
        <v>1542461</v>
      </c>
      <c r="H12" s="39">
        <v>1551055</v>
      </c>
      <c r="I12" s="39">
        <v>1577186</v>
      </c>
      <c r="J12" s="39">
        <v>1579277</v>
      </c>
      <c r="K12" s="39">
        <v>1600502</v>
      </c>
      <c r="L12" s="39">
        <v>1601897</v>
      </c>
      <c r="M12" s="39">
        <v>1490951</v>
      </c>
    </row>
    <row r="13" spans="1:23" s="63" customFormat="1" ht="22.5" x14ac:dyDescent="0.2">
      <c r="A13" s="64" t="s">
        <v>22</v>
      </c>
      <c r="B13" s="39">
        <v>145587</v>
      </c>
      <c r="C13" s="39">
        <v>145881</v>
      </c>
      <c r="D13" s="39">
        <v>147730</v>
      </c>
      <c r="E13" s="39">
        <v>146114</v>
      </c>
      <c r="F13" s="39">
        <v>145334</v>
      </c>
      <c r="G13" s="39">
        <v>145450</v>
      </c>
      <c r="H13" s="39">
        <v>147246</v>
      </c>
      <c r="I13" s="39">
        <v>145001</v>
      </c>
      <c r="J13" s="39">
        <v>144046</v>
      </c>
      <c r="K13" s="39">
        <v>143259</v>
      </c>
      <c r="L13" s="39">
        <v>143377</v>
      </c>
      <c r="M13" s="39">
        <v>143941</v>
      </c>
    </row>
    <row r="14" spans="1:23" x14ac:dyDescent="0.2">
      <c r="A14" s="38" t="s">
        <v>21</v>
      </c>
      <c r="B14" s="39">
        <v>4770826</v>
      </c>
      <c r="C14" s="39">
        <v>4799626</v>
      </c>
      <c r="D14" s="39">
        <v>4818150</v>
      </c>
      <c r="E14" s="39">
        <v>4852410</v>
      </c>
      <c r="F14" s="39">
        <v>4875040</v>
      </c>
      <c r="G14" s="39">
        <v>4899584</v>
      </c>
      <c r="H14" s="39">
        <v>4922830</v>
      </c>
      <c r="I14" s="39">
        <v>4950079</v>
      </c>
      <c r="J14" s="39">
        <v>4990006</v>
      </c>
      <c r="K14" s="39">
        <v>5023873</v>
      </c>
      <c r="L14" s="39">
        <v>5047170</v>
      </c>
      <c r="M14" s="39">
        <v>4950913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123175</v>
      </c>
      <c r="C15" s="39">
        <v>123751</v>
      </c>
      <c r="D15" s="39">
        <v>122261</v>
      </c>
      <c r="E15" s="39">
        <v>121918</v>
      </c>
      <c r="F15" s="39">
        <v>122244</v>
      </c>
      <c r="G15" s="39">
        <v>122595</v>
      </c>
      <c r="H15" s="39">
        <v>122686</v>
      </c>
      <c r="I15" s="39">
        <v>122950</v>
      </c>
      <c r="J15" s="39">
        <v>123192</v>
      </c>
      <c r="K15" s="39">
        <v>123581</v>
      </c>
      <c r="L15" s="39">
        <v>124038</v>
      </c>
      <c r="M15" s="39">
        <v>120835</v>
      </c>
    </row>
    <row r="16" spans="1:23" s="63" customFormat="1" ht="12.75" customHeight="1" x14ac:dyDescent="0.2">
      <c r="A16" s="38" t="s">
        <v>2</v>
      </c>
      <c r="B16" s="39">
        <v>6204296</v>
      </c>
      <c r="C16" s="39">
        <v>6267932</v>
      </c>
      <c r="D16" s="39">
        <v>6292361</v>
      </c>
      <c r="E16" s="39">
        <v>6302759</v>
      </c>
      <c r="F16" s="39">
        <v>6312348</v>
      </c>
      <c r="G16" s="39">
        <v>6342350</v>
      </c>
      <c r="H16" s="39">
        <v>6323789</v>
      </c>
      <c r="I16" s="39">
        <v>6355642</v>
      </c>
      <c r="J16" s="39">
        <v>6425495</v>
      </c>
      <c r="K16" s="39">
        <v>6468715</v>
      </c>
      <c r="L16" s="39">
        <v>6503056</v>
      </c>
      <c r="M16" s="39">
        <v>6418911</v>
      </c>
    </row>
    <row r="17" spans="1:75" s="63" customFormat="1" ht="12.75" customHeight="1" x14ac:dyDescent="0.2">
      <c r="A17" s="38" t="s">
        <v>23</v>
      </c>
      <c r="B17" s="39">
        <v>979941</v>
      </c>
      <c r="C17" s="39">
        <v>987906</v>
      </c>
      <c r="D17" s="39">
        <v>985612</v>
      </c>
      <c r="E17" s="39">
        <v>988510</v>
      </c>
      <c r="F17" s="39">
        <v>991549</v>
      </c>
      <c r="G17" s="39">
        <v>1000314</v>
      </c>
      <c r="H17" s="39">
        <v>1002202</v>
      </c>
      <c r="I17" s="39">
        <v>1006515</v>
      </c>
      <c r="J17" s="39">
        <v>1011299</v>
      </c>
      <c r="K17" s="39">
        <v>1018564</v>
      </c>
      <c r="L17" s="39">
        <v>1029329</v>
      </c>
      <c r="M17" s="39">
        <v>1024297</v>
      </c>
    </row>
    <row r="18" spans="1:75" s="63" customFormat="1" x14ac:dyDescent="0.2">
      <c r="A18" s="43" t="s">
        <v>3</v>
      </c>
      <c r="B18" s="28">
        <f t="shared" ref="B18:M18" si="0">SUM(B10:B17)</f>
        <v>17953203</v>
      </c>
      <c r="C18" s="28">
        <f t="shared" si="0"/>
        <v>18095494</v>
      </c>
      <c r="D18" s="28">
        <f t="shared" si="0"/>
        <v>18154906</v>
      </c>
      <c r="E18" s="28">
        <f t="shared" si="0"/>
        <v>18237468</v>
      </c>
      <c r="F18" s="28">
        <f t="shared" si="0"/>
        <v>18257802</v>
      </c>
      <c r="G18" s="28">
        <f t="shared" si="0"/>
        <v>18326071</v>
      </c>
      <c r="H18" s="28">
        <f t="shared" si="0"/>
        <v>18348131</v>
      </c>
      <c r="I18" s="28">
        <f t="shared" si="0"/>
        <v>18466227</v>
      </c>
      <c r="J18" s="28">
        <f t="shared" si="0"/>
        <v>18617186</v>
      </c>
      <c r="K18" s="28">
        <f t="shared" si="0"/>
        <v>18788509</v>
      </c>
      <c r="L18" s="28">
        <f t="shared" si="0"/>
        <v>18935841</v>
      </c>
      <c r="M18" s="28">
        <f t="shared" si="0"/>
        <v>18616624</v>
      </c>
    </row>
    <row r="19" spans="1:75" s="66" customFormat="1" ht="28.5" customHeight="1" x14ac:dyDescent="0.2">
      <c r="A19" s="74" t="s">
        <v>24</v>
      </c>
      <c r="B19" s="75">
        <f>+(B18-'2015'!M18)/'2015'!M18*100</f>
        <v>0.39727860631609346</v>
      </c>
      <c r="C19" s="75">
        <f t="shared" ref="C19:I19" si="1">+(C18-B18)/B18*100</f>
        <v>0.79256609530900979</v>
      </c>
      <c r="D19" s="75">
        <f t="shared" si="1"/>
        <v>0.32832483047989736</v>
      </c>
      <c r="E19" s="75">
        <f t="shared" si="1"/>
        <v>0.45476412821966689</v>
      </c>
      <c r="F19" s="75">
        <f t="shared" si="1"/>
        <v>0.11149574052713895</v>
      </c>
      <c r="G19" s="75">
        <f t="shared" si="1"/>
        <v>0.37391686030991023</v>
      </c>
      <c r="H19" s="75">
        <f t="shared" si="1"/>
        <v>0.12037495653050782</v>
      </c>
      <c r="I19" s="75">
        <f t="shared" si="1"/>
        <v>0.6436404885053415</v>
      </c>
      <c r="J19" s="75">
        <f>+(J18-I18)/I18*100</f>
        <v>0.81748697229813116</v>
      </c>
      <c r="K19" s="75">
        <f>+(K18-J18)/J18*100</f>
        <v>0.92024111484947291</v>
      </c>
      <c r="L19" s="75">
        <f>+(L18-K18)/K18*100</f>
        <v>0.78416014809903223</v>
      </c>
      <c r="M19" s="75">
        <f>+(M18-L18)/L18*100</f>
        <v>-1.6857820046123115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2017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2017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677932</v>
      </c>
      <c r="C10" s="39">
        <v>691168</v>
      </c>
      <c r="D10" s="39">
        <v>698455</v>
      </c>
      <c r="E10" s="39">
        <v>689417</v>
      </c>
      <c r="F10" s="39">
        <v>643308</v>
      </c>
      <c r="G10" s="39">
        <v>612687</v>
      </c>
      <c r="H10" s="39">
        <v>590219</v>
      </c>
      <c r="I10" s="39">
        <v>610494</v>
      </c>
      <c r="J10" s="39">
        <v>641484</v>
      </c>
      <c r="K10" s="39">
        <v>662798</v>
      </c>
      <c r="L10" s="39">
        <v>692169</v>
      </c>
      <c r="M10" s="39">
        <v>705240</v>
      </c>
    </row>
    <row r="11" spans="1:23" s="63" customFormat="1" x14ac:dyDescent="0.2">
      <c r="A11" s="38" t="s">
        <v>1</v>
      </c>
      <c r="B11" s="39">
        <v>3771206</v>
      </c>
      <c r="C11" s="39">
        <v>3777989</v>
      </c>
      <c r="D11" s="39">
        <v>3786258</v>
      </c>
      <c r="E11" s="39">
        <v>3786145</v>
      </c>
      <c r="F11" s="39">
        <v>3796278</v>
      </c>
      <c r="G11" s="39">
        <v>3821809</v>
      </c>
      <c r="H11" s="39">
        <v>3848829</v>
      </c>
      <c r="I11" s="39">
        <v>3851464</v>
      </c>
      <c r="J11" s="39">
        <v>3874257</v>
      </c>
      <c r="K11" s="39">
        <v>3916972</v>
      </c>
      <c r="L11" s="39">
        <v>3962269</v>
      </c>
      <c r="M11" s="39">
        <v>3924758</v>
      </c>
    </row>
    <row r="12" spans="1:23" s="63" customFormat="1" x14ac:dyDescent="0.2">
      <c r="A12" s="38" t="s">
        <v>0</v>
      </c>
      <c r="B12" s="39">
        <v>1520939</v>
      </c>
      <c r="C12" s="39">
        <v>1541263</v>
      </c>
      <c r="D12" s="39">
        <v>1556490</v>
      </c>
      <c r="E12" s="39">
        <v>1552017</v>
      </c>
      <c r="F12" s="39">
        <v>1576679</v>
      </c>
      <c r="G12" s="39">
        <v>1602077</v>
      </c>
      <c r="H12" s="39">
        <v>1620189</v>
      </c>
      <c r="I12" s="39">
        <v>1654358</v>
      </c>
      <c r="J12" s="39">
        <v>1655102</v>
      </c>
      <c r="K12" s="39">
        <v>1684587</v>
      </c>
      <c r="L12" s="39">
        <v>1687261</v>
      </c>
      <c r="M12" s="39">
        <v>1577452</v>
      </c>
    </row>
    <row r="13" spans="1:23" s="63" customFormat="1" ht="22.5" x14ac:dyDescent="0.2">
      <c r="A13" s="64" t="s">
        <v>22</v>
      </c>
      <c r="B13" s="39">
        <v>141887</v>
      </c>
      <c r="C13" s="39">
        <v>142485</v>
      </c>
      <c r="D13" s="39">
        <v>142768</v>
      </c>
      <c r="E13" s="39">
        <v>143081</v>
      </c>
      <c r="F13" s="39">
        <v>142536</v>
      </c>
      <c r="G13" s="39">
        <v>141055</v>
      </c>
      <c r="H13" s="39">
        <v>144690</v>
      </c>
      <c r="I13" s="39">
        <v>144056</v>
      </c>
      <c r="J13" s="39">
        <v>143296</v>
      </c>
      <c r="K13" s="39">
        <v>144519</v>
      </c>
      <c r="L13" s="39">
        <v>144323</v>
      </c>
      <c r="M13" s="39">
        <v>144868</v>
      </c>
    </row>
    <row r="14" spans="1:23" x14ac:dyDescent="0.2">
      <c r="A14" s="38" t="s">
        <v>21</v>
      </c>
      <c r="B14" s="39">
        <v>5007203</v>
      </c>
      <c r="C14" s="39">
        <v>5055063</v>
      </c>
      <c r="D14" s="39">
        <v>5106718</v>
      </c>
      <c r="E14" s="39">
        <v>5124261</v>
      </c>
      <c r="F14" s="39">
        <v>5152927</v>
      </c>
      <c r="G14" s="39">
        <v>5189586</v>
      </c>
      <c r="H14" s="39">
        <v>5208952</v>
      </c>
      <c r="I14" s="39">
        <v>5228057</v>
      </c>
      <c r="J14" s="39">
        <v>5252556</v>
      </c>
      <c r="K14" s="39">
        <v>5287725</v>
      </c>
      <c r="L14" s="39">
        <v>5302369</v>
      </c>
      <c r="M14" s="39">
        <v>5201549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122125</v>
      </c>
      <c r="C15" s="39">
        <v>123534</v>
      </c>
      <c r="D15" s="39">
        <v>124989</v>
      </c>
      <c r="E15" s="39">
        <v>126044</v>
      </c>
      <c r="F15" s="39">
        <v>127043</v>
      </c>
      <c r="G15" s="39">
        <v>127638</v>
      </c>
      <c r="H15" s="39">
        <v>128328</v>
      </c>
      <c r="I15" s="39">
        <v>128441</v>
      </c>
      <c r="J15" s="39">
        <v>127966</v>
      </c>
      <c r="K15" s="39">
        <v>128931</v>
      </c>
      <c r="L15" s="39">
        <v>129449</v>
      </c>
      <c r="M15" s="39">
        <v>127031</v>
      </c>
    </row>
    <row r="16" spans="1:23" s="63" customFormat="1" ht="12.75" customHeight="1" x14ac:dyDescent="0.2">
      <c r="A16" s="38" t="s">
        <v>2</v>
      </c>
      <c r="B16" s="39">
        <v>6437433</v>
      </c>
      <c r="C16" s="39">
        <v>6495366</v>
      </c>
      <c r="D16" s="39">
        <v>6547924</v>
      </c>
      <c r="E16" s="39">
        <v>6560931</v>
      </c>
      <c r="F16" s="39">
        <v>6559255</v>
      </c>
      <c r="G16" s="39">
        <v>6578014</v>
      </c>
      <c r="H16" s="39">
        <v>6563809</v>
      </c>
      <c r="I16" s="39">
        <v>6604479</v>
      </c>
      <c r="J16" s="39">
        <v>6654871</v>
      </c>
      <c r="K16" s="39">
        <v>6709402</v>
      </c>
      <c r="L16" s="39">
        <v>6738678</v>
      </c>
      <c r="M16" s="39">
        <v>6644969</v>
      </c>
    </row>
    <row r="17" spans="1:75" s="63" customFormat="1" ht="12.75" customHeight="1" x14ac:dyDescent="0.2">
      <c r="A17" s="38" t="s">
        <v>23</v>
      </c>
      <c r="B17" s="39">
        <v>1021191</v>
      </c>
      <c r="C17" s="39">
        <v>1027103</v>
      </c>
      <c r="D17" s="39">
        <v>1030716</v>
      </c>
      <c r="E17" s="39">
        <v>1039187</v>
      </c>
      <c r="F17" s="39">
        <v>1049799</v>
      </c>
      <c r="G17" s="39">
        <v>1061192</v>
      </c>
      <c r="H17" s="39">
        <v>1067206</v>
      </c>
      <c r="I17" s="39">
        <v>1071516</v>
      </c>
      <c r="J17" s="39">
        <v>1079384</v>
      </c>
      <c r="K17" s="39">
        <v>1088740</v>
      </c>
      <c r="L17" s="39">
        <v>1099473</v>
      </c>
      <c r="M17" s="39">
        <v>1092588</v>
      </c>
    </row>
    <row r="18" spans="1:75" s="63" customFormat="1" x14ac:dyDescent="0.2">
      <c r="A18" s="43" t="s">
        <v>3</v>
      </c>
      <c r="B18" s="28">
        <f t="shared" ref="B18:M18" si="0">SUM(B10:B17)</f>
        <v>18699916</v>
      </c>
      <c r="C18" s="28">
        <f t="shared" si="0"/>
        <v>18853971</v>
      </c>
      <c r="D18" s="28">
        <f t="shared" si="0"/>
        <v>18994318</v>
      </c>
      <c r="E18" s="28">
        <f t="shared" si="0"/>
        <v>19021083</v>
      </c>
      <c r="F18" s="28">
        <f t="shared" si="0"/>
        <v>19047825</v>
      </c>
      <c r="G18" s="28">
        <f t="shared" si="0"/>
        <v>19134058</v>
      </c>
      <c r="H18" s="28">
        <f t="shared" si="0"/>
        <v>19172222</v>
      </c>
      <c r="I18" s="28">
        <f t="shared" si="0"/>
        <v>19292865</v>
      </c>
      <c r="J18" s="28">
        <f t="shared" si="0"/>
        <v>19428916</v>
      </c>
      <c r="K18" s="28">
        <f t="shared" si="0"/>
        <v>19623674</v>
      </c>
      <c r="L18" s="28">
        <f t="shared" si="0"/>
        <v>19755991</v>
      </c>
      <c r="M18" s="28">
        <f t="shared" si="0"/>
        <v>19418455</v>
      </c>
    </row>
    <row r="19" spans="1:75" s="66" customFormat="1" ht="28.5" customHeight="1" x14ac:dyDescent="0.2">
      <c r="A19" s="74" t="s">
        <v>24</v>
      </c>
      <c r="B19" s="75">
        <f>+(B18-'2016'!M18)/'2016'!M18*100</f>
        <v>0.44740657597209893</v>
      </c>
      <c r="C19" s="75">
        <f t="shared" ref="C19:I19" si="1">+(C18-B18)/B18*100</f>
        <v>0.82382723002606006</v>
      </c>
      <c r="D19" s="75">
        <f t="shared" si="1"/>
        <v>0.74438960365431761</v>
      </c>
      <c r="E19" s="75">
        <f t="shared" si="1"/>
        <v>0.14091056072663416</v>
      </c>
      <c r="F19" s="75">
        <f t="shared" si="1"/>
        <v>0.14059136380404838</v>
      </c>
      <c r="G19" s="75">
        <f t="shared" si="1"/>
        <v>0.45271835498278679</v>
      </c>
      <c r="H19" s="75">
        <f t="shared" si="1"/>
        <v>0.19945586033030732</v>
      </c>
      <c r="I19" s="75">
        <f t="shared" si="1"/>
        <v>0.62925935241100384</v>
      </c>
      <c r="J19" s="75">
        <f>+(J18-I18)/I18*100</f>
        <v>0.70518816153018227</v>
      </c>
      <c r="K19" s="75">
        <f>+(K18-J18)/J18*100</f>
        <v>1.0024131042617097</v>
      </c>
      <c r="L19" s="75">
        <f>+(L18-K18)/K18*100</f>
        <v>0.6742723100679312</v>
      </c>
      <c r="M19" s="75">
        <f>+(M18-L18)/L18*100</f>
        <v>-1.7085247710428699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/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9"/>
  <sheetViews>
    <sheetView workbookViewId="0">
      <selection activeCell="N30" sqref="N30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2018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731656</v>
      </c>
      <c r="C10" s="39">
        <v>737160</v>
      </c>
      <c r="D10" s="39">
        <v>760836</v>
      </c>
      <c r="E10" s="39">
        <v>724699</v>
      </c>
      <c r="F10" s="39">
        <v>704227</v>
      </c>
      <c r="G10" s="39">
        <v>652337</v>
      </c>
      <c r="H10" s="39">
        <v>638143</v>
      </c>
      <c r="I10" s="39">
        <v>646532</v>
      </c>
      <c r="J10" s="39">
        <v>680495</v>
      </c>
      <c r="K10" s="39">
        <v>692094</v>
      </c>
      <c r="L10" s="39">
        <v>719966</v>
      </c>
      <c r="M10" s="39">
        <v>736854</v>
      </c>
    </row>
    <row r="11" spans="1:23" s="63" customFormat="1" x14ac:dyDescent="0.2">
      <c r="A11" s="38" t="s">
        <v>1</v>
      </c>
      <c r="B11" s="39">
        <v>3885490</v>
      </c>
      <c r="C11" s="39">
        <v>3902213</v>
      </c>
      <c r="D11" s="39">
        <v>3912131</v>
      </c>
      <c r="E11" s="39">
        <v>3924789</v>
      </c>
      <c r="F11" s="39">
        <v>3938921</v>
      </c>
      <c r="G11" s="39">
        <v>3957111</v>
      </c>
      <c r="H11" s="39">
        <v>3973894</v>
      </c>
      <c r="I11" s="39">
        <v>3983106</v>
      </c>
      <c r="J11" s="39">
        <v>3994244</v>
      </c>
      <c r="K11" s="39">
        <v>4035199</v>
      </c>
      <c r="L11" s="39">
        <v>4086796</v>
      </c>
      <c r="M11" s="39">
        <v>4046072</v>
      </c>
    </row>
    <row r="12" spans="1:23" s="63" customFormat="1" x14ac:dyDescent="0.2">
      <c r="A12" s="38" t="s">
        <v>0</v>
      </c>
      <c r="B12" s="39">
        <v>1624149</v>
      </c>
      <c r="C12" s="39">
        <v>1648290</v>
      </c>
      <c r="D12" s="39">
        <v>1638633</v>
      </c>
      <c r="E12" s="39">
        <v>1673021</v>
      </c>
      <c r="F12" s="39">
        <v>1685429</v>
      </c>
      <c r="G12" s="39">
        <v>1689103</v>
      </c>
      <c r="H12" s="39">
        <v>1712692</v>
      </c>
      <c r="I12" s="39">
        <v>1735685</v>
      </c>
      <c r="J12" s="39">
        <v>1736242</v>
      </c>
      <c r="K12" s="39">
        <v>1747574</v>
      </c>
      <c r="L12" s="39">
        <v>1713162</v>
      </c>
      <c r="M12" s="39">
        <v>1587298</v>
      </c>
    </row>
    <row r="13" spans="1:23" s="63" customFormat="1" ht="22.5" x14ac:dyDescent="0.2">
      <c r="A13" s="64" t="s">
        <v>22</v>
      </c>
      <c r="B13" s="39">
        <v>143157</v>
      </c>
      <c r="C13" s="39">
        <v>143385</v>
      </c>
      <c r="D13" s="39">
        <v>144890</v>
      </c>
      <c r="E13" s="39">
        <v>144253</v>
      </c>
      <c r="F13" s="39">
        <v>143971</v>
      </c>
      <c r="G13" s="39">
        <v>144441</v>
      </c>
      <c r="H13" s="39">
        <v>145799</v>
      </c>
      <c r="I13" s="39">
        <v>145119</v>
      </c>
      <c r="J13" s="39">
        <v>145103</v>
      </c>
      <c r="K13" s="39">
        <v>144825</v>
      </c>
      <c r="L13" s="39">
        <v>145337</v>
      </c>
      <c r="M13" s="39">
        <v>145917</v>
      </c>
    </row>
    <row r="14" spans="1:23" x14ac:dyDescent="0.2">
      <c r="A14" s="38" t="s">
        <v>21</v>
      </c>
      <c r="B14" s="39">
        <v>5255956</v>
      </c>
      <c r="C14" s="39">
        <v>5309352</v>
      </c>
      <c r="D14" s="39">
        <v>5334363</v>
      </c>
      <c r="E14" s="39">
        <v>5362196</v>
      </c>
      <c r="F14" s="39">
        <v>5384058</v>
      </c>
      <c r="G14" s="39">
        <v>5391141</v>
      </c>
      <c r="H14" s="39">
        <v>5428385</v>
      </c>
      <c r="I14" s="39">
        <v>5455101</v>
      </c>
      <c r="J14" s="39">
        <v>5484878</v>
      </c>
      <c r="K14" s="39">
        <v>5518463</v>
      </c>
      <c r="L14" s="39">
        <v>5529450</v>
      </c>
      <c r="M14" s="39">
        <v>5428597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129082</v>
      </c>
      <c r="C15" s="39">
        <v>131510</v>
      </c>
      <c r="D15" s="39">
        <v>131546</v>
      </c>
      <c r="E15" s="39">
        <v>132367</v>
      </c>
      <c r="F15" s="39">
        <v>133965</v>
      </c>
      <c r="G15" s="39">
        <v>133698</v>
      </c>
      <c r="H15" s="39">
        <v>133040</v>
      </c>
      <c r="I15" s="39">
        <v>131891</v>
      </c>
      <c r="J15" s="39">
        <v>131031</v>
      </c>
      <c r="K15" s="39">
        <v>130896</v>
      </c>
      <c r="L15" s="39">
        <v>130245</v>
      </c>
      <c r="M15" s="39">
        <v>127936</v>
      </c>
    </row>
    <row r="16" spans="1:23" s="63" customFormat="1" ht="12.75" customHeight="1" x14ac:dyDescent="0.2">
      <c r="A16" s="38" t="s">
        <v>2</v>
      </c>
      <c r="B16" s="39">
        <v>6663798</v>
      </c>
      <c r="C16" s="39">
        <v>6721065</v>
      </c>
      <c r="D16" s="39">
        <v>6753888</v>
      </c>
      <c r="E16" s="39">
        <v>6794114</v>
      </c>
      <c r="F16" s="39">
        <v>6794727</v>
      </c>
      <c r="G16" s="39">
        <v>6801693</v>
      </c>
      <c r="H16" s="39">
        <v>6786928</v>
      </c>
      <c r="I16" s="39">
        <v>6827407</v>
      </c>
      <c r="J16" s="39">
        <v>6880289</v>
      </c>
      <c r="K16" s="39">
        <v>6932796</v>
      </c>
      <c r="L16" s="39">
        <v>6974399</v>
      </c>
      <c r="M16" s="39">
        <v>6855708</v>
      </c>
    </row>
    <row r="17" spans="1:75" s="63" customFormat="1" ht="12.75" customHeight="1" x14ac:dyDescent="0.2">
      <c r="A17" s="38" t="s">
        <v>23</v>
      </c>
      <c r="B17" s="39">
        <v>1098889</v>
      </c>
      <c r="C17" s="39">
        <v>1103513</v>
      </c>
      <c r="D17" s="39">
        <v>1110710</v>
      </c>
      <c r="E17" s="39">
        <v>1118667</v>
      </c>
      <c r="F17" s="39">
        <v>1122774</v>
      </c>
      <c r="G17" s="39">
        <v>1125051</v>
      </c>
      <c r="H17" s="39">
        <v>1130363</v>
      </c>
      <c r="I17" s="39">
        <v>1138592</v>
      </c>
      <c r="J17" s="39">
        <v>1140678</v>
      </c>
      <c r="K17" s="39">
        <v>1154332</v>
      </c>
      <c r="L17" s="39">
        <v>1158571</v>
      </c>
      <c r="M17" s="39">
        <v>1150983</v>
      </c>
    </row>
    <row r="18" spans="1:75" s="63" customFormat="1" x14ac:dyDescent="0.2">
      <c r="A18" s="43" t="s">
        <v>3</v>
      </c>
      <c r="B18" s="28">
        <f t="shared" ref="B18:M18" si="0">SUM(B10:B17)</f>
        <v>19532177</v>
      </c>
      <c r="C18" s="28">
        <f t="shared" si="0"/>
        <v>19696488</v>
      </c>
      <c r="D18" s="28">
        <f t="shared" si="0"/>
        <v>19786997</v>
      </c>
      <c r="E18" s="28">
        <f t="shared" si="0"/>
        <v>19874106</v>
      </c>
      <c r="F18" s="28">
        <f t="shared" si="0"/>
        <v>19908072</v>
      </c>
      <c r="G18" s="28">
        <f t="shared" si="0"/>
        <v>19894575</v>
      </c>
      <c r="H18" s="28">
        <f t="shared" si="0"/>
        <v>19949244</v>
      </c>
      <c r="I18" s="28">
        <f t="shared" si="0"/>
        <v>20063433</v>
      </c>
      <c r="J18" s="28">
        <f t="shared" si="0"/>
        <v>20192960</v>
      </c>
      <c r="K18" s="28">
        <f t="shared" si="0"/>
        <v>20356179</v>
      </c>
      <c r="L18" s="28">
        <f t="shared" si="0"/>
        <v>20457926</v>
      </c>
      <c r="M18" s="28">
        <f t="shared" si="0"/>
        <v>20079365</v>
      </c>
    </row>
    <row r="19" spans="1:75" s="66" customFormat="1" ht="28.5" customHeight="1" x14ac:dyDescent="0.2">
      <c r="A19" s="74" t="s">
        <v>24</v>
      </c>
      <c r="B19" s="75">
        <f>+(B18-'2017'!M18)/'2017'!M18*100</f>
        <v>0.58563876477299559</v>
      </c>
      <c r="C19" s="75">
        <f t="shared" ref="C19:H19" si="1">+(C18-B18)/B18*100</f>
        <v>0.84123239309166609</v>
      </c>
      <c r="D19" s="75">
        <f t="shared" si="1"/>
        <v>0.45951846847011502</v>
      </c>
      <c r="E19" s="75">
        <f t="shared" si="1"/>
        <v>0.44023355337851422</v>
      </c>
      <c r="F19" s="75">
        <f t="shared" si="1"/>
        <v>0.1709058007439429</v>
      </c>
      <c r="G19" s="75">
        <f t="shared" si="1"/>
        <v>-6.7796620385941947E-2</v>
      </c>
      <c r="H19" s="75">
        <f t="shared" si="1"/>
        <v>0.27479350526462615</v>
      </c>
      <c r="I19" s="75">
        <f>+(I18-H18)/H18*100</f>
        <v>0.57239763070720873</v>
      </c>
      <c r="J19" s="75">
        <f>+(J18-I18)/I18*100</f>
        <v>0.64558742265094915</v>
      </c>
      <c r="K19" s="75">
        <f>+(K18-J18)/J18*100</f>
        <v>0.80829655483891427</v>
      </c>
      <c r="L19" s="75">
        <f>+(L18-K18)/K18*100</f>
        <v>0.49983349036182079</v>
      </c>
      <c r="M19" s="75">
        <f>+(M18-L18)/L18*100</f>
        <v>-1.8504368429135973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75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/>
    <row r="29" spans="1:75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2019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2019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765225</v>
      </c>
      <c r="C10" s="39">
        <v>773893</v>
      </c>
      <c r="D10" s="39">
        <v>780735</v>
      </c>
      <c r="E10" s="39">
        <v>766794</v>
      </c>
      <c r="F10" s="39">
        <v>719852</v>
      </c>
      <c r="G10" s="39">
        <v>687807</v>
      </c>
      <c r="H10" s="39">
        <v>660993</v>
      </c>
      <c r="I10" s="39">
        <v>678794</v>
      </c>
      <c r="J10" s="39">
        <v>710336</v>
      </c>
      <c r="K10" s="39">
        <v>728745</v>
      </c>
      <c r="L10" s="39">
        <v>733193</v>
      </c>
      <c r="M10" s="39">
        <v>747527</v>
      </c>
    </row>
    <row r="11" spans="1:23" s="63" customFormat="1" x14ac:dyDescent="0.2">
      <c r="A11" s="38" t="s">
        <v>1</v>
      </c>
      <c r="B11" s="39">
        <v>4005587</v>
      </c>
      <c r="C11" s="39">
        <v>4014011</v>
      </c>
      <c r="D11" s="39">
        <v>4018421</v>
      </c>
      <c r="E11" s="39">
        <v>4030885</v>
      </c>
      <c r="F11" s="39">
        <v>4049846</v>
      </c>
      <c r="G11" s="39">
        <v>4064315</v>
      </c>
      <c r="H11" s="39">
        <v>4079968</v>
      </c>
      <c r="I11" s="39">
        <v>4084425</v>
      </c>
      <c r="J11" s="39">
        <v>4101646</v>
      </c>
      <c r="K11" s="39">
        <v>4153393</v>
      </c>
      <c r="L11" s="39">
        <v>4193278</v>
      </c>
      <c r="M11" s="39">
        <v>4143292</v>
      </c>
    </row>
    <row r="12" spans="1:23" s="63" customFormat="1" x14ac:dyDescent="0.2">
      <c r="A12" s="38" t="s">
        <v>0</v>
      </c>
      <c r="B12" s="39">
        <v>1630994</v>
      </c>
      <c r="C12" s="39">
        <v>1647187</v>
      </c>
      <c r="D12" s="39">
        <v>1637929</v>
      </c>
      <c r="E12" s="39">
        <v>1643034</v>
      </c>
      <c r="F12" s="39">
        <v>1650181</v>
      </c>
      <c r="G12" s="39">
        <v>1654411</v>
      </c>
      <c r="H12" s="39">
        <v>1673959</v>
      </c>
      <c r="I12" s="39">
        <v>1676120</v>
      </c>
      <c r="J12" s="39">
        <v>1685435</v>
      </c>
      <c r="K12" s="39">
        <v>1707133</v>
      </c>
      <c r="L12" s="39">
        <v>1695281</v>
      </c>
      <c r="M12" s="39">
        <v>1574128</v>
      </c>
    </row>
    <row r="13" spans="1:23" s="63" customFormat="1" ht="22.5" x14ac:dyDescent="0.2">
      <c r="A13" s="64" t="s">
        <v>22</v>
      </c>
      <c r="B13" s="39">
        <v>145735</v>
      </c>
      <c r="C13" s="39">
        <v>145945</v>
      </c>
      <c r="D13" s="39">
        <v>145464</v>
      </c>
      <c r="E13" s="39">
        <v>147008</v>
      </c>
      <c r="F13" s="39">
        <v>146200</v>
      </c>
      <c r="G13" s="39">
        <v>145579</v>
      </c>
      <c r="H13" s="39">
        <v>145885</v>
      </c>
      <c r="I13" s="39">
        <v>144912</v>
      </c>
      <c r="J13" s="39">
        <v>144763</v>
      </c>
      <c r="K13" s="39">
        <v>145227</v>
      </c>
      <c r="L13" s="39">
        <v>145755</v>
      </c>
      <c r="M13" s="39">
        <v>146299</v>
      </c>
    </row>
    <row r="14" spans="1:23" x14ac:dyDescent="0.2">
      <c r="A14" s="38" t="s">
        <v>21</v>
      </c>
      <c r="B14" s="39">
        <v>5488283</v>
      </c>
      <c r="C14" s="39">
        <v>5522200</v>
      </c>
      <c r="D14" s="39">
        <v>5533431</v>
      </c>
      <c r="E14" s="39">
        <v>5534061</v>
      </c>
      <c r="F14" s="39">
        <v>5548723</v>
      </c>
      <c r="G14" s="39">
        <v>5537901</v>
      </c>
      <c r="H14" s="39">
        <v>5552566</v>
      </c>
      <c r="I14" s="39">
        <v>5539490</v>
      </c>
      <c r="J14" s="39">
        <v>5555828</v>
      </c>
      <c r="K14" s="39">
        <v>5562697</v>
      </c>
      <c r="L14" s="39">
        <v>5561550</v>
      </c>
      <c r="M14" s="39">
        <v>5450985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130002</v>
      </c>
      <c r="C15" s="39">
        <v>129943</v>
      </c>
      <c r="D15" s="39">
        <v>129830</v>
      </c>
      <c r="E15" s="39">
        <v>130429</v>
      </c>
      <c r="F15" s="39">
        <v>129394</v>
      </c>
      <c r="G15" s="39">
        <v>129327</v>
      </c>
      <c r="H15" s="39">
        <v>129721</v>
      </c>
      <c r="I15" s="39">
        <v>128464</v>
      </c>
      <c r="J15" s="39">
        <v>129519</v>
      </c>
      <c r="K15" s="39">
        <v>129529</v>
      </c>
      <c r="L15" s="39">
        <v>130301</v>
      </c>
      <c r="M15" s="39">
        <v>128449</v>
      </c>
    </row>
    <row r="16" spans="1:23" s="63" customFormat="1" ht="12.75" customHeight="1" x14ac:dyDescent="0.2">
      <c r="A16" s="38" t="s">
        <v>2</v>
      </c>
      <c r="B16" s="39">
        <v>6856224</v>
      </c>
      <c r="C16" s="39">
        <v>6904796</v>
      </c>
      <c r="D16" s="39">
        <v>6935893</v>
      </c>
      <c r="E16" s="39">
        <v>6953121</v>
      </c>
      <c r="F16" s="39">
        <v>6962501</v>
      </c>
      <c r="G16" s="39">
        <v>6965698</v>
      </c>
      <c r="H16" s="39">
        <v>6945664</v>
      </c>
      <c r="I16" s="39">
        <v>6970441</v>
      </c>
      <c r="J16" s="39">
        <v>7035632</v>
      </c>
      <c r="K16" s="39">
        <v>7086588</v>
      </c>
      <c r="L16" s="39">
        <v>7124167</v>
      </c>
      <c r="M16" s="39">
        <v>7015581</v>
      </c>
    </row>
    <row r="17" spans="1:75" s="63" customFormat="1" ht="12.75" customHeight="1" x14ac:dyDescent="0.2">
      <c r="A17" s="38" t="s">
        <v>23</v>
      </c>
      <c r="B17" s="39">
        <v>1151961</v>
      </c>
      <c r="C17" s="39">
        <v>1162018</v>
      </c>
      <c r="D17" s="39">
        <v>1166805</v>
      </c>
      <c r="E17" s="39">
        <v>1173595</v>
      </c>
      <c r="F17" s="39">
        <v>1176213</v>
      </c>
      <c r="G17" s="39">
        <v>1183628</v>
      </c>
      <c r="H17" s="39">
        <v>1196621</v>
      </c>
      <c r="I17" s="39">
        <v>1199362</v>
      </c>
      <c r="J17" s="39">
        <v>1204267</v>
      </c>
      <c r="K17" s="39">
        <v>1214110</v>
      </c>
      <c r="L17" s="39">
        <v>1220127</v>
      </c>
      <c r="M17" s="39">
        <v>1215181</v>
      </c>
    </row>
    <row r="18" spans="1:75" s="63" customFormat="1" x14ac:dyDescent="0.2">
      <c r="A18" s="43" t="s">
        <v>3</v>
      </c>
      <c r="B18" s="28">
        <f t="shared" ref="B18:M18" si="0">SUM(B10:B17)</f>
        <v>20174011</v>
      </c>
      <c r="C18" s="28">
        <f t="shared" si="0"/>
        <v>20299993</v>
      </c>
      <c r="D18" s="28">
        <f t="shared" si="0"/>
        <v>20348508</v>
      </c>
      <c r="E18" s="28">
        <f t="shared" si="0"/>
        <v>20378927</v>
      </c>
      <c r="F18" s="28">
        <f t="shared" si="0"/>
        <v>20382910</v>
      </c>
      <c r="G18" s="28">
        <f t="shared" si="0"/>
        <v>20368666</v>
      </c>
      <c r="H18" s="28">
        <f t="shared" si="0"/>
        <v>20385377</v>
      </c>
      <c r="I18" s="28">
        <f t="shared" si="0"/>
        <v>20422008</v>
      </c>
      <c r="J18" s="28">
        <f t="shared" si="0"/>
        <v>20567426</v>
      </c>
      <c r="K18" s="28">
        <f t="shared" si="0"/>
        <v>20727422</v>
      </c>
      <c r="L18" s="28">
        <f t="shared" si="0"/>
        <v>20803652</v>
      </c>
      <c r="M18" s="28">
        <f t="shared" si="0"/>
        <v>20421442</v>
      </c>
    </row>
    <row r="19" spans="1:75" s="66" customFormat="1" ht="28.5" customHeight="1" x14ac:dyDescent="0.2">
      <c r="A19" s="74" t="s">
        <v>24</v>
      </c>
      <c r="B19" s="75">
        <f>+(B18-'2018'!M18)/'2018'!M18*100</f>
        <v>0.47135952755478078</v>
      </c>
      <c r="C19" s="75">
        <f>+(C18-B18)/B18*100</f>
        <v>0.62447670916804787</v>
      </c>
      <c r="D19" s="75">
        <f>+(D18-C18)/C18*100</f>
        <v>0.23899023019367543</v>
      </c>
      <c r="E19" s="75">
        <f>+(E18-D18)/D18*100</f>
        <v>0.14949007563601222</v>
      </c>
      <c r="F19" s="75">
        <f t="shared" ref="F19" si="1">+(F18-E18)/E18*100</f>
        <v>1.9544699286669999E-2</v>
      </c>
      <c r="G19" s="75">
        <f t="shared" ref="G19:M19" si="2">+(G18-F18)/F18*100</f>
        <v>-6.9882072775673335E-2</v>
      </c>
      <c r="H19" s="75">
        <f t="shared" si="2"/>
        <v>8.2042682618488613E-2</v>
      </c>
      <c r="I19" s="75">
        <f t="shared" si="2"/>
        <v>0.17969253156318865</v>
      </c>
      <c r="J19" s="75">
        <f t="shared" si="2"/>
        <v>0.71206514070506677</v>
      </c>
      <c r="K19" s="75">
        <f t="shared" si="2"/>
        <v>0.77790969078969829</v>
      </c>
      <c r="L19" s="75">
        <f t="shared" si="2"/>
        <v>0.36777366717385307</v>
      </c>
      <c r="M19" s="75">
        <f t="shared" si="2"/>
        <v>-1.8372255025223456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2020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2020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782851</v>
      </c>
      <c r="C10" s="39">
        <v>803827</v>
      </c>
      <c r="D10" s="39">
        <v>807608</v>
      </c>
      <c r="E10" s="39">
        <v>790444</v>
      </c>
      <c r="F10" s="39">
        <v>744799</v>
      </c>
      <c r="G10" s="39">
        <v>711711</v>
      </c>
      <c r="H10" s="39">
        <v>677291</v>
      </c>
      <c r="I10" s="39">
        <v>687456</v>
      </c>
      <c r="J10" s="39">
        <v>712905</v>
      </c>
      <c r="K10" s="39">
        <v>734555</v>
      </c>
      <c r="L10" s="39">
        <v>746512</v>
      </c>
      <c r="M10" s="39">
        <v>757997</v>
      </c>
    </row>
    <row r="11" spans="1:23" s="63" customFormat="1" x14ac:dyDescent="0.2">
      <c r="A11" s="38" t="s">
        <v>1</v>
      </c>
      <c r="B11" s="39">
        <v>4100540</v>
      </c>
      <c r="C11" s="39">
        <v>4112523</v>
      </c>
      <c r="D11" s="39">
        <v>4111421</v>
      </c>
      <c r="E11" s="39">
        <v>4069110</v>
      </c>
      <c r="F11" s="39">
        <v>4015444</v>
      </c>
      <c r="G11" s="39">
        <v>120926</v>
      </c>
      <c r="H11" s="39">
        <v>3985214</v>
      </c>
      <c r="I11" s="39">
        <v>3990425</v>
      </c>
      <c r="J11" s="39">
        <v>3994023</v>
      </c>
      <c r="K11" s="39">
        <v>4033976</v>
      </c>
      <c r="L11" s="39">
        <v>4080918</v>
      </c>
      <c r="M11" s="39">
        <v>4040863</v>
      </c>
    </row>
    <row r="12" spans="1:23" s="63" customFormat="1" x14ac:dyDescent="0.2">
      <c r="A12" s="38" t="s">
        <v>0</v>
      </c>
      <c r="B12" s="39">
        <v>1608317</v>
      </c>
      <c r="C12" s="39">
        <v>1626535</v>
      </c>
      <c r="D12" s="39">
        <v>1593621</v>
      </c>
      <c r="E12" s="39">
        <v>1396466</v>
      </c>
      <c r="F12" s="39">
        <v>1364218</v>
      </c>
      <c r="G12" s="39">
        <v>145669</v>
      </c>
      <c r="H12" s="39">
        <v>1490310</v>
      </c>
      <c r="I12" s="39">
        <v>1523655</v>
      </c>
      <c r="J12" s="39">
        <v>1544173</v>
      </c>
      <c r="K12" s="39">
        <v>1568948</v>
      </c>
      <c r="L12" s="39">
        <v>1577102</v>
      </c>
      <c r="M12" s="39">
        <v>1487563</v>
      </c>
    </row>
    <row r="13" spans="1:23" s="63" customFormat="1" ht="22.5" x14ac:dyDescent="0.2">
      <c r="A13" s="64" t="s">
        <v>22</v>
      </c>
      <c r="B13" s="39">
        <v>145812</v>
      </c>
      <c r="C13" s="39">
        <v>146049</v>
      </c>
      <c r="D13" s="39">
        <v>145903</v>
      </c>
      <c r="E13" s="39">
        <v>146075</v>
      </c>
      <c r="F13" s="39">
        <v>145473</v>
      </c>
      <c r="G13" s="39">
        <v>5271343</v>
      </c>
      <c r="H13" s="39">
        <v>146836</v>
      </c>
      <c r="I13" s="39">
        <v>147321</v>
      </c>
      <c r="J13" s="39">
        <v>146533</v>
      </c>
      <c r="K13" s="39">
        <v>147267</v>
      </c>
      <c r="L13" s="39">
        <v>146785</v>
      </c>
      <c r="M13" s="39">
        <v>146801</v>
      </c>
    </row>
    <row r="14" spans="1:23" x14ac:dyDescent="0.2">
      <c r="A14" s="38" t="s">
        <v>21</v>
      </c>
      <c r="B14" s="39">
        <v>5494752</v>
      </c>
      <c r="C14" s="39">
        <v>5516374</v>
      </c>
      <c r="D14" s="39">
        <v>5490693</v>
      </c>
      <c r="E14" s="39">
        <v>5391007</v>
      </c>
      <c r="F14" s="39">
        <v>5305454</v>
      </c>
      <c r="G14" s="39">
        <v>1462271</v>
      </c>
      <c r="H14" s="39">
        <v>5319710</v>
      </c>
      <c r="I14" s="39">
        <v>5361228</v>
      </c>
      <c r="J14" s="39">
        <v>5404971</v>
      </c>
      <c r="K14" s="39">
        <v>5456549</v>
      </c>
      <c r="L14" s="39">
        <v>5499933</v>
      </c>
      <c r="M14" s="39">
        <v>5438831</v>
      </c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129174</v>
      </c>
      <c r="C15" s="39">
        <v>128785</v>
      </c>
      <c r="D15" s="39">
        <v>126721</v>
      </c>
      <c r="E15" s="39">
        <v>123287</v>
      </c>
      <c r="F15" s="39">
        <v>121436</v>
      </c>
      <c r="G15" s="39">
        <v>3981109</v>
      </c>
      <c r="H15" s="39">
        <v>119968</v>
      </c>
      <c r="I15" s="39">
        <v>120119</v>
      </c>
      <c r="J15" s="39">
        <v>120565</v>
      </c>
      <c r="K15" s="39">
        <v>120874</v>
      </c>
      <c r="L15" s="39">
        <v>121639</v>
      </c>
      <c r="M15" s="39">
        <v>119946</v>
      </c>
    </row>
    <row r="16" spans="1:23" s="63" customFormat="1" ht="12.75" customHeight="1" x14ac:dyDescent="0.2">
      <c r="A16" s="38" t="s">
        <v>2</v>
      </c>
      <c r="B16" s="39">
        <v>7011614</v>
      </c>
      <c r="C16" s="39">
        <v>7055688</v>
      </c>
      <c r="D16" s="39">
        <v>6979981</v>
      </c>
      <c r="E16" s="39">
        <v>6808519</v>
      </c>
      <c r="F16" s="39">
        <v>6699369</v>
      </c>
      <c r="G16" s="39">
        <v>1182594</v>
      </c>
      <c r="H16" s="39">
        <v>6573168</v>
      </c>
      <c r="I16" s="39">
        <v>6570671</v>
      </c>
      <c r="J16" s="39">
        <v>6585119</v>
      </c>
      <c r="K16" s="39">
        <v>6631782</v>
      </c>
      <c r="L16" s="39">
        <v>6657748</v>
      </c>
      <c r="M16" s="39">
        <v>6568520</v>
      </c>
    </row>
    <row r="17" spans="1:75" s="63" customFormat="1" ht="12.75" customHeight="1" x14ac:dyDescent="0.2">
      <c r="A17" s="38" t="s">
        <v>23</v>
      </c>
      <c r="B17" s="39">
        <v>1217337</v>
      </c>
      <c r="C17" s="39">
        <v>1223755</v>
      </c>
      <c r="D17" s="39">
        <v>1226995</v>
      </c>
      <c r="E17" s="39">
        <v>1202788</v>
      </c>
      <c r="F17" s="39">
        <v>1186977</v>
      </c>
      <c r="G17" s="39">
        <v>6624236</v>
      </c>
      <c r="H17" s="39">
        <v>1183455</v>
      </c>
      <c r="I17" s="39">
        <v>1187467</v>
      </c>
      <c r="J17" s="39">
        <v>1193903</v>
      </c>
      <c r="K17" s="39">
        <v>1208882</v>
      </c>
      <c r="L17" s="39">
        <v>1220915</v>
      </c>
      <c r="M17" s="39">
        <v>1213211</v>
      </c>
    </row>
    <row r="18" spans="1:75" s="63" customFormat="1" x14ac:dyDescent="0.2">
      <c r="A18" s="43" t="s">
        <v>3</v>
      </c>
      <c r="B18" s="28">
        <f t="shared" ref="B18:M18" si="0">SUM(B10:B17)</f>
        <v>20490397</v>
      </c>
      <c r="C18" s="28">
        <f t="shared" si="0"/>
        <v>20613536</v>
      </c>
      <c r="D18" s="28">
        <f t="shared" si="0"/>
        <v>20482943</v>
      </c>
      <c r="E18" s="28">
        <f t="shared" si="0"/>
        <v>19927696</v>
      </c>
      <c r="F18" s="28">
        <f t="shared" si="0"/>
        <v>19583170</v>
      </c>
      <c r="G18" s="28">
        <f t="shared" si="0"/>
        <v>19499859</v>
      </c>
      <c r="H18" s="28">
        <f t="shared" si="0"/>
        <v>19495952</v>
      </c>
      <c r="I18" s="28">
        <f t="shared" si="0"/>
        <v>19588342</v>
      </c>
      <c r="J18" s="28">
        <f t="shared" si="0"/>
        <v>19702192</v>
      </c>
      <c r="K18" s="28">
        <f t="shared" si="0"/>
        <v>19902833</v>
      </c>
      <c r="L18" s="28">
        <f t="shared" si="0"/>
        <v>20051552</v>
      </c>
      <c r="M18" s="28">
        <f t="shared" si="0"/>
        <v>19773732</v>
      </c>
    </row>
    <row r="19" spans="1:75" s="66" customFormat="1" ht="28.5" customHeight="1" x14ac:dyDescent="0.2">
      <c r="A19" s="74" t="s">
        <v>24</v>
      </c>
      <c r="B19" s="75">
        <f>(B18/'2019'!M18-1)*100</f>
        <v>0.33765979895052922</v>
      </c>
      <c r="C19" s="75">
        <f>+(C18-B18)/B18*100</f>
        <v>0.60095956169126441</v>
      </c>
      <c r="D19" s="75">
        <f>+(D18-C18)/C18*100</f>
        <v>-0.63353031716635133</v>
      </c>
      <c r="E19" s="75">
        <f>+(E18-D18)/D18*100</f>
        <v>-2.710777450291201</v>
      </c>
      <c r="F19" s="75">
        <f t="shared" ref="F19:M19" si="1">+(F18-E18)/E18*100</f>
        <v>-1.7288802478721073</v>
      </c>
      <c r="G19" s="75">
        <f t="shared" si="1"/>
        <v>-0.42542142053610321</v>
      </c>
      <c r="H19" s="75">
        <f t="shared" si="1"/>
        <v>-2.003604231189569E-2</v>
      </c>
      <c r="I19" s="75">
        <f t="shared" si="1"/>
        <v>0.47389324717254128</v>
      </c>
      <c r="J19" s="75">
        <f t="shared" si="1"/>
        <v>0.58121305008867008</v>
      </c>
      <c r="K19" s="75">
        <f t="shared" si="1"/>
        <v>1.0183689205749289</v>
      </c>
      <c r="L19" s="75">
        <f t="shared" si="1"/>
        <v>0.74722528194855475</v>
      </c>
      <c r="M19" s="75">
        <f t="shared" si="1"/>
        <v>-1.385528661322575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5"/>
  <sheetViews>
    <sheetView workbookViewId="0">
      <selection activeCell="T19" sqref="T19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23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23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23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23" s="62" customFormat="1" ht="14.25" x14ac:dyDescent="0.2">
      <c r="A4" s="99">
        <v>2021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23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23" s="63" customFormat="1" ht="17.100000000000001" customHeight="1" x14ac:dyDescent="0.2">
      <c r="A6" s="91" t="s">
        <v>32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s="63" customFormat="1" ht="13.5" customHeight="1" x14ac:dyDescent="0.2">
      <c r="A8" s="100" t="s">
        <v>4</v>
      </c>
      <c r="B8" s="101">
        <v>2021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23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23" s="63" customFormat="1" ht="12.75" customHeight="1" x14ac:dyDescent="0.2">
      <c r="A10" s="38" t="s">
        <v>19</v>
      </c>
      <c r="B10" s="39">
        <v>788056</v>
      </c>
      <c r="C10" s="39">
        <v>799874</v>
      </c>
      <c r="D10" s="39">
        <v>801591</v>
      </c>
      <c r="E10" s="39">
        <v>782916</v>
      </c>
      <c r="F10" s="39">
        <v>742607</v>
      </c>
      <c r="G10" s="39">
        <v>723404</v>
      </c>
      <c r="H10" s="39">
        <v>703719</v>
      </c>
      <c r="I10" s="39">
        <v>708332</v>
      </c>
      <c r="J10" s="39">
        <v>738211</v>
      </c>
      <c r="K10" s="39">
        <v>748583</v>
      </c>
      <c r="L10" s="39">
        <v>765050</v>
      </c>
      <c r="M10" s="39"/>
    </row>
    <row r="11" spans="1:23" s="63" customFormat="1" x14ac:dyDescent="0.2">
      <c r="A11" s="38" t="s">
        <v>1</v>
      </c>
      <c r="B11" s="39">
        <v>4002111</v>
      </c>
      <c r="C11" s="39">
        <v>4019354</v>
      </c>
      <c r="D11" s="39">
        <v>4034946</v>
      </c>
      <c r="E11" s="39">
        <v>4047923</v>
      </c>
      <c r="F11" s="39">
        <v>4068728</v>
      </c>
      <c r="G11" s="39">
        <v>4092009</v>
      </c>
      <c r="H11" s="39">
        <v>4177519</v>
      </c>
      <c r="I11" s="39">
        <v>4173626</v>
      </c>
      <c r="J11" s="39">
        <v>4217284</v>
      </c>
      <c r="K11" s="39">
        <v>4285977</v>
      </c>
      <c r="L11" s="39">
        <v>4336230</v>
      </c>
      <c r="M11" s="39"/>
    </row>
    <row r="12" spans="1:23" s="63" customFormat="1" x14ac:dyDescent="0.2">
      <c r="A12" s="38" t="s">
        <v>0</v>
      </c>
      <c r="B12" s="39">
        <v>1511546</v>
      </c>
      <c r="C12" s="39">
        <v>1524171</v>
      </c>
      <c r="D12" s="39">
        <v>1527342</v>
      </c>
      <c r="E12" s="39">
        <v>1547649</v>
      </c>
      <c r="F12" s="39">
        <v>1560734</v>
      </c>
      <c r="G12" s="39">
        <v>1578850</v>
      </c>
      <c r="H12" s="39">
        <v>1599145</v>
      </c>
      <c r="I12" s="39">
        <v>1629962</v>
      </c>
      <c r="J12" s="39">
        <v>1647341</v>
      </c>
      <c r="K12" s="39">
        <v>1672056</v>
      </c>
      <c r="L12" s="39">
        <v>1683939</v>
      </c>
      <c r="M12" s="39"/>
    </row>
    <row r="13" spans="1:23" s="63" customFormat="1" ht="22.5" x14ac:dyDescent="0.2">
      <c r="A13" s="64" t="s">
        <v>22</v>
      </c>
      <c r="B13" s="39">
        <v>145059</v>
      </c>
      <c r="C13" s="39">
        <v>145218</v>
      </c>
      <c r="D13" s="39">
        <v>145935</v>
      </c>
      <c r="E13" s="39">
        <v>145181</v>
      </c>
      <c r="F13" s="39">
        <v>144979</v>
      </c>
      <c r="G13" s="39">
        <v>144888</v>
      </c>
      <c r="H13" s="39">
        <v>147630</v>
      </c>
      <c r="I13" s="39">
        <v>147854</v>
      </c>
      <c r="J13" s="39">
        <v>147901</v>
      </c>
      <c r="K13" s="39">
        <v>148284</v>
      </c>
      <c r="L13" s="39">
        <v>148686</v>
      </c>
      <c r="M13" s="39"/>
    </row>
    <row r="14" spans="1:23" x14ac:dyDescent="0.2">
      <c r="A14" s="38" t="s">
        <v>21</v>
      </c>
      <c r="B14" s="39">
        <v>5498006</v>
      </c>
      <c r="C14" s="39">
        <v>5539351</v>
      </c>
      <c r="D14" s="39">
        <v>5561450</v>
      </c>
      <c r="E14" s="39">
        <v>5578017</v>
      </c>
      <c r="F14" s="39">
        <v>5581011</v>
      </c>
      <c r="G14" s="39">
        <v>5616130</v>
      </c>
      <c r="H14" s="39">
        <v>5676394</v>
      </c>
      <c r="I14" s="39">
        <v>5735724</v>
      </c>
      <c r="J14" s="39">
        <v>5768332</v>
      </c>
      <c r="K14" s="39">
        <v>5790386</v>
      </c>
      <c r="L14" s="39">
        <v>5805377</v>
      </c>
      <c r="M14" s="39"/>
      <c r="N14" s="63"/>
      <c r="O14" s="63"/>
      <c r="P14" s="63"/>
      <c r="Q14" s="63"/>
      <c r="R14" s="63"/>
    </row>
    <row r="15" spans="1:23" s="63" customFormat="1" ht="12.75" customHeight="1" x14ac:dyDescent="0.2">
      <c r="A15" s="38" t="s">
        <v>20</v>
      </c>
      <c r="B15" s="39">
        <v>122138</v>
      </c>
      <c r="C15" s="39">
        <v>122880</v>
      </c>
      <c r="D15" s="39">
        <v>122977</v>
      </c>
      <c r="E15" s="39">
        <v>123938</v>
      </c>
      <c r="F15" s="39">
        <v>125366</v>
      </c>
      <c r="G15" s="39">
        <v>125459</v>
      </c>
      <c r="H15" s="39">
        <v>128872</v>
      </c>
      <c r="I15" s="39">
        <v>128519</v>
      </c>
      <c r="J15" s="39">
        <v>129689</v>
      </c>
      <c r="K15" s="39">
        <v>130778</v>
      </c>
      <c r="L15" s="39">
        <v>131547</v>
      </c>
      <c r="M15" s="39"/>
    </row>
    <row r="16" spans="1:23" s="63" customFormat="1" ht="12.75" customHeight="1" x14ac:dyDescent="0.2">
      <c r="A16" s="38" t="s">
        <v>2</v>
      </c>
      <c r="B16" s="39">
        <v>6539050</v>
      </c>
      <c r="C16" s="39">
        <v>6568150</v>
      </c>
      <c r="D16" s="39">
        <v>6609994</v>
      </c>
      <c r="E16" s="39">
        <v>1228178</v>
      </c>
      <c r="F16" s="39">
        <v>6652541</v>
      </c>
      <c r="G16" s="39">
        <v>6656037</v>
      </c>
      <c r="H16" s="39">
        <v>6577529</v>
      </c>
      <c r="I16" s="39">
        <v>6599013</v>
      </c>
      <c r="J16" s="39">
        <v>6624100</v>
      </c>
      <c r="K16" s="39">
        <v>6656797</v>
      </c>
      <c r="L16" s="39">
        <v>6706834</v>
      </c>
      <c r="M16" s="39"/>
    </row>
    <row r="17" spans="1:75" s="63" customFormat="1" ht="12.75" customHeight="1" x14ac:dyDescent="0.2">
      <c r="A17" s="38" t="s">
        <v>23</v>
      </c>
      <c r="B17" s="39">
        <v>1215685</v>
      </c>
      <c r="C17" s="39">
        <v>1217940</v>
      </c>
      <c r="D17" s="39">
        <v>1221474</v>
      </c>
      <c r="E17" s="39">
        <v>6616681</v>
      </c>
      <c r="F17" s="39">
        <v>1233478</v>
      </c>
      <c r="G17" s="39">
        <v>1238603</v>
      </c>
      <c r="H17" s="39">
        <v>1281115</v>
      </c>
      <c r="I17" s="39">
        <v>1297793</v>
      </c>
      <c r="J17" s="39">
        <v>1322061</v>
      </c>
      <c r="K17" s="39">
        <v>1334726</v>
      </c>
      <c r="L17" s="39">
        <v>1355387</v>
      </c>
      <c r="M17" s="39"/>
    </row>
    <row r="18" spans="1:75" s="63" customFormat="1" x14ac:dyDescent="0.2">
      <c r="A18" s="43" t="s">
        <v>3</v>
      </c>
      <c r="B18" s="28">
        <f t="shared" ref="B18:M18" si="0">SUM(B10:B17)</f>
        <v>19821651</v>
      </c>
      <c r="C18" s="28">
        <f t="shared" si="0"/>
        <v>19936938</v>
      </c>
      <c r="D18" s="28">
        <f t="shared" si="0"/>
        <v>20025709</v>
      </c>
      <c r="E18" s="28">
        <f t="shared" si="0"/>
        <v>20070483</v>
      </c>
      <c r="F18" s="28">
        <f t="shared" si="0"/>
        <v>20109444</v>
      </c>
      <c r="G18" s="28">
        <f t="shared" si="0"/>
        <v>20175380</v>
      </c>
      <c r="H18" s="28">
        <f t="shared" si="0"/>
        <v>20291923</v>
      </c>
      <c r="I18" s="28">
        <f t="shared" si="0"/>
        <v>20420823</v>
      </c>
      <c r="J18" s="28">
        <f t="shared" si="0"/>
        <v>20594919</v>
      </c>
      <c r="K18" s="28">
        <f t="shared" si="0"/>
        <v>20767587</v>
      </c>
      <c r="L18" s="28">
        <f t="shared" si="0"/>
        <v>20933050</v>
      </c>
      <c r="M18" s="28">
        <f t="shared" si="0"/>
        <v>0</v>
      </c>
    </row>
    <row r="19" spans="1:75" s="66" customFormat="1" ht="28.5" customHeight="1" x14ac:dyDescent="0.2">
      <c r="A19" s="74" t="s">
        <v>24</v>
      </c>
      <c r="B19" s="75">
        <f>(B18/'2020'!M18-1)*100</f>
        <v>0.24233665147277428</v>
      </c>
      <c r="C19" s="75">
        <f>+(C18-B18)/B18*100</f>
        <v>0.581621581370795</v>
      </c>
      <c r="D19" s="75">
        <f>+(D18-C18)/C18*100</f>
        <v>0.44525894598257765</v>
      </c>
      <c r="E19" s="75">
        <f>+(E18-D18)/D18*100</f>
        <v>0.2235825957522902</v>
      </c>
      <c r="F19" s="75">
        <f t="shared" ref="F19:M19" si="1">+(F18-E18)/E18*100</f>
        <v>0.19412088886949058</v>
      </c>
      <c r="G19" s="75">
        <f t="shared" si="1"/>
        <v>0.32788574363368772</v>
      </c>
      <c r="H19" s="75">
        <f t="shared" si="1"/>
        <v>0.57764959073881139</v>
      </c>
      <c r="I19" s="75">
        <f t="shared" si="1"/>
        <v>0.63522811514709565</v>
      </c>
      <c r="J19" s="75">
        <f t="shared" si="1"/>
        <v>0.85254154546072891</v>
      </c>
      <c r="K19" s="75">
        <f t="shared" si="1"/>
        <v>0.83840096676272435</v>
      </c>
      <c r="L19" s="75">
        <f t="shared" si="1"/>
        <v>0.79673676099202095</v>
      </c>
      <c r="M19" s="75">
        <f t="shared" si="1"/>
        <v>-100</v>
      </c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</row>
    <row r="20" spans="1:75" ht="10.5" customHeight="1" x14ac:dyDescent="0.2">
      <c r="F20" s="80"/>
      <c r="G20" s="80"/>
    </row>
    <row r="21" spans="1:7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75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75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84"/>
      <c r="M23" s="35"/>
    </row>
    <row r="26" spans="1:75" x14ac:dyDescent="0.2">
      <c r="A26" s="6"/>
      <c r="B26" s="6"/>
      <c r="C26" s="6"/>
    </row>
    <row r="27" spans="1:75" ht="12.75" customHeight="1" x14ac:dyDescent="0.2">
      <c r="A27" s="6"/>
      <c r="B27" s="6"/>
      <c r="C27" s="6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75" ht="12.75" customHeight="1" x14ac:dyDescent="0.2">
      <c r="A28" s="6"/>
      <c r="B28" s="6"/>
      <c r="C28" s="6"/>
    </row>
    <row r="29" spans="1:75" ht="12.75" customHeight="1" x14ac:dyDescent="0.2">
      <c r="A29" s="6"/>
      <c r="B29" s="6"/>
      <c r="C29" s="6"/>
    </row>
    <row r="30" spans="1:75" x14ac:dyDescent="0.2">
      <c r="A30" s="6"/>
      <c r="B30" s="6"/>
      <c r="C30" s="6"/>
    </row>
    <row r="31" spans="1:75" x14ac:dyDescent="0.2">
      <c r="A31" s="6"/>
      <c r="B31" s="6"/>
      <c r="C31" s="6"/>
    </row>
    <row r="32" spans="1:75" x14ac:dyDescent="0.2">
      <c r="A32" s="6"/>
      <c r="B32" s="6"/>
      <c r="C32" s="6"/>
    </row>
    <row r="33" spans="1:3" x14ac:dyDescent="0.2">
      <c r="A33" s="6"/>
      <c r="B33" s="6"/>
      <c r="C33" s="6"/>
    </row>
    <row r="34" spans="1:3" x14ac:dyDescent="0.2">
      <c r="A34" s="6"/>
      <c r="B34" s="6"/>
      <c r="C34" s="6"/>
    </row>
    <row r="35" spans="1:3" x14ac:dyDescent="0.2">
      <c r="A35" s="6"/>
      <c r="B35" s="6"/>
      <c r="C35" s="6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0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0.5703125" customWidth="1"/>
    <col min="2" max="13" width="8.42578125" customWidth="1"/>
  </cols>
  <sheetData>
    <row r="1" spans="1:35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5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5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5" s="5" customFormat="1" ht="14.25" x14ac:dyDescent="0.2">
      <c r="A4" s="99">
        <v>2000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5" s="1" customFormat="1" ht="12.75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</row>
    <row r="6" spans="1:35" s="24" customFormat="1" ht="17.100000000000001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s="24" customFormat="1" ht="17.100000000000001" customHeight="1" x14ac:dyDescent="0.2">
      <c r="A7" s="98" t="s">
        <v>31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s="6" customFormat="1" ht="12" customHeight="1" x14ac:dyDescent="0.2">
      <c r="A8" s="100" t="s">
        <v>4</v>
      </c>
      <c r="B8" s="100">
        <v>2000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35" s="6" customFormat="1" ht="11.25" x14ac:dyDescent="0.2">
      <c r="A9" s="93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35" s="29" customFormat="1" ht="12.75" customHeight="1" x14ac:dyDescent="0.2">
      <c r="A10" s="38" t="s">
        <v>19</v>
      </c>
      <c r="B10" s="39">
        <v>471897</v>
      </c>
      <c r="C10" s="39">
        <v>489896</v>
      </c>
      <c r="D10" s="39">
        <v>480715</v>
      </c>
      <c r="E10" s="39">
        <v>476748</v>
      </c>
      <c r="F10" s="39">
        <v>448371</v>
      </c>
      <c r="G10" s="39">
        <v>419985</v>
      </c>
      <c r="H10" s="39">
        <v>400334</v>
      </c>
      <c r="I10" s="39">
        <v>400993</v>
      </c>
      <c r="J10" s="39">
        <v>403954</v>
      </c>
      <c r="K10" s="39">
        <v>406906</v>
      </c>
      <c r="L10" s="39">
        <v>412981</v>
      </c>
      <c r="M10" s="39">
        <v>415074</v>
      </c>
    </row>
    <row r="11" spans="1:35" s="29" customFormat="1" ht="12.75" customHeight="1" x14ac:dyDescent="0.2">
      <c r="A11" s="41" t="s">
        <v>20</v>
      </c>
      <c r="B11" s="39">
        <v>67364</v>
      </c>
      <c r="C11" s="39">
        <v>67620</v>
      </c>
      <c r="D11" s="39">
        <v>67802</v>
      </c>
      <c r="E11" s="39">
        <v>67805</v>
      </c>
      <c r="F11" s="39">
        <v>68937</v>
      </c>
      <c r="G11" s="39">
        <v>69486</v>
      </c>
      <c r="H11" s="39">
        <v>72053</v>
      </c>
      <c r="I11" s="39">
        <v>73634</v>
      </c>
      <c r="J11" s="39">
        <v>74543</v>
      </c>
      <c r="K11" s="39">
        <v>74478</v>
      </c>
      <c r="L11" s="39">
        <v>73521</v>
      </c>
      <c r="M11" s="39">
        <v>70220</v>
      </c>
    </row>
    <row r="12" spans="1:35" s="29" customFormat="1" ht="12.75" customHeight="1" x14ac:dyDescent="0.2">
      <c r="A12" s="41" t="s">
        <v>21</v>
      </c>
      <c r="B12" s="42">
        <v>4268890</v>
      </c>
      <c r="C12" s="42">
        <v>4311958</v>
      </c>
      <c r="D12" s="42">
        <v>4352468</v>
      </c>
      <c r="E12" s="42">
        <v>4346436</v>
      </c>
      <c r="F12" s="42">
        <v>4396831</v>
      </c>
      <c r="G12" s="42">
        <v>4411357</v>
      </c>
      <c r="H12" s="42">
        <v>4449331</v>
      </c>
      <c r="I12" s="42">
        <v>4453759</v>
      </c>
      <c r="J12" s="42">
        <v>4464273</v>
      </c>
      <c r="K12" s="42">
        <v>4502357</v>
      </c>
      <c r="L12" s="42">
        <v>4484230</v>
      </c>
      <c r="M12" s="42">
        <v>4324170</v>
      </c>
    </row>
    <row r="13" spans="1:35" s="29" customFormat="1" ht="12.75" customHeight="1" x14ac:dyDescent="0.2">
      <c r="A13" s="41" t="s">
        <v>0</v>
      </c>
      <c r="B13" s="39">
        <v>887692</v>
      </c>
      <c r="C13" s="39">
        <v>903353</v>
      </c>
      <c r="D13" s="39">
        <v>915086</v>
      </c>
      <c r="E13" s="39">
        <v>900063</v>
      </c>
      <c r="F13" s="39">
        <v>927872</v>
      </c>
      <c r="G13" s="39">
        <v>949296</v>
      </c>
      <c r="H13" s="39">
        <v>972948</v>
      </c>
      <c r="I13" s="39">
        <v>997228</v>
      </c>
      <c r="J13" s="39">
        <v>999191</v>
      </c>
      <c r="K13" s="39">
        <v>1003720</v>
      </c>
      <c r="L13" s="39">
        <v>995999</v>
      </c>
      <c r="M13" s="39">
        <v>894257</v>
      </c>
    </row>
    <row r="14" spans="1:35" s="29" customFormat="1" ht="22.5" x14ac:dyDescent="0.2">
      <c r="A14" s="40" t="s">
        <v>22</v>
      </c>
      <c r="B14" s="39">
        <v>141288</v>
      </c>
      <c r="C14" s="39">
        <v>142314</v>
      </c>
      <c r="D14" s="39">
        <v>142777</v>
      </c>
      <c r="E14" s="39">
        <v>143826</v>
      </c>
      <c r="F14" s="39">
        <v>142486</v>
      </c>
      <c r="G14" s="39">
        <v>142245</v>
      </c>
      <c r="H14" s="39">
        <v>143978</v>
      </c>
      <c r="I14" s="39">
        <v>143346</v>
      </c>
      <c r="J14" s="39">
        <v>142807</v>
      </c>
      <c r="K14" s="39">
        <v>143376</v>
      </c>
      <c r="L14" s="39">
        <v>143945</v>
      </c>
      <c r="M14" s="39">
        <v>143785</v>
      </c>
    </row>
    <row r="15" spans="1:35" s="29" customFormat="1" ht="12.75" customHeight="1" x14ac:dyDescent="0.2">
      <c r="A15" s="41" t="s">
        <v>1</v>
      </c>
      <c r="B15" s="39">
        <v>2162925</v>
      </c>
      <c r="C15" s="39">
        <v>2176549</v>
      </c>
      <c r="D15" s="39">
        <v>2193472</v>
      </c>
      <c r="E15" s="39">
        <v>2198588</v>
      </c>
      <c r="F15" s="39">
        <v>2217182</v>
      </c>
      <c r="G15" s="39">
        <v>2237651</v>
      </c>
      <c r="H15" s="39">
        <v>2254513</v>
      </c>
      <c r="I15" s="39">
        <v>2265485</v>
      </c>
      <c r="J15" s="39">
        <v>2280140</v>
      </c>
      <c r="K15" s="39">
        <v>2319881</v>
      </c>
      <c r="L15" s="39">
        <v>2361189</v>
      </c>
      <c r="M15" s="39">
        <v>2328312</v>
      </c>
    </row>
    <row r="16" spans="1:35" s="29" customFormat="1" ht="12.75" customHeight="1" x14ac:dyDescent="0.2">
      <c r="A16" s="41" t="s">
        <v>23</v>
      </c>
      <c r="B16" s="39">
        <v>621603</v>
      </c>
      <c r="C16" s="39">
        <v>625162</v>
      </c>
      <c r="D16" s="39">
        <v>629549</v>
      </c>
      <c r="E16" s="39">
        <v>628985</v>
      </c>
      <c r="F16" s="39">
        <v>635886</v>
      </c>
      <c r="G16" s="39">
        <v>641370</v>
      </c>
      <c r="H16" s="39">
        <v>646824</v>
      </c>
      <c r="I16" s="39">
        <v>650464</v>
      </c>
      <c r="J16" s="39">
        <v>654101</v>
      </c>
      <c r="K16" s="39">
        <v>659026</v>
      </c>
      <c r="L16" s="39">
        <v>663682</v>
      </c>
      <c r="M16" s="39">
        <v>657323</v>
      </c>
    </row>
    <row r="17" spans="1:13" s="29" customFormat="1" ht="12.75" customHeight="1" x14ac:dyDescent="0.2">
      <c r="A17" s="41" t="s">
        <v>2</v>
      </c>
      <c r="B17" s="39">
        <v>3412436</v>
      </c>
      <c r="C17" s="39">
        <v>3441581</v>
      </c>
      <c r="D17" s="39">
        <v>3476972</v>
      </c>
      <c r="E17" s="39">
        <v>3491558</v>
      </c>
      <c r="F17" s="39">
        <v>3507498</v>
      </c>
      <c r="G17" s="39">
        <v>3534168</v>
      </c>
      <c r="H17" s="39">
        <v>3554652</v>
      </c>
      <c r="I17" s="39">
        <v>3569814</v>
      </c>
      <c r="J17" s="39">
        <v>3586647</v>
      </c>
      <c r="K17" s="39">
        <v>3614749</v>
      </c>
      <c r="L17" s="39">
        <v>3641967</v>
      </c>
      <c r="M17" s="39">
        <v>3604619</v>
      </c>
    </row>
    <row r="18" spans="1:13" s="6" customFormat="1" ht="11.25" x14ac:dyDescent="0.2">
      <c r="A18" s="43" t="s">
        <v>3</v>
      </c>
      <c r="B18" s="28">
        <f t="shared" ref="B18:M18" si="0">SUM(B10:B17)</f>
        <v>12034095</v>
      </c>
      <c r="C18" s="28">
        <f t="shared" si="0"/>
        <v>12158433</v>
      </c>
      <c r="D18" s="28">
        <f t="shared" si="0"/>
        <v>12258841</v>
      </c>
      <c r="E18" s="28">
        <f t="shared" si="0"/>
        <v>12254009</v>
      </c>
      <c r="F18" s="28">
        <f t="shared" si="0"/>
        <v>12345063</v>
      </c>
      <c r="G18" s="28">
        <f t="shared" si="0"/>
        <v>12405558</v>
      </c>
      <c r="H18" s="28">
        <f t="shared" si="0"/>
        <v>12494633</v>
      </c>
      <c r="I18" s="28">
        <f t="shared" si="0"/>
        <v>12554723</v>
      </c>
      <c r="J18" s="28">
        <f t="shared" si="0"/>
        <v>12605656</v>
      </c>
      <c r="K18" s="28">
        <f t="shared" si="0"/>
        <v>12724493</v>
      </c>
      <c r="L18" s="28">
        <f t="shared" si="0"/>
        <v>12777514</v>
      </c>
      <c r="M18" s="28">
        <f t="shared" si="0"/>
        <v>12437760</v>
      </c>
    </row>
    <row r="19" spans="1:13" s="1" customFormat="1" ht="24.75" customHeight="1" x14ac:dyDescent="0.2">
      <c r="A19" s="74" t="s">
        <v>24</v>
      </c>
      <c r="B19" s="75"/>
      <c r="C19" s="75">
        <f>+(C18-B18)/B18*100</f>
        <v>1.0332143796438371</v>
      </c>
      <c r="D19" s="75">
        <f t="shared" ref="D19:L19" si="1">+(D18-C18)/C18*100</f>
        <v>0.82583010491565811</v>
      </c>
      <c r="E19" s="75">
        <f t="shared" si="1"/>
        <v>-3.9416450543734105E-2</v>
      </c>
      <c r="F19" s="75">
        <f t="shared" si="1"/>
        <v>0.74305478313260587</v>
      </c>
      <c r="G19" s="75">
        <f t="shared" si="1"/>
        <v>0.49003395122406423</v>
      </c>
      <c r="H19" s="75">
        <f t="shared" si="1"/>
        <v>0.71802493688715974</v>
      </c>
      <c r="I19" s="75">
        <f t="shared" si="1"/>
        <v>0.48092649059800313</v>
      </c>
      <c r="J19" s="75">
        <f t="shared" si="1"/>
        <v>0.40568796300802495</v>
      </c>
      <c r="K19" s="75">
        <f t="shared" si="1"/>
        <v>0.94272761369975511</v>
      </c>
      <c r="L19" s="75">
        <f t="shared" si="1"/>
        <v>0.41668457831679429</v>
      </c>
      <c r="M19" s="75">
        <f>+(M18-L18)/L18*100</f>
        <v>-2.6589992388190691</v>
      </c>
    </row>
    <row r="20" spans="1:13" s="1" customFormat="1" ht="6.75" customHeight="1" x14ac:dyDescent="0.2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3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13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13" ht="8.25" customHeight="1" x14ac:dyDescent="0.2">
      <c r="A24" s="15"/>
    </row>
    <row r="25" spans="1:13" x14ac:dyDescent="0.2">
      <c r="A25" s="18" t="s">
        <v>30</v>
      </c>
    </row>
    <row r="26" spans="1:13" x14ac:dyDescent="0.2">
      <c r="A26" s="18"/>
      <c r="B26" s="12"/>
      <c r="C26" s="12"/>
      <c r="D26" s="12"/>
      <c r="E26" s="12"/>
      <c r="F26" s="12"/>
      <c r="G26" s="12"/>
      <c r="H26" s="12"/>
    </row>
    <row r="30" spans="1:13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30"/>
  <sheetViews>
    <sheetView showGridLines="0" zoomScaleNormal="100" workbookViewId="0">
      <selection activeCell="C5" sqref="C5"/>
    </sheetView>
  </sheetViews>
  <sheetFormatPr baseColWidth="10" defaultColWidth="9.85546875" defaultRowHeight="12.75" x14ac:dyDescent="0.2"/>
  <cols>
    <col min="1" max="1" width="30.28515625" customWidth="1"/>
    <col min="2" max="13" width="8.7109375" bestFit="1" customWidth="1"/>
    <col min="14" max="42" width="11.42578125" customWidth="1"/>
  </cols>
  <sheetData>
    <row r="1" spans="1:5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5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19"/>
      <c r="O2" s="19"/>
      <c r="P2" s="19"/>
      <c r="Q2" s="19"/>
      <c r="R2" s="19"/>
      <c r="S2" s="19"/>
      <c r="T2" s="19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</row>
    <row r="3" spans="1:5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20"/>
      <c r="O3" s="20"/>
      <c r="P3" s="20"/>
      <c r="Q3" s="20"/>
      <c r="R3" s="20"/>
      <c r="S3" s="20"/>
      <c r="T3" s="20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</row>
    <row r="4" spans="1:51" s="5" customFormat="1" ht="14.25" x14ac:dyDescent="0.2">
      <c r="A4" s="99">
        <v>2001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</row>
    <row r="5" spans="1:51" s="1" customFormat="1" ht="12.75" customHeight="1" x14ac:dyDescent="0.2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51" s="24" customFormat="1" ht="17.100000000000001" customHeight="1" x14ac:dyDescent="0.2">
      <c r="A6" s="97" t="s">
        <v>29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51" s="24" customFormat="1" ht="17.100000000000001" customHeight="1" x14ac:dyDescent="0.2">
      <c r="A7" s="98" t="s">
        <v>31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51" s="6" customFormat="1" ht="12" customHeight="1" x14ac:dyDescent="0.2">
      <c r="A8" s="100" t="s">
        <v>4</v>
      </c>
      <c r="B8" s="100">
        <v>2001</v>
      </c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</row>
    <row r="9" spans="1:51" s="6" customFormat="1" ht="11.25" x14ac:dyDescent="0.2">
      <c r="A9" s="93"/>
      <c r="B9" s="48" t="s">
        <v>6</v>
      </c>
      <c r="C9" s="49" t="s">
        <v>7</v>
      </c>
      <c r="D9" s="49" t="s">
        <v>8</v>
      </c>
      <c r="E9" s="49" t="s">
        <v>9</v>
      </c>
      <c r="F9" s="49" t="s">
        <v>10</v>
      </c>
      <c r="G9" s="49" t="s">
        <v>11</v>
      </c>
      <c r="H9" s="49" t="s">
        <v>12</v>
      </c>
      <c r="I9" s="49" t="s">
        <v>13</v>
      </c>
      <c r="J9" s="49" t="s">
        <v>14</v>
      </c>
      <c r="K9" s="49" t="s">
        <v>15</v>
      </c>
      <c r="L9" s="49" t="s">
        <v>16</v>
      </c>
      <c r="M9" s="49" t="s">
        <v>17</v>
      </c>
    </row>
    <row r="10" spans="1:51" s="29" customFormat="1" ht="12.75" customHeight="1" x14ac:dyDescent="0.2">
      <c r="A10" s="38" t="s">
        <v>19</v>
      </c>
      <c r="B10" s="39">
        <v>447965</v>
      </c>
      <c r="C10" s="39">
        <v>466180</v>
      </c>
      <c r="D10" s="39">
        <v>458131</v>
      </c>
      <c r="E10" s="39">
        <v>457722</v>
      </c>
      <c r="F10" s="39">
        <v>439174</v>
      </c>
      <c r="G10" s="39">
        <v>399723</v>
      </c>
      <c r="H10" s="39">
        <v>400776</v>
      </c>
      <c r="I10" s="39">
        <v>404612</v>
      </c>
      <c r="J10" s="39">
        <v>408085</v>
      </c>
      <c r="K10" s="39">
        <v>411513</v>
      </c>
      <c r="L10" s="39">
        <v>417488</v>
      </c>
      <c r="M10" s="39">
        <v>425046</v>
      </c>
    </row>
    <row r="11" spans="1:51" s="29" customFormat="1" ht="12.75" customHeight="1" x14ac:dyDescent="0.2">
      <c r="A11" s="41" t="s">
        <v>20</v>
      </c>
      <c r="B11" s="39">
        <v>69717</v>
      </c>
      <c r="C11" s="39">
        <v>67563</v>
      </c>
      <c r="D11" s="39">
        <v>66899</v>
      </c>
      <c r="E11" s="39">
        <v>66627</v>
      </c>
      <c r="F11" s="39">
        <v>66844</v>
      </c>
      <c r="G11" s="39">
        <v>65681</v>
      </c>
      <c r="H11" s="39">
        <v>65797</v>
      </c>
      <c r="I11" s="39">
        <v>65537</v>
      </c>
      <c r="J11" s="39">
        <v>66185</v>
      </c>
      <c r="K11" s="39">
        <v>67133</v>
      </c>
      <c r="L11" s="39">
        <v>67393</v>
      </c>
      <c r="M11" s="39">
        <v>65848</v>
      </c>
    </row>
    <row r="12" spans="1:51" s="29" customFormat="1" ht="12.75" customHeight="1" x14ac:dyDescent="0.2">
      <c r="A12" s="41" t="s">
        <v>21</v>
      </c>
      <c r="B12" s="39">
        <v>4377674</v>
      </c>
      <c r="C12" s="39">
        <v>4358348</v>
      </c>
      <c r="D12" s="39">
        <v>4311261</v>
      </c>
      <c r="E12" s="39">
        <v>4281989</v>
      </c>
      <c r="F12" s="39">
        <v>4246466</v>
      </c>
      <c r="G12" s="39">
        <v>4176568</v>
      </c>
      <c r="H12" s="39">
        <v>4139117</v>
      </c>
      <c r="I12" s="39">
        <v>4101777</v>
      </c>
      <c r="J12" s="39">
        <v>4068064</v>
      </c>
      <c r="K12" s="39">
        <v>4056366</v>
      </c>
      <c r="L12" s="39">
        <v>4031900</v>
      </c>
      <c r="M12" s="39">
        <v>3907977</v>
      </c>
    </row>
    <row r="13" spans="1:51" s="29" customFormat="1" ht="12.75" customHeight="1" x14ac:dyDescent="0.2">
      <c r="A13" s="41" t="s">
        <v>0</v>
      </c>
      <c r="B13" s="39">
        <v>914872</v>
      </c>
      <c r="C13" s="39">
        <v>920236</v>
      </c>
      <c r="D13" s="39">
        <v>921942</v>
      </c>
      <c r="E13" s="39">
        <v>919554</v>
      </c>
      <c r="F13" s="39">
        <v>931552</v>
      </c>
      <c r="G13" s="39">
        <v>944529</v>
      </c>
      <c r="H13" s="39">
        <v>957359</v>
      </c>
      <c r="I13" s="39">
        <v>965694</v>
      </c>
      <c r="J13" s="39">
        <v>950105</v>
      </c>
      <c r="K13" s="39">
        <v>965021</v>
      </c>
      <c r="L13" s="39">
        <v>957735</v>
      </c>
      <c r="M13" s="39">
        <v>868267</v>
      </c>
    </row>
    <row r="14" spans="1:51" s="29" customFormat="1" ht="22.5" x14ac:dyDescent="0.2">
      <c r="A14" s="40" t="s">
        <v>22</v>
      </c>
      <c r="B14" s="39">
        <v>143601</v>
      </c>
      <c r="C14" s="39">
        <v>143606</v>
      </c>
      <c r="D14" s="39">
        <v>143956</v>
      </c>
      <c r="E14" s="39">
        <v>145452</v>
      </c>
      <c r="F14" s="39">
        <v>144927</v>
      </c>
      <c r="G14" s="39">
        <v>144327</v>
      </c>
      <c r="H14" s="39">
        <v>146769</v>
      </c>
      <c r="I14" s="39">
        <v>145959</v>
      </c>
      <c r="J14" s="39">
        <v>145826</v>
      </c>
      <c r="K14" s="39">
        <v>147363</v>
      </c>
      <c r="L14" s="39">
        <v>148592</v>
      </c>
      <c r="M14" s="39">
        <v>147613</v>
      </c>
    </row>
    <row r="15" spans="1:51" s="29" customFormat="1" ht="12.75" customHeight="1" x14ac:dyDescent="0.2">
      <c r="A15" s="41" t="s">
        <v>1</v>
      </c>
      <c r="B15" s="39">
        <v>2305084</v>
      </c>
      <c r="C15" s="39">
        <v>2314528</v>
      </c>
      <c r="D15" s="39">
        <v>2323918</v>
      </c>
      <c r="E15" s="39">
        <v>2336468</v>
      </c>
      <c r="F15" s="39">
        <v>2345978</v>
      </c>
      <c r="G15" s="39">
        <v>2355816</v>
      </c>
      <c r="H15" s="39">
        <v>2368150</v>
      </c>
      <c r="I15" s="39">
        <v>2376596</v>
      </c>
      <c r="J15" s="39">
        <v>2378648</v>
      </c>
      <c r="K15" s="39">
        <v>2408427</v>
      </c>
      <c r="L15" s="39">
        <v>2439105</v>
      </c>
      <c r="M15" s="39">
        <v>2407640</v>
      </c>
    </row>
    <row r="16" spans="1:51" s="29" customFormat="1" ht="12.75" customHeight="1" x14ac:dyDescent="0.2">
      <c r="A16" s="41" t="s">
        <v>23</v>
      </c>
      <c r="B16" s="39">
        <v>655685</v>
      </c>
      <c r="C16" s="39">
        <v>657737</v>
      </c>
      <c r="D16" s="39">
        <v>659901</v>
      </c>
      <c r="E16" s="39">
        <v>664821</v>
      </c>
      <c r="F16" s="39">
        <v>664480</v>
      </c>
      <c r="G16" s="39">
        <v>665558</v>
      </c>
      <c r="H16" s="39">
        <v>668530</v>
      </c>
      <c r="I16" s="39">
        <v>668805</v>
      </c>
      <c r="J16" s="39">
        <v>666921</v>
      </c>
      <c r="K16" s="39">
        <v>669899</v>
      </c>
      <c r="L16" s="39">
        <v>670377</v>
      </c>
      <c r="M16" s="39">
        <v>663441</v>
      </c>
    </row>
    <row r="17" spans="1:42" s="29" customFormat="1" ht="12.75" customHeight="1" x14ac:dyDescent="0.2">
      <c r="A17" s="41" t="s">
        <v>2</v>
      </c>
      <c r="B17" s="39">
        <v>3611351</v>
      </c>
      <c r="C17" s="39">
        <v>3631160</v>
      </c>
      <c r="D17" s="39">
        <v>3644242</v>
      </c>
      <c r="E17" s="39">
        <v>3661540</v>
      </c>
      <c r="F17" s="39">
        <v>3665684</v>
      </c>
      <c r="G17" s="39">
        <v>3666704</v>
      </c>
      <c r="H17" s="39">
        <v>3670078</v>
      </c>
      <c r="I17" s="39">
        <v>3677116</v>
      </c>
      <c r="J17" s="39">
        <v>3674831</v>
      </c>
      <c r="K17" s="39">
        <v>3697797</v>
      </c>
      <c r="L17" s="39">
        <v>3718876</v>
      </c>
      <c r="M17" s="39">
        <v>3685113</v>
      </c>
    </row>
    <row r="18" spans="1:42" s="6" customFormat="1" ht="11.25" x14ac:dyDescent="0.2">
      <c r="A18" s="43" t="s">
        <v>3</v>
      </c>
      <c r="B18" s="28">
        <f t="shared" ref="B18:M18" si="0">SUM(B10:B17)</f>
        <v>12525949</v>
      </c>
      <c r="C18" s="28">
        <f t="shared" si="0"/>
        <v>12559358</v>
      </c>
      <c r="D18" s="28">
        <f t="shared" si="0"/>
        <v>12530250</v>
      </c>
      <c r="E18" s="28">
        <f t="shared" si="0"/>
        <v>12534173</v>
      </c>
      <c r="F18" s="28">
        <f t="shared" si="0"/>
        <v>12505105</v>
      </c>
      <c r="G18" s="28">
        <f t="shared" si="0"/>
        <v>12418906</v>
      </c>
      <c r="H18" s="28">
        <f t="shared" si="0"/>
        <v>12416576</v>
      </c>
      <c r="I18" s="28">
        <f t="shared" si="0"/>
        <v>12406096</v>
      </c>
      <c r="J18" s="28">
        <f t="shared" si="0"/>
        <v>12358665</v>
      </c>
      <c r="K18" s="28">
        <f t="shared" si="0"/>
        <v>12423519</v>
      </c>
      <c r="L18" s="28">
        <f t="shared" si="0"/>
        <v>12451466</v>
      </c>
      <c r="M18" s="28">
        <f t="shared" si="0"/>
        <v>12170945</v>
      </c>
    </row>
    <row r="19" spans="1:42" s="1" customFormat="1" ht="24.75" customHeight="1" x14ac:dyDescent="0.2">
      <c r="A19" s="74" t="s">
        <v>24</v>
      </c>
      <c r="B19" s="75">
        <f>+(B18-'2000'!M18)/'2000'!M18*100</f>
        <v>0.70904246423793349</v>
      </c>
      <c r="C19" s="75">
        <f t="shared" ref="C19:M19" si="1">+(C18-B18)/B18*100</f>
        <v>0.26671831411735752</v>
      </c>
      <c r="D19" s="75">
        <f t="shared" si="1"/>
        <v>-0.23176343886367443</v>
      </c>
      <c r="E19" s="75">
        <f t="shared" si="1"/>
        <v>3.1308234073542031E-2</v>
      </c>
      <c r="F19" s="75">
        <f t="shared" si="1"/>
        <v>-0.23190999517878047</v>
      </c>
      <c r="G19" s="75">
        <f t="shared" si="1"/>
        <v>-0.68931048559768182</v>
      </c>
      <c r="H19" s="75">
        <f t="shared" si="1"/>
        <v>-1.8761717014365034E-2</v>
      </c>
      <c r="I19" s="75">
        <f t="shared" si="1"/>
        <v>-8.4403300877794338E-2</v>
      </c>
      <c r="J19" s="75">
        <f t="shared" si="1"/>
        <v>-0.38232011101639068</v>
      </c>
      <c r="K19" s="75">
        <f t="shared" si="1"/>
        <v>0.52476541762399087</v>
      </c>
      <c r="L19" s="75">
        <f t="shared" si="1"/>
        <v>0.22495236655572384</v>
      </c>
      <c r="M19" s="75">
        <f t="shared" si="1"/>
        <v>-2.2529154398365621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s="1" customFormat="1" ht="7.5" customHeight="1" x14ac:dyDescent="0.2">
      <c r="A20" s="2"/>
      <c r="B20" s="2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42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</row>
    <row r="23" spans="1:42" s="23" customFormat="1" ht="12.7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4" spans="1:42" ht="8.25" customHeight="1" x14ac:dyDescent="0.2">
      <c r="A24" s="15"/>
    </row>
    <row r="25" spans="1:42" x14ac:dyDescent="0.2">
      <c r="A25" s="18" t="s">
        <v>30</v>
      </c>
    </row>
    <row r="26" spans="1:42" x14ac:dyDescent="0.2">
      <c r="A26" s="12"/>
      <c r="B26" s="12"/>
      <c r="C26" s="12"/>
      <c r="D26" s="12"/>
      <c r="E26" s="12"/>
      <c r="F26" s="12"/>
      <c r="G26" s="12"/>
      <c r="H26" s="12"/>
    </row>
    <row r="30" spans="1:42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4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1" s="5" customFormat="1" ht="14.25" x14ac:dyDescent="0.2">
      <c r="A4" s="99">
        <v>2008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1" customFormat="1" ht="13.5" customHeight="1" x14ac:dyDescent="0.2">
      <c r="A8" s="100" t="s">
        <v>4</v>
      </c>
      <c r="B8" s="101">
        <v>2008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1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1" customFormat="1" ht="12.75" customHeight="1" x14ac:dyDescent="0.2">
      <c r="A10" s="38" t="s">
        <v>19</v>
      </c>
      <c r="B10" s="39">
        <v>494118</v>
      </c>
      <c r="C10" s="39">
        <v>500590</v>
      </c>
      <c r="D10" s="39">
        <v>498159</v>
      </c>
      <c r="E10" s="39">
        <v>498651</v>
      </c>
      <c r="F10" s="39">
        <v>456503</v>
      </c>
      <c r="G10" s="39">
        <v>433660</v>
      </c>
      <c r="H10" s="39">
        <v>414701</v>
      </c>
      <c r="I10" s="39">
        <v>399070</v>
      </c>
      <c r="J10" s="39">
        <v>431107</v>
      </c>
      <c r="K10" s="39">
        <v>438390</v>
      </c>
      <c r="L10" s="39">
        <v>444655</v>
      </c>
      <c r="M10" s="39">
        <v>458308</v>
      </c>
    </row>
    <row r="11" spans="1:31" s="31" customFormat="1" x14ac:dyDescent="0.2">
      <c r="A11" s="38" t="s">
        <v>1</v>
      </c>
      <c r="B11" s="39">
        <v>2806352</v>
      </c>
      <c r="C11" s="39">
        <v>2814621</v>
      </c>
      <c r="D11" s="39">
        <v>2814524</v>
      </c>
      <c r="E11" s="39">
        <v>2835041</v>
      </c>
      <c r="F11" s="39">
        <v>2840345</v>
      </c>
      <c r="G11" s="39">
        <v>2845533</v>
      </c>
      <c r="H11" s="39">
        <v>2869117</v>
      </c>
      <c r="I11" s="39">
        <v>2873432</v>
      </c>
      <c r="J11" s="39">
        <v>2887823</v>
      </c>
      <c r="K11" s="39">
        <v>2917150</v>
      </c>
      <c r="L11" s="39">
        <v>2945973</v>
      </c>
      <c r="M11" s="39">
        <v>2924150</v>
      </c>
    </row>
    <row r="12" spans="1:31" s="31" customFormat="1" x14ac:dyDescent="0.2">
      <c r="A12" s="38" t="s">
        <v>0</v>
      </c>
      <c r="B12" s="39">
        <v>1185385</v>
      </c>
      <c r="C12" s="39">
        <v>1199708</v>
      </c>
      <c r="D12" s="39">
        <v>1189343</v>
      </c>
      <c r="E12" s="39">
        <v>1215606</v>
      </c>
      <c r="F12" s="39">
        <v>1222168</v>
      </c>
      <c r="G12" s="39">
        <v>1229529</v>
      </c>
      <c r="H12" s="39">
        <v>1243795</v>
      </c>
      <c r="I12" s="39">
        <v>1246650</v>
      </c>
      <c r="J12" s="39">
        <v>1240152</v>
      </c>
      <c r="K12" s="39">
        <v>1235521</v>
      </c>
      <c r="L12" s="39">
        <v>1207187</v>
      </c>
      <c r="M12" s="39">
        <v>1099436</v>
      </c>
    </row>
    <row r="13" spans="1:31" s="31" customFormat="1" ht="22.5" x14ac:dyDescent="0.2">
      <c r="A13" s="40" t="s">
        <v>22</v>
      </c>
      <c r="B13" s="39">
        <v>164090</v>
      </c>
      <c r="C13" s="39">
        <v>164492</v>
      </c>
      <c r="D13" s="39">
        <v>166095</v>
      </c>
      <c r="E13" s="39">
        <v>165753</v>
      </c>
      <c r="F13" s="39">
        <v>165184</v>
      </c>
      <c r="G13" s="39">
        <v>166281</v>
      </c>
      <c r="H13" s="39">
        <v>168907</v>
      </c>
      <c r="I13" s="39">
        <v>168411</v>
      </c>
      <c r="J13" s="39">
        <v>168676</v>
      </c>
      <c r="K13" s="39">
        <v>169194</v>
      </c>
      <c r="L13" s="39">
        <v>169744</v>
      </c>
      <c r="M13" s="39">
        <v>171728</v>
      </c>
    </row>
    <row r="14" spans="1:31" x14ac:dyDescent="0.2">
      <c r="A14" s="38" t="s">
        <v>21</v>
      </c>
      <c r="B14" s="39">
        <v>3915047</v>
      </c>
      <c r="C14" s="39">
        <v>3917877</v>
      </c>
      <c r="D14" s="39">
        <v>3910023</v>
      </c>
      <c r="E14" s="39">
        <v>3910499</v>
      </c>
      <c r="F14" s="39">
        <v>3884673</v>
      </c>
      <c r="G14" s="39">
        <v>3872404</v>
      </c>
      <c r="H14" s="39">
        <v>3859471</v>
      </c>
      <c r="I14" s="39">
        <v>3838902</v>
      </c>
      <c r="J14" s="39">
        <v>3832722</v>
      </c>
      <c r="K14" s="39">
        <v>3810939</v>
      </c>
      <c r="L14" s="39">
        <v>3743758</v>
      </c>
      <c r="M14" s="39">
        <v>3617921</v>
      </c>
      <c r="N14" s="31"/>
      <c r="O14" s="31"/>
      <c r="P14" s="31"/>
      <c r="Q14" s="31"/>
      <c r="R14" s="31"/>
    </row>
    <row r="15" spans="1:31" s="31" customFormat="1" ht="12.75" customHeight="1" x14ac:dyDescent="0.2">
      <c r="A15" s="38" t="s">
        <v>20</v>
      </c>
      <c r="B15" s="39">
        <v>85173</v>
      </c>
      <c r="C15" s="39">
        <v>88457</v>
      </c>
      <c r="D15" s="39">
        <v>90738</v>
      </c>
      <c r="E15" s="39">
        <v>92099</v>
      </c>
      <c r="F15" s="39">
        <v>94336</v>
      </c>
      <c r="G15" s="39">
        <v>94454</v>
      </c>
      <c r="H15" s="39">
        <v>96478</v>
      </c>
      <c r="I15" s="39">
        <v>98182</v>
      </c>
      <c r="J15" s="39">
        <v>98841</v>
      </c>
      <c r="K15" s="39">
        <v>96695</v>
      </c>
      <c r="L15" s="39">
        <v>96956</v>
      </c>
      <c r="M15" s="39">
        <v>94703</v>
      </c>
    </row>
    <row r="16" spans="1:31" s="31" customFormat="1" ht="12.75" customHeight="1" x14ac:dyDescent="0.2">
      <c r="A16" s="38" t="s">
        <v>2</v>
      </c>
      <c r="B16" s="39">
        <v>4900873</v>
      </c>
      <c r="C16" s="39">
        <v>4943370</v>
      </c>
      <c r="D16" s="39">
        <v>4965387</v>
      </c>
      <c r="E16" s="39">
        <v>4993094</v>
      </c>
      <c r="F16" s="39">
        <v>5013004</v>
      </c>
      <c r="G16" s="39">
        <v>5061898</v>
      </c>
      <c r="H16" s="39">
        <v>5058717</v>
      </c>
      <c r="I16" s="39">
        <v>5064764</v>
      </c>
      <c r="J16" s="39">
        <v>5092000</v>
      </c>
      <c r="K16" s="39">
        <v>5121324</v>
      </c>
      <c r="L16" s="39">
        <v>5124318</v>
      </c>
      <c r="M16" s="39">
        <v>5046744</v>
      </c>
    </row>
    <row r="17" spans="1:107" s="31" customFormat="1" ht="12.75" customHeight="1" x14ac:dyDescent="0.2">
      <c r="A17" s="38" t="s">
        <v>23</v>
      </c>
      <c r="B17" s="39">
        <v>764280</v>
      </c>
      <c r="C17" s="39">
        <v>766986</v>
      </c>
      <c r="D17" s="39">
        <v>766107</v>
      </c>
      <c r="E17" s="39">
        <v>769323</v>
      </c>
      <c r="F17" s="39">
        <v>767635</v>
      </c>
      <c r="G17" s="39">
        <v>769149</v>
      </c>
      <c r="H17" s="39">
        <v>771825</v>
      </c>
      <c r="I17" s="39">
        <v>771582</v>
      </c>
      <c r="J17" s="39">
        <v>775026</v>
      </c>
      <c r="K17" s="39">
        <v>775357</v>
      </c>
      <c r="L17" s="39">
        <v>772662</v>
      </c>
      <c r="M17" s="39">
        <v>765127</v>
      </c>
    </row>
    <row r="18" spans="1:107" s="1" customFormat="1" x14ac:dyDescent="0.2">
      <c r="A18" s="43" t="s">
        <v>3</v>
      </c>
      <c r="B18" s="28">
        <f t="shared" ref="B18:M18" si="0">SUM(B10:B17)</f>
        <v>14315318</v>
      </c>
      <c r="C18" s="28">
        <f t="shared" si="0"/>
        <v>14396101</v>
      </c>
      <c r="D18" s="28">
        <f t="shared" si="0"/>
        <v>14400376</v>
      </c>
      <c r="E18" s="28">
        <f t="shared" si="0"/>
        <v>14480066</v>
      </c>
      <c r="F18" s="28">
        <f t="shared" si="0"/>
        <v>14443848</v>
      </c>
      <c r="G18" s="28">
        <f t="shared" si="0"/>
        <v>14472908</v>
      </c>
      <c r="H18" s="28">
        <f t="shared" si="0"/>
        <v>14483011</v>
      </c>
      <c r="I18" s="28">
        <f t="shared" si="0"/>
        <v>14460993</v>
      </c>
      <c r="J18" s="28">
        <f t="shared" si="0"/>
        <v>14526347</v>
      </c>
      <c r="K18" s="28">
        <f t="shared" si="0"/>
        <v>14564570</v>
      </c>
      <c r="L18" s="28">
        <f t="shared" si="0"/>
        <v>14505253</v>
      </c>
      <c r="M18" s="28">
        <f t="shared" si="0"/>
        <v>14178117</v>
      </c>
    </row>
    <row r="19" spans="1:107" s="16" customFormat="1" ht="28.5" customHeight="1" x14ac:dyDescent="0.2">
      <c r="A19" s="74" t="s">
        <v>24</v>
      </c>
      <c r="B19" s="75" t="e">
        <f>+(B18-#REF!)/#REF!*100</f>
        <v>#REF!</v>
      </c>
      <c r="C19" s="75">
        <f t="shared" ref="C19:J19" si="1">+(C18-B18)/B18*100</f>
        <v>0.5643115996445206</v>
      </c>
      <c r="D19" s="75">
        <f t="shared" si="1"/>
        <v>2.9695540480023028E-2</v>
      </c>
      <c r="E19" s="75">
        <f t="shared" si="1"/>
        <v>0.55338832819365269</v>
      </c>
      <c r="F19" s="75">
        <f t="shared" si="1"/>
        <v>-0.25012316932809558</v>
      </c>
      <c r="G19" s="75">
        <f t="shared" si="1"/>
        <v>0.20119292310470174</v>
      </c>
      <c r="H19" s="75">
        <f t="shared" si="1"/>
        <v>6.9806289102369745E-2</v>
      </c>
      <c r="I19" s="75">
        <f t="shared" si="1"/>
        <v>-0.15202639837807208</v>
      </c>
      <c r="J19" s="75">
        <f t="shared" si="1"/>
        <v>0.45193300349429671</v>
      </c>
      <c r="K19" s="75">
        <f>+(K18-J18)/J18*100</f>
        <v>0.26312878248055066</v>
      </c>
      <c r="L19" s="75">
        <f>+(L18-K18)/K18*100</f>
        <v>-0.407269146977906</v>
      </c>
      <c r="M19" s="75">
        <f>+(M18-L18)/L18*100</f>
        <v>-2.2552933065007554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"/>
    <row r="21" spans="1:107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7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4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31" s="5" customFormat="1" ht="14.25" x14ac:dyDescent="0.2">
      <c r="A4" s="99">
        <v>2009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2009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483272</v>
      </c>
      <c r="C10" s="39">
        <v>498634</v>
      </c>
      <c r="D10" s="39">
        <v>508294</v>
      </c>
      <c r="E10" s="39">
        <v>477911</v>
      </c>
      <c r="F10" s="39">
        <v>439374</v>
      </c>
      <c r="G10" s="39">
        <v>423787</v>
      </c>
      <c r="H10" s="39">
        <v>427614</v>
      </c>
      <c r="I10" s="39">
        <v>414556</v>
      </c>
      <c r="J10" s="39">
        <v>425166</v>
      </c>
      <c r="K10" s="39">
        <v>431176</v>
      </c>
      <c r="L10" s="39">
        <v>444838</v>
      </c>
      <c r="M10" s="39">
        <v>464568</v>
      </c>
    </row>
    <row r="11" spans="1:31" s="30" customFormat="1" x14ac:dyDescent="0.2">
      <c r="A11" s="38" t="s">
        <v>1</v>
      </c>
      <c r="B11" s="39">
        <v>2857125</v>
      </c>
      <c r="C11" s="39">
        <v>2839228</v>
      </c>
      <c r="D11" s="39">
        <v>2838152</v>
      </c>
      <c r="E11" s="39">
        <v>2831393</v>
      </c>
      <c r="F11" s="39">
        <v>2826381</v>
      </c>
      <c r="G11" s="39">
        <v>2829189</v>
      </c>
      <c r="H11" s="39">
        <v>2839400</v>
      </c>
      <c r="I11" s="39">
        <v>2845865</v>
      </c>
      <c r="J11" s="39">
        <v>2851579</v>
      </c>
      <c r="K11" s="39">
        <v>2878708</v>
      </c>
      <c r="L11" s="39">
        <v>2922109</v>
      </c>
      <c r="M11" s="39">
        <v>2905074</v>
      </c>
    </row>
    <row r="12" spans="1:31" s="30" customFormat="1" x14ac:dyDescent="0.2">
      <c r="A12" s="38" t="s">
        <v>0</v>
      </c>
      <c r="B12" s="39">
        <v>1101006</v>
      </c>
      <c r="C12" s="39">
        <v>1094172</v>
      </c>
      <c r="D12" s="39">
        <v>1101774</v>
      </c>
      <c r="E12" s="39">
        <v>1101299</v>
      </c>
      <c r="F12" s="39">
        <v>1099017</v>
      </c>
      <c r="G12" s="39">
        <v>1113386</v>
      </c>
      <c r="H12" s="39">
        <v>1120292</v>
      </c>
      <c r="I12" s="39">
        <v>1121300</v>
      </c>
      <c r="J12" s="39">
        <v>1109518</v>
      </c>
      <c r="K12" s="39">
        <v>1118586</v>
      </c>
      <c r="L12" s="39">
        <v>1120494</v>
      </c>
      <c r="M12" s="39">
        <v>1042576</v>
      </c>
    </row>
    <row r="13" spans="1:31" s="30" customFormat="1" ht="22.5" x14ac:dyDescent="0.2">
      <c r="A13" s="40" t="s">
        <v>22</v>
      </c>
      <c r="B13" s="39">
        <v>169912</v>
      </c>
      <c r="C13" s="39">
        <v>170565</v>
      </c>
      <c r="D13" s="39">
        <v>171967</v>
      </c>
      <c r="E13" s="39">
        <v>172536</v>
      </c>
      <c r="F13" s="39">
        <v>171530</v>
      </c>
      <c r="G13" s="39">
        <v>171664</v>
      </c>
      <c r="H13" s="39">
        <v>173984</v>
      </c>
      <c r="I13" s="39">
        <v>172366</v>
      </c>
      <c r="J13" s="39">
        <v>170549</v>
      </c>
      <c r="K13" s="39">
        <v>126469</v>
      </c>
      <c r="L13" s="39">
        <v>127046</v>
      </c>
      <c r="M13" s="39">
        <v>129759</v>
      </c>
    </row>
    <row r="14" spans="1:31" x14ac:dyDescent="0.2">
      <c r="A14" s="38" t="s">
        <v>21</v>
      </c>
      <c r="B14" s="39">
        <v>3579386</v>
      </c>
      <c r="C14" s="39">
        <v>3531897</v>
      </c>
      <c r="D14" s="39">
        <v>3508683</v>
      </c>
      <c r="E14" s="39">
        <v>3487226</v>
      </c>
      <c r="F14" s="39">
        <v>3462541</v>
      </c>
      <c r="G14" s="39">
        <v>3447116</v>
      </c>
      <c r="H14" s="39">
        <v>3445867</v>
      </c>
      <c r="I14" s="39">
        <v>3468473</v>
      </c>
      <c r="J14" s="39">
        <v>3508027</v>
      </c>
      <c r="K14" s="39">
        <v>3543068</v>
      </c>
      <c r="L14" s="39">
        <v>3562188</v>
      </c>
      <c r="M14" s="39">
        <v>3504394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94487</v>
      </c>
      <c r="C15" s="39">
        <v>94875</v>
      </c>
      <c r="D15" s="39">
        <v>95376</v>
      </c>
      <c r="E15" s="39">
        <v>96653</v>
      </c>
      <c r="F15" s="39">
        <v>96988</v>
      </c>
      <c r="G15" s="39">
        <v>98786</v>
      </c>
      <c r="H15" s="39">
        <v>100248</v>
      </c>
      <c r="I15" s="39">
        <v>101054</v>
      </c>
      <c r="J15" s="39">
        <v>102698</v>
      </c>
      <c r="K15" s="39">
        <v>103611</v>
      </c>
      <c r="L15" s="39">
        <v>101499</v>
      </c>
      <c r="M15" s="39">
        <v>103655</v>
      </c>
    </row>
    <row r="16" spans="1:31" s="30" customFormat="1" ht="12.75" customHeight="1" x14ac:dyDescent="0.2">
      <c r="A16" s="38" t="s">
        <v>2</v>
      </c>
      <c r="B16" s="39">
        <v>5032130</v>
      </c>
      <c r="C16" s="39">
        <v>5044652</v>
      </c>
      <c r="D16" s="39">
        <v>5065075</v>
      </c>
      <c r="E16" s="39">
        <v>5064334</v>
      </c>
      <c r="F16" s="39">
        <v>5031391</v>
      </c>
      <c r="G16" s="39">
        <v>5046178</v>
      </c>
      <c r="H16" s="39">
        <v>5039000</v>
      </c>
      <c r="I16" s="39">
        <v>5056544</v>
      </c>
      <c r="J16" s="39">
        <v>5086465</v>
      </c>
      <c r="K16" s="39">
        <v>5129757</v>
      </c>
      <c r="L16" s="39">
        <v>5167056</v>
      </c>
      <c r="M16" s="39">
        <v>5109194</v>
      </c>
    </row>
    <row r="17" spans="1:107" s="30" customFormat="1" ht="12.75" customHeight="1" x14ac:dyDescent="0.2">
      <c r="A17" s="38" t="s">
        <v>23</v>
      </c>
      <c r="B17" s="39">
        <v>755784</v>
      </c>
      <c r="C17" s="39">
        <v>752478</v>
      </c>
      <c r="D17" s="39">
        <v>750505</v>
      </c>
      <c r="E17" s="39">
        <v>748256</v>
      </c>
      <c r="F17" s="39">
        <v>740910</v>
      </c>
      <c r="G17" s="39">
        <v>741069</v>
      </c>
      <c r="H17" s="39">
        <v>741093</v>
      </c>
      <c r="I17" s="39">
        <v>738685</v>
      </c>
      <c r="J17" s="39">
        <v>738492</v>
      </c>
      <c r="K17" s="39">
        <v>742374</v>
      </c>
      <c r="L17" s="39">
        <v>746967</v>
      </c>
      <c r="M17" s="39">
        <v>747184</v>
      </c>
    </row>
    <row r="18" spans="1:107" s="24" customFormat="1" x14ac:dyDescent="0.2">
      <c r="A18" s="43" t="s">
        <v>3</v>
      </c>
      <c r="B18" s="28">
        <f t="shared" ref="B18:M18" si="0">SUM(B10:B17)</f>
        <v>14073102</v>
      </c>
      <c r="C18" s="28">
        <f t="shared" si="0"/>
        <v>14026501</v>
      </c>
      <c r="D18" s="28">
        <f t="shared" si="0"/>
        <v>14039826</v>
      </c>
      <c r="E18" s="28">
        <f t="shared" si="0"/>
        <v>13979608</v>
      </c>
      <c r="F18" s="28">
        <f t="shared" si="0"/>
        <v>13868132</v>
      </c>
      <c r="G18" s="28">
        <f t="shared" si="0"/>
        <v>13871175</v>
      </c>
      <c r="H18" s="28">
        <f t="shared" si="0"/>
        <v>13887498</v>
      </c>
      <c r="I18" s="28">
        <f t="shared" si="0"/>
        <v>13918843</v>
      </c>
      <c r="J18" s="28">
        <f t="shared" si="0"/>
        <v>13992494</v>
      </c>
      <c r="K18" s="28">
        <f t="shared" si="0"/>
        <v>14073749</v>
      </c>
      <c r="L18" s="28">
        <f t="shared" si="0"/>
        <v>14192197</v>
      </c>
      <c r="M18" s="28">
        <f t="shared" si="0"/>
        <v>14006404</v>
      </c>
    </row>
    <row r="19" spans="1:107" s="16" customFormat="1" ht="28.5" customHeight="1" x14ac:dyDescent="0.2">
      <c r="A19" s="74" t="s">
        <v>24</v>
      </c>
      <c r="B19" s="75">
        <f>+(B18-'2008'!M18)/'2008'!M18*100</f>
        <v>-0.74068368881424806</v>
      </c>
      <c r="C19" s="75">
        <f t="shared" ref="C19:H19" si="1">+(C18-B18)/B18*100</f>
        <v>-0.33113523940919348</v>
      </c>
      <c r="D19" s="75">
        <f t="shared" si="1"/>
        <v>9.4998745588796521E-2</v>
      </c>
      <c r="E19" s="75">
        <f t="shared" si="1"/>
        <v>-0.42890844943519957</v>
      </c>
      <c r="F19" s="75">
        <f t="shared" si="1"/>
        <v>-0.79741864006487173</v>
      </c>
      <c r="G19" s="75">
        <f t="shared" si="1"/>
        <v>2.1942392818297372E-2</v>
      </c>
      <c r="H19" s="75">
        <f t="shared" si="1"/>
        <v>0.11767568356682112</v>
      </c>
      <c r="I19" s="75">
        <f>+(I18-H18)/H18*100</f>
        <v>0.22570660316206709</v>
      </c>
      <c r="J19" s="75">
        <f>+(J18-I18)/I18*100</f>
        <v>0.529145992953581</v>
      </c>
      <c r="K19" s="75">
        <f>+(K18-J18)/J18*100</f>
        <v>0.58070419755048663</v>
      </c>
      <c r="L19" s="75">
        <f>+(L18-K18)/K18*100</f>
        <v>0.84162364981782756</v>
      </c>
      <c r="M19" s="75">
        <f>+(M18-L18)/L18*100</f>
        <v>-1.3091207795382209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</row>
    <row r="20" spans="1:107" ht="10.5" customHeight="1" x14ac:dyDescent="0.2"/>
    <row r="21" spans="1:107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7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2"/>
      <c r="N22" s="27"/>
    </row>
    <row r="23" spans="1:107" s="23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7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7" ht="12.75" customHeight="1" x14ac:dyDescent="0.2"/>
    <row r="29" spans="1:107" ht="12.75" customHeight="1" x14ac:dyDescent="0.2"/>
    <row r="30" spans="1:107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7" ht="12.75" customHeight="1" x14ac:dyDescent="0.2"/>
    <row r="32" spans="1:10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Y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  <col min="14" max="20" width="11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4"/>
      <c r="O2" s="4"/>
      <c r="P2" s="4"/>
      <c r="Q2" s="4"/>
      <c r="R2" s="4"/>
      <c r="S2" s="4"/>
      <c r="T2" s="4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6"/>
      <c r="O3" s="6"/>
      <c r="P3" s="6"/>
      <c r="Q3" s="6"/>
      <c r="R3" s="6"/>
      <c r="S3" s="6"/>
      <c r="T3" s="6"/>
    </row>
    <row r="4" spans="1:31" s="5" customFormat="1" ht="14.25" x14ac:dyDescent="0.2">
      <c r="A4" s="99">
        <v>2010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6"/>
      <c r="O4" s="6"/>
      <c r="P4" s="6"/>
      <c r="Q4" s="6"/>
      <c r="R4" s="6"/>
      <c r="S4" s="6"/>
      <c r="T4" s="6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6"/>
      <c r="O5" s="6"/>
      <c r="P5" s="6"/>
      <c r="Q5" s="6"/>
      <c r="R5" s="6"/>
      <c r="S5" s="6"/>
      <c r="T5" s="6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2010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498962</v>
      </c>
      <c r="C10" s="39">
        <v>501413</v>
      </c>
      <c r="D10" s="39">
        <v>511994</v>
      </c>
      <c r="E10" s="39">
        <v>488545</v>
      </c>
      <c r="F10" s="39">
        <v>448806</v>
      </c>
      <c r="G10" s="39">
        <v>427266</v>
      </c>
      <c r="H10" s="39">
        <v>417986</v>
      </c>
      <c r="I10" s="39">
        <v>421078</v>
      </c>
      <c r="J10" s="39">
        <v>449078</v>
      </c>
      <c r="K10" s="39">
        <v>451286</v>
      </c>
      <c r="L10" s="39">
        <v>477434</v>
      </c>
      <c r="M10" s="39">
        <v>481216</v>
      </c>
    </row>
    <row r="11" spans="1:31" s="30" customFormat="1" x14ac:dyDescent="0.2">
      <c r="A11" s="38" t="s">
        <v>1</v>
      </c>
      <c r="B11" s="39">
        <v>2864804</v>
      </c>
      <c r="C11" s="39">
        <v>2878993</v>
      </c>
      <c r="D11" s="39">
        <v>2894823</v>
      </c>
      <c r="E11" s="39">
        <v>2906258</v>
      </c>
      <c r="F11" s="39">
        <v>2915988</v>
      </c>
      <c r="G11" s="39">
        <v>2936055</v>
      </c>
      <c r="H11" s="39">
        <v>2956306</v>
      </c>
      <c r="I11" s="39">
        <v>2970239</v>
      </c>
      <c r="J11" s="39">
        <v>2971948</v>
      </c>
      <c r="K11" s="39">
        <v>3010120</v>
      </c>
      <c r="L11" s="39">
        <v>3060098</v>
      </c>
      <c r="M11" s="39">
        <v>3042080</v>
      </c>
    </row>
    <row r="12" spans="1:31" s="30" customFormat="1" x14ac:dyDescent="0.2">
      <c r="A12" s="38" t="s">
        <v>0</v>
      </c>
      <c r="B12" s="39">
        <v>1062486</v>
      </c>
      <c r="C12" s="39">
        <v>1085310</v>
      </c>
      <c r="D12" s="39">
        <v>1101940</v>
      </c>
      <c r="E12" s="39">
        <v>1127763</v>
      </c>
      <c r="F12" s="39">
        <v>1140605</v>
      </c>
      <c r="G12" s="39">
        <v>1157809</v>
      </c>
      <c r="H12" s="39">
        <v>1156745</v>
      </c>
      <c r="I12" s="39">
        <v>1177606</v>
      </c>
      <c r="J12" s="39">
        <v>1189243</v>
      </c>
      <c r="K12" s="39">
        <v>1206863</v>
      </c>
      <c r="L12" s="39">
        <v>1211026</v>
      </c>
      <c r="M12" s="39">
        <v>1128106</v>
      </c>
    </row>
    <row r="13" spans="1:31" s="30" customFormat="1" ht="22.5" x14ac:dyDescent="0.2">
      <c r="A13" s="40" t="s">
        <v>22</v>
      </c>
      <c r="B13" s="39">
        <v>128243</v>
      </c>
      <c r="C13" s="39">
        <v>129864</v>
      </c>
      <c r="D13" s="39">
        <v>133046</v>
      </c>
      <c r="E13" s="39">
        <v>133921</v>
      </c>
      <c r="F13" s="39">
        <v>135139</v>
      </c>
      <c r="G13" s="39">
        <v>136372</v>
      </c>
      <c r="H13" s="39">
        <v>139239</v>
      </c>
      <c r="I13" s="39">
        <v>139811</v>
      </c>
      <c r="J13" s="39">
        <v>140954</v>
      </c>
      <c r="K13" s="39">
        <v>142270</v>
      </c>
      <c r="L13" s="39">
        <v>142310</v>
      </c>
      <c r="M13" s="39">
        <v>143946</v>
      </c>
    </row>
    <row r="14" spans="1:31" x14ac:dyDescent="0.2">
      <c r="A14" s="38" t="s">
        <v>21</v>
      </c>
      <c r="B14" s="39">
        <v>3556057</v>
      </c>
      <c r="C14" s="39">
        <v>3599175</v>
      </c>
      <c r="D14" s="39">
        <v>3637985</v>
      </c>
      <c r="E14" s="39">
        <v>3680182</v>
      </c>
      <c r="F14" s="39">
        <v>3707886</v>
      </c>
      <c r="G14" s="39">
        <v>3731319</v>
      </c>
      <c r="H14" s="39">
        <v>3758042</v>
      </c>
      <c r="I14" s="39">
        <v>3781144</v>
      </c>
      <c r="J14" s="39">
        <v>3806870</v>
      </c>
      <c r="K14" s="39">
        <v>3833419</v>
      </c>
      <c r="L14" s="39">
        <v>3847657</v>
      </c>
      <c r="M14" s="39">
        <v>3778887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103135</v>
      </c>
      <c r="C15" s="39">
        <v>104302</v>
      </c>
      <c r="D15" s="39">
        <v>103882</v>
      </c>
      <c r="E15" s="39">
        <v>102343</v>
      </c>
      <c r="F15" s="39">
        <v>101927</v>
      </c>
      <c r="G15" s="39">
        <v>102991</v>
      </c>
      <c r="H15" s="39">
        <v>103309</v>
      </c>
      <c r="I15" s="39">
        <v>102409</v>
      </c>
      <c r="J15" s="39">
        <v>103277</v>
      </c>
      <c r="K15" s="39">
        <v>104305</v>
      </c>
      <c r="L15" s="39">
        <v>106331</v>
      </c>
      <c r="M15" s="39">
        <v>104706</v>
      </c>
    </row>
    <row r="16" spans="1:31" s="30" customFormat="1" ht="12.75" customHeight="1" x14ac:dyDescent="0.2">
      <c r="A16" s="38" t="s">
        <v>2</v>
      </c>
      <c r="B16" s="39">
        <v>5122695</v>
      </c>
      <c r="C16" s="39">
        <v>5164856</v>
      </c>
      <c r="D16" s="39">
        <v>5208279</v>
      </c>
      <c r="E16" s="39">
        <v>5219034</v>
      </c>
      <c r="F16" s="39">
        <v>5231156</v>
      </c>
      <c r="G16" s="39">
        <v>5234494</v>
      </c>
      <c r="H16" s="39">
        <v>5228608</v>
      </c>
      <c r="I16" s="39">
        <v>5241913</v>
      </c>
      <c r="J16" s="39">
        <v>5277797</v>
      </c>
      <c r="K16" s="39">
        <v>5312865</v>
      </c>
      <c r="L16" s="39">
        <v>5345559</v>
      </c>
      <c r="M16" s="39">
        <v>5287823</v>
      </c>
    </row>
    <row r="17" spans="1:103" s="30" customFormat="1" ht="12.75" customHeight="1" x14ac:dyDescent="0.2">
      <c r="A17" s="38" t="s">
        <v>23</v>
      </c>
      <c r="B17" s="39">
        <v>739897</v>
      </c>
      <c r="C17" s="39">
        <v>740734</v>
      </c>
      <c r="D17" s="39">
        <v>749107</v>
      </c>
      <c r="E17" s="39">
        <v>750896</v>
      </c>
      <c r="F17" s="39">
        <v>752445</v>
      </c>
      <c r="G17" s="39">
        <v>753949</v>
      </c>
      <c r="H17" s="39">
        <v>758160</v>
      </c>
      <c r="I17" s="39">
        <v>759779</v>
      </c>
      <c r="J17" s="39">
        <v>762320</v>
      </c>
      <c r="K17" s="39">
        <v>768853</v>
      </c>
      <c r="L17" s="39">
        <v>775210</v>
      </c>
      <c r="M17" s="39">
        <v>772019</v>
      </c>
    </row>
    <row r="18" spans="1:103" s="24" customFormat="1" x14ac:dyDescent="0.2">
      <c r="A18" s="43" t="s">
        <v>3</v>
      </c>
      <c r="B18" s="28">
        <f t="shared" ref="B18:M18" si="0">SUM(B10:B17)</f>
        <v>14076279</v>
      </c>
      <c r="C18" s="28">
        <f t="shared" si="0"/>
        <v>14204647</v>
      </c>
      <c r="D18" s="28">
        <f t="shared" si="0"/>
        <v>14341056</v>
      </c>
      <c r="E18" s="28">
        <f t="shared" si="0"/>
        <v>14408942</v>
      </c>
      <c r="F18" s="28">
        <f t="shared" si="0"/>
        <v>14433952</v>
      </c>
      <c r="G18" s="28">
        <f t="shared" si="0"/>
        <v>14480255</v>
      </c>
      <c r="H18" s="28">
        <f t="shared" si="0"/>
        <v>14518395</v>
      </c>
      <c r="I18" s="28">
        <f t="shared" si="0"/>
        <v>14593979</v>
      </c>
      <c r="J18" s="28">
        <f t="shared" si="0"/>
        <v>14701487</v>
      </c>
      <c r="K18" s="28">
        <f t="shared" si="0"/>
        <v>14829981</v>
      </c>
      <c r="L18" s="28">
        <f t="shared" si="0"/>
        <v>14965625</v>
      </c>
      <c r="M18" s="28">
        <f t="shared" si="0"/>
        <v>14738783</v>
      </c>
    </row>
    <row r="19" spans="1:103" s="16" customFormat="1" ht="28.5" customHeight="1" x14ac:dyDescent="0.2">
      <c r="A19" s="74" t="s">
        <v>24</v>
      </c>
      <c r="B19" s="75">
        <v>0.49887894137567357</v>
      </c>
      <c r="C19" s="75">
        <f t="shared" ref="C19:M19" si="1">+(C18-B18)/B18*100</f>
        <v>0.91194555038302383</v>
      </c>
      <c r="D19" s="75">
        <f t="shared" si="1"/>
        <v>0.96031249491803639</v>
      </c>
      <c r="E19" s="75">
        <f t="shared" si="1"/>
        <v>0.47336820942613983</v>
      </c>
      <c r="F19" s="75">
        <f t="shared" si="1"/>
        <v>0.17357277168580454</v>
      </c>
      <c r="G19" s="75">
        <f t="shared" si="1"/>
        <v>0.32079225426272723</v>
      </c>
      <c r="H19" s="75">
        <f t="shared" si="1"/>
        <v>0.2633931515708805</v>
      </c>
      <c r="I19" s="75">
        <f t="shared" si="1"/>
        <v>0.52060851078924353</v>
      </c>
      <c r="J19" s="75">
        <f t="shared" si="1"/>
        <v>0.73665996093320407</v>
      </c>
      <c r="K19" s="75">
        <f t="shared" si="1"/>
        <v>0.87402043072241609</v>
      </c>
      <c r="L19" s="75">
        <f t="shared" si="1"/>
        <v>0.91466064589024088</v>
      </c>
      <c r="M19" s="75">
        <f t="shared" si="1"/>
        <v>-1.5157536020045939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</row>
    <row r="20" spans="1:103" ht="10.5" customHeight="1" x14ac:dyDescent="0.2"/>
    <row r="21" spans="1:103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103" ht="12" customHeight="1" x14ac:dyDescent="0.2">
      <c r="A22" s="18" t="s">
        <v>30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2"/>
      <c r="M22" s="22"/>
    </row>
    <row r="23" spans="1:103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10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03" ht="12.75" customHeight="1" x14ac:dyDescent="0.2"/>
    <row r="29" spans="1:103" ht="12.75" customHeight="1" x14ac:dyDescent="0.2"/>
    <row r="30" spans="1:10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103" ht="12.75" customHeight="1" x14ac:dyDescent="0.2"/>
    <row r="32" spans="1:10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Q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13" width="8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1" s="5" customFormat="1" ht="14.25" x14ac:dyDescent="0.2">
      <c r="A4" s="99">
        <v>2011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1" s="5" customFormat="1" ht="12.7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2011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515250</v>
      </c>
      <c r="C10" s="39">
        <v>518159</v>
      </c>
      <c r="D10" s="39">
        <v>517269</v>
      </c>
      <c r="E10" s="39">
        <v>492602</v>
      </c>
      <c r="F10" s="39">
        <v>468300</v>
      </c>
      <c r="G10" s="39">
        <v>452601</v>
      </c>
      <c r="H10" s="39">
        <v>451140</v>
      </c>
      <c r="I10" s="39">
        <v>458566</v>
      </c>
      <c r="J10" s="39">
        <v>468015</v>
      </c>
      <c r="K10" s="39">
        <v>475196</v>
      </c>
      <c r="L10" s="39">
        <v>493152</v>
      </c>
      <c r="M10" s="39">
        <v>513080</v>
      </c>
    </row>
    <row r="11" spans="1:31" s="30" customFormat="1" x14ac:dyDescent="0.2">
      <c r="A11" s="38" t="s">
        <v>1</v>
      </c>
      <c r="B11" s="39">
        <v>2997987</v>
      </c>
      <c r="C11" s="39">
        <v>3005870</v>
      </c>
      <c r="D11" s="39">
        <v>3024827</v>
      </c>
      <c r="E11" s="39">
        <v>3042341</v>
      </c>
      <c r="F11" s="39">
        <v>3055544</v>
      </c>
      <c r="G11" s="39">
        <v>3064046</v>
      </c>
      <c r="H11" s="39">
        <v>3086407</v>
      </c>
      <c r="I11" s="39">
        <v>3095919</v>
      </c>
      <c r="J11" s="39">
        <v>3115134</v>
      </c>
      <c r="K11" s="39">
        <v>3155910</v>
      </c>
      <c r="L11" s="39">
        <v>3207600</v>
      </c>
      <c r="M11" s="39">
        <v>3188378</v>
      </c>
    </row>
    <row r="12" spans="1:31" s="30" customFormat="1" x14ac:dyDescent="0.2">
      <c r="A12" s="38" t="s">
        <v>0</v>
      </c>
      <c r="B12" s="39">
        <v>1143046</v>
      </c>
      <c r="C12" s="39">
        <v>1151671</v>
      </c>
      <c r="D12" s="39">
        <v>1169005</v>
      </c>
      <c r="E12" s="39">
        <v>1163367</v>
      </c>
      <c r="F12" s="39">
        <v>1183372</v>
      </c>
      <c r="G12" s="39">
        <v>1202333</v>
      </c>
      <c r="H12" s="39">
        <v>1205646</v>
      </c>
      <c r="I12" s="39">
        <v>1227939</v>
      </c>
      <c r="J12" s="39">
        <v>1244214</v>
      </c>
      <c r="K12" s="39">
        <v>1261638</v>
      </c>
      <c r="L12" s="39">
        <v>1257508</v>
      </c>
      <c r="M12" s="39">
        <v>1183722</v>
      </c>
    </row>
    <row r="13" spans="1:31" s="30" customFormat="1" ht="22.5" x14ac:dyDescent="0.2">
      <c r="A13" s="40" t="s">
        <v>22</v>
      </c>
      <c r="B13" s="39">
        <v>142264</v>
      </c>
      <c r="C13" s="39">
        <v>143345</v>
      </c>
      <c r="D13" s="39">
        <v>143502</v>
      </c>
      <c r="E13" s="39">
        <v>145641</v>
      </c>
      <c r="F13" s="39">
        <v>143974</v>
      </c>
      <c r="G13" s="39">
        <v>144930</v>
      </c>
      <c r="H13" s="39">
        <v>147075</v>
      </c>
      <c r="I13" s="39">
        <v>145759</v>
      </c>
      <c r="J13" s="39">
        <v>146005</v>
      </c>
      <c r="K13" s="39">
        <v>146142</v>
      </c>
      <c r="L13" s="39">
        <v>146509</v>
      </c>
      <c r="M13" s="39">
        <v>148490</v>
      </c>
    </row>
    <row r="14" spans="1:31" x14ac:dyDescent="0.2">
      <c r="A14" s="38" t="s">
        <v>21</v>
      </c>
      <c r="B14" s="39">
        <v>3828507</v>
      </c>
      <c r="C14" s="39">
        <v>3869599</v>
      </c>
      <c r="D14" s="39">
        <v>3905505</v>
      </c>
      <c r="E14" s="39">
        <v>3918102</v>
      </c>
      <c r="F14" s="39">
        <v>3925943</v>
      </c>
      <c r="G14" s="39">
        <v>3935316</v>
      </c>
      <c r="H14" s="39">
        <v>3947086</v>
      </c>
      <c r="I14" s="39">
        <v>3955474</v>
      </c>
      <c r="J14" s="39">
        <v>3978743</v>
      </c>
      <c r="K14" s="39">
        <v>3995469</v>
      </c>
      <c r="L14" s="39">
        <v>4006503</v>
      </c>
      <c r="M14" s="39">
        <v>3937155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105784</v>
      </c>
      <c r="C15" s="39">
        <v>107476</v>
      </c>
      <c r="D15" s="39">
        <v>109380</v>
      </c>
      <c r="E15" s="39">
        <v>108112</v>
      </c>
      <c r="F15" s="39">
        <v>108967</v>
      </c>
      <c r="G15" s="39">
        <v>109185</v>
      </c>
      <c r="H15" s="39">
        <v>110506</v>
      </c>
      <c r="I15" s="39">
        <v>112435</v>
      </c>
      <c r="J15" s="39">
        <v>114157</v>
      </c>
      <c r="K15" s="39">
        <v>116437</v>
      </c>
      <c r="L15" s="39">
        <v>118491</v>
      </c>
      <c r="M15" s="39">
        <v>117450</v>
      </c>
    </row>
    <row r="16" spans="1:31" s="30" customFormat="1" ht="12.75" customHeight="1" x14ac:dyDescent="0.2">
      <c r="A16" s="38" t="s">
        <v>2</v>
      </c>
      <c r="B16" s="39">
        <v>5283734</v>
      </c>
      <c r="C16" s="39">
        <v>5324757</v>
      </c>
      <c r="D16" s="39">
        <v>5355694</v>
      </c>
      <c r="E16" s="39">
        <v>5364641</v>
      </c>
      <c r="F16" s="39">
        <v>5374204</v>
      </c>
      <c r="G16" s="39">
        <v>5387731</v>
      </c>
      <c r="H16" s="39">
        <v>5388084</v>
      </c>
      <c r="I16" s="39">
        <v>5402639</v>
      </c>
      <c r="J16" s="39">
        <v>5441499</v>
      </c>
      <c r="K16" s="39">
        <v>5480450</v>
      </c>
      <c r="L16" s="39">
        <v>5503247</v>
      </c>
      <c r="M16" s="39">
        <v>5444181</v>
      </c>
    </row>
    <row r="17" spans="1:95" s="30" customFormat="1" ht="12.75" customHeight="1" x14ac:dyDescent="0.2">
      <c r="A17" s="38" t="s">
        <v>23</v>
      </c>
      <c r="B17" s="39">
        <v>770868</v>
      </c>
      <c r="C17" s="39">
        <v>772941</v>
      </c>
      <c r="D17" s="39">
        <v>778320</v>
      </c>
      <c r="E17" s="39">
        <v>787782</v>
      </c>
      <c r="F17" s="39">
        <v>790506</v>
      </c>
      <c r="G17" s="39">
        <v>794218</v>
      </c>
      <c r="H17" s="39">
        <v>795388</v>
      </c>
      <c r="I17" s="39">
        <v>803449</v>
      </c>
      <c r="J17" s="39">
        <v>807884</v>
      </c>
      <c r="K17" s="39">
        <v>814285</v>
      </c>
      <c r="L17" s="39">
        <v>817157</v>
      </c>
      <c r="M17" s="39">
        <v>817879</v>
      </c>
    </row>
    <row r="18" spans="1:95" s="24" customFormat="1" x14ac:dyDescent="0.2">
      <c r="A18" s="43" t="s">
        <v>3</v>
      </c>
      <c r="B18" s="28">
        <f t="shared" ref="B18:M18" si="0">SUM(B10:B17)</f>
        <v>14787440</v>
      </c>
      <c r="C18" s="28">
        <f t="shared" si="0"/>
        <v>14893818</v>
      </c>
      <c r="D18" s="28">
        <f t="shared" si="0"/>
        <v>15003502</v>
      </c>
      <c r="E18" s="28">
        <f t="shared" si="0"/>
        <v>15022588</v>
      </c>
      <c r="F18" s="28">
        <f t="shared" si="0"/>
        <v>15050810</v>
      </c>
      <c r="G18" s="28">
        <f t="shared" si="0"/>
        <v>15090360</v>
      </c>
      <c r="H18" s="28">
        <f t="shared" si="0"/>
        <v>15131332</v>
      </c>
      <c r="I18" s="28">
        <f t="shared" si="0"/>
        <v>15202180</v>
      </c>
      <c r="J18" s="28">
        <f t="shared" si="0"/>
        <v>15315651</v>
      </c>
      <c r="K18" s="28">
        <f t="shared" si="0"/>
        <v>15445527</v>
      </c>
      <c r="L18" s="28">
        <f t="shared" si="0"/>
        <v>15550167</v>
      </c>
      <c r="M18" s="28">
        <f t="shared" si="0"/>
        <v>15350335</v>
      </c>
    </row>
    <row r="19" spans="1:95" s="16" customFormat="1" ht="28.5" customHeight="1" x14ac:dyDescent="0.2">
      <c r="A19" s="74" t="s">
        <v>24</v>
      </c>
      <c r="B19" s="75">
        <f>+(B18-'2010'!M18)/'2010'!M18*100</f>
        <v>0.33012902082892465</v>
      </c>
      <c r="C19" s="75">
        <f t="shared" ref="C19:L19" si="1">+(C18-B18)/B18*100</f>
        <v>0.71938077179011373</v>
      </c>
      <c r="D19" s="75">
        <f t="shared" si="1"/>
        <v>0.73643977655695803</v>
      </c>
      <c r="E19" s="75">
        <f t="shared" si="1"/>
        <v>0.12721030063514505</v>
      </c>
      <c r="F19" s="75">
        <f t="shared" si="1"/>
        <v>0.18786376887923703</v>
      </c>
      <c r="G19" s="75">
        <f t="shared" si="1"/>
        <v>0.26277655488309265</v>
      </c>
      <c r="H19" s="75">
        <f t="shared" si="1"/>
        <v>0.27151108389726952</v>
      </c>
      <c r="I19" s="75">
        <f t="shared" si="1"/>
        <v>0.46822051092395567</v>
      </c>
      <c r="J19" s="75">
        <f t="shared" si="1"/>
        <v>0.74641268554904627</v>
      </c>
      <c r="K19" s="75">
        <f t="shared" si="1"/>
        <v>0.84799529579251964</v>
      </c>
      <c r="L19" s="75">
        <f t="shared" si="1"/>
        <v>0.67747769305637806</v>
      </c>
      <c r="M19" s="75">
        <f>+(M18-L18)/L18*100</f>
        <v>-1.2850794464136623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</row>
    <row r="20" spans="1:95" ht="10.5" customHeight="1" x14ac:dyDescent="0.2"/>
    <row r="21" spans="1:95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95" ht="12" customHeight="1" x14ac:dyDescent="0.2">
      <c r="A22" s="18" t="s">
        <v>30</v>
      </c>
      <c r="B22" s="26"/>
      <c r="C22" s="26"/>
      <c r="D22" s="26"/>
      <c r="E22" s="26"/>
      <c r="F22" s="22"/>
      <c r="G22" s="22"/>
      <c r="H22" s="22"/>
      <c r="I22" s="22"/>
      <c r="J22" s="22"/>
      <c r="K22" s="22"/>
      <c r="L22" s="22"/>
      <c r="M22" s="22"/>
    </row>
    <row r="23" spans="1:95" s="6" customFormat="1" ht="11.25" customHeight="1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</row>
    <row r="27" spans="1:95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95" ht="12.75" customHeight="1" x14ac:dyDescent="0.2"/>
    <row r="29" spans="1:95" ht="12.75" customHeight="1" x14ac:dyDescent="0.2"/>
    <row r="30" spans="1:95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</row>
    <row r="31" spans="1:95" ht="12.75" customHeight="1" x14ac:dyDescent="0.2"/>
    <row r="32" spans="1:9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customWidth="1"/>
    <col min="2" max="3" width="8.42578125" customWidth="1"/>
    <col min="4" max="12" width="8.42578125" style="33" customWidth="1"/>
    <col min="13" max="13" width="8.42578125" customWidth="1"/>
  </cols>
  <sheetData>
    <row r="1" spans="1:31" s="46" customFormat="1" ht="20.25" x14ac:dyDescent="0.3">
      <c r="A1" s="44" t="s">
        <v>26</v>
      </c>
      <c r="B1" s="45"/>
      <c r="C1" s="45"/>
      <c r="D1" s="45"/>
      <c r="E1" s="45"/>
      <c r="F1" s="45"/>
      <c r="G1" s="45"/>
      <c r="H1" s="45"/>
      <c r="I1" s="45"/>
      <c r="J1" s="45"/>
    </row>
    <row r="2" spans="1:31" s="3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1" s="5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1" s="5" customFormat="1" ht="14.25" x14ac:dyDescent="0.2">
      <c r="A4" s="99">
        <v>2012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1" s="5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7"/>
    </row>
    <row r="6" spans="1:31" s="24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s="24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s="24" customFormat="1" ht="13.5" customHeight="1" x14ac:dyDescent="0.2">
      <c r="A8" s="100" t="s">
        <v>4</v>
      </c>
      <c r="B8" s="101">
        <v>2012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1" s="24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1" s="30" customFormat="1" ht="12.75" customHeight="1" x14ac:dyDescent="0.2">
      <c r="A10" s="38" t="s">
        <v>19</v>
      </c>
      <c r="B10" s="39">
        <v>545946</v>
      </c>
      <c r="C10" s="39">
        <v>553602</v>
      </c>
      <c r="D10" s="39">
        <v>562961</v>
      </c>
      <c r="E10" s="39">
        <v>532138</v>
      </c>
      <c r="F10" s="39">
        <v>486389</v>
      </c>
      <c r="G10" s="39">
        <v>470610</v>
      </c>
      <c r="H10" s="39">
        <v>462448</v>
      </c>
      <c r="I10" s="39">
        <v>470298</v>
      </c>
      <c r="J10" s="39">
        <v>479941</v>
      </c>
      <c r="K10" s="39">
        <v>495359</v>
      </c>
      <c r="L10" s="39">
        <v>526958</v>
      </c>
      <c r="M10" s="39">
        <v>538558</v>
      </c>
    </row>
    <row r="11" spans="1:31" s="30" customFormat="1" x14ac:dyDescent="0.2">
      <c r="A11" s="38" t="s">
        <v>1</v>
      </c>
      <c r="B11" s="39">
        <v>3145714</v>
      </c>
      <c r="C11" s="39">
        <v>3159308</v>
      </c>
      <c r="D11" s="39">
        <v>3170633</v>
      </c>
      <c r="E11" s="39">
        <v>3179429</v>
      </c>
      <c r="F11" s="39">
        <v>3200195</v>
      </c>
      <c r="G11" s="39">
        <v>3231711</v>
      </c>
      <c r="H11" s="39">
        <v>3253617</v>
      </c>
      <c r="I11" s="39">
        <v>3265928</v>
      </c>
      <c r="J11" s="39">
        <v>3281713</v>
      </c>
      <c r="K11" s="39">
        <v>3328234</v>
      </c>
      <c r="L11" s="39">
        <v>3369096</v>
      </c>
      <c r="M11" s="39">
        <v>3349750</v>
      </c>
    </row>
    <row r="12" spans="1:31" s="30" customFormat="1" x14ac:dyDescent="0.2">
      <c r="A12" s="38" t="s">
        <v>0</v>
      </c>
      <c r="B12" s="39">
        <v>1193417</v>
      </c>
      <c r="C12" s="39">
        <v>1211093</v>
      </c>
      <c r="D12" s="39">
        <v>1229728</v>
      </c>
      <c r="E12" s="39">
        <v>1238694</v>
      </c>
      <c r="F12" s="39">
        <v>1257826</v>
      </c>
      <c r="G12" s="39">
        <v>1282454</v>
      </c>
      <c r="H12" s="39">
        <v>1303783</v>
      </c>
      <c r="I12" s="39">
        <v>1324147</v>
      </c>
      <c r="J12" s="39">
        <v>1336976</v>
      </c>
      <c r="K12" s="39">
        <v>1353154</v>
      </c>
      <c r="L12" s="39">
        <v>1330055</v>
      </c>
      <c r="M12" s="39">
        <v>1241453</v>
      </c>
    </row>
    <row r="13" spans="1:31" s="30" customFormat="1" ht="22.5" x14ac:dyDescent="0.2">
      <c r="A13" s="40" t="s">
        <v>22</v>
      </c>
      <c r="B13" s="39">
        <v>146082</v>
      </c>
      <c r="C13" s="39">
        <v>146697</v>
      </c>
      <c r="D13" s="39">
        <v>148003</v>
      </c>
      <c r="E13" s="39">
        <v>147951</v>
      </c>
      <c r="F13" s="39">
        <v>148646</v>
      </c>
      <c r="G13" s="39">
        <v>148839</v>
      </c>
      <c r="H13" s="39">
        <v>151396</v>
      </c>
      <c r="I13" s="39">
        <v>149833</v>
      </c>
      <c r="J13" s="39">
        <v>148853</v>
      </c>
      <c r="K13" s="39">
        <v>148727</v>
      </c>
      <c r="L13" s="39">
        <v>149067</v>
      </c>
      <c r="M13" s="39">
        <v>150911</v>
      </c>
    </row>
    <row r="14" spans="1:31" x14ac:dyDescent="0.2">
      <c r="A14" s="38" t="s">
        <v>21</v>
      </c>
      <c r="B14" s="39">
        <v>3988572</v>
      </c>
      <c r="C14" s="39">
        <v>4035683</v>
      </c>
      <c r="D14" s="39">
        <v>4072049</v>
      </c>
      <c r="E14" s="39">
        <v>4090933</v>
      </c>
      <c r="F14" s="39">
        <v>4111552</v>
      </c>
      <c r="G14" s="39">
        <v>4125018</v>
      </c>
      <c r="H14" s="39">
        <v>4147748</v>
      </c>
      <c r="I14" s="39">
        <v>4155766</v>
      </c>
      <c r="J14" s="39">
        <v>4175558</v>
      </c>
      <c r="K14" s="39">
        <v>4198150</v>
      </c>
      <c r="L14" s="39">
        <v>4208396</v>
      </c>
      <c r="M14" s="39">
        <v>4134248</v>
      </c>
      <c r="N14" s="30"/>
      <c r="O14" s="30"/>
      <c r="P14" s="30"/>
      <c r="Q14" s="30"/>
      <c r="R14" s="30"/>
    </row>
    <row r="15" spans="1:31" s="30" customFormat="1" ht="12.75" customHeight="1" x14ac:dyDescent="0.2">
      <c r="A15" s="38" t="s">
        <v>20</v>
      </c>
      <c r="B15" s="39">
        <v>121067</v>
      </c>
      <c r="C15" s="39">
        <v>123087</v>
      </c>
      <c r="D15" s="39">
        <v>124694</v>
      </c>
      <c r="E15" s="39">
        <v>126465</v>
      </c>
      <c r="F15" s="39">
        <v>128048</v>
      </c>
      <c r="G15" s="39">
        <v>127944</v>
      </c>
      <c r="H15" s="39">
        <v>129848</v>
      </c>
      <c r="I15" s="39">
        <v>129370</v>
      </c>
      <c r="J15" s="39">
        <v>129973</v>
      </c>
      <c r="K15" s="39">
        <v>132119</v>
      </c>
      <c r="L15" s="39">
        <v>134352</v>
      </c>
      <c r="M15" s="39">
        <v>132729</v>
      </c>
    </row>
    <row r="16" spans="1:31" s="30" customFormat="1" ht="12.75" customHeight="1" x14ac:dyDescent="0.2">
      <c r="A16" s="38" t="s">
        <v>2</v>
      </c>
      <c r="B16" s="39">
        <v>5468879</v>
      </c>
      <c r="C16" s="39">
        <v>5511069</v>
      </c>
      <c r="D16" s="39">
        <v>5561555</v>
      </c>
      <c r="E16" s="39">
        <v>5561418</v>
      </c>
      <c r="F16" s="39">
        <v>5567113</v>
      </c>
      <c r="G16" s="39">
        <v>5584400</v>
      </c>
      <c r="H16" s="39">
        <v>5561045</v>
      </c>
      <c r="I16" s="39">
        <v>5582250</v>
      </c>
      <c r="J16" s="39">
        <v>5634620</v>
      </c>
      <c r="K16" s="39">
        <v>5675415</v>
      </c>
      <c r="L16" s="39">
        <v>5721349</v>
      </c>
      <c r="M16" s="39">
        <v>5666232</v>
      </c>
    </row>
    <row r="17" spans="1:83" s="30" customFormat="1" ht="12.75" customHeight="1" x14ac:dyDescent="0.2">
      <c r="A17" s="38" t="s">
        <v>23</v>
      </c>
      <c r="B17" s="39">
        <v>818182</v>
      </c>
      <c r="C17" s="39">
        <v>823055</v>
      </c>
      <c r="D17" s="39">
        <v>826056</v>
      </c>
      <c r="E17" s="39">
        <v>829131</v>
      </c>
      <c r="F17" s="39">
        <v>831787</v>
      </c>
      <c r="G17" s="39">
        <v>835854</v>
      </c>
      <c r="H17" s="39">
        <v>839342</v>
      </c>
      <c r="I17" s="39">
        <v>842664</v>
      </c>
      <c r="J17" s="39">
        <v>845461</v>
      </c>
      <c r="K17" s="39">
        <v>851250</v>
      </c>
      <c r="L17" s="39">
        <v>855663</v>
      </c>
      <c r="M17" s="39">
        <v>848162</v>
      </c>
    </row>
    <row r="18" spans="1:83" s="24" customFormat="1" x14ac:dyDescent="0.2">
      <c r="A18" s="43" t="s">
        <v>3</v>
      </c>
      <c r="B18" s="28">
        <f t="shared" ref="B18:M18" si="0">SUM(B10:B17)</f>
        <v>15427859</v>
      </c>
      <c r="C18" s="28">
        <f t="shared" si="0"/>
        <v>15563594</v>
      </c>
      <c r="D18" s="28">
        <f t="shared" si="0"/>
        <v>15695679</v>
      </c>
      <c r="E18" s="28">
        <f t="shared" si="0"/>
        <v>15706159</v>
      </c>
      <c r="F18" s="28">
        <f t="shared" si="0"/>
        <v>15731556</v>
      </c>
      <c r="G18" s="28">
        <f t="shared" si="0"/>
        <v>15806830</v>
      </c>
      <c r="H18" s="28">
        <f t="shared" si="0"/>
        <v>15849227</v>
      </c>
      <c r="I18" s="28">
        <f t="shared" si="0"/>
        <v>15920256</v>
      </c>
      <c r="J18" s="28">
        <f t="shared" si="0"/>
        <v>16033095</v>
      </c>
      <c r="K18" s="28">
        <f t="shared" si="0"/>
        <v>16182408</v>
      </c>
      <c r="L18" s="28">
        <f t="shared" si="0"/>
        <v>16294936</v>
      </c>
      <c r="M18" s="28">
        <f t="shared" si="0"/>
        <v>16062043</v>
      </c>
    </row>
    <row r="19" spans="1:83" s="16" customFormat="1" ht="28.5" customHeight="1" x14ac:dyDescent="0.2">
      <c r="A19" s="74" t="s">
        <v>24</v>
      </c>
      <c r="B19" s="75">
        <f>+(B18-'2011'!M18)/'2011'!M18*100</f>
        <v>0.50503132342062895</v>
      </c>
      <c r="C19" s="75">
        <f t="shared" ref="C19:J19" si="1">+(C18-B18)/B18*100</f>
        <v>0.87980451467698784</v>
      </c>
      <c r="D19" s="75">
        <f t="shared" si="1"/>
        <v>0.84867929605462589</v>
      </c>
      <c r="E19" s="75">
        <f t="shared" si="1"/>
        <v>6.6769968983183201E-2</v>
      </c>
      <c r="F19" s="75">
        <f t="shared" si="1"/>
        <v>0.16170089708120236</v>
      </c>
      <c r="G19" s="75">
        <f t="shared" si="1"/>
        <v>0.47849049388375819</v>
      </c>
      <c r="H19" s="75">
        <f t="shared" si="1"/>
        <v>0.26821949752100832</v>
      </c>
      <c r="I19" s="75">
        <f t="shared" si="1"/>
        <v>0.44815434847390345</v>
      </c>
      <c r="J19" s="75">
        <f t="shared" si="1"/>
        <v>0.708776291034516</v>
      </c>
      <c r="K19" s="75">
        <f>+(K18-J18)/J18*100</f>
        <v>0.93127995561680388</v>
      </c>
      <c r="L19" s="75">
        <f>+(L18-K18)/K18*100</f>
        <v>0.69537240687541679</v>
      </c>
      <c r="M19" s="75">
        <f>+(M18-L18)/L18*100</f>
        <v>-1.4292354385436064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</row>
    <row r="20" spans="1:83" ht="10.5" customHeight="1" x14ac:dyDescent="0.2"/>
    <row r="21" spans="1:83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</row>
    <row r="22" spans="1:83" ht="12" customHeight="1" x14ac:dyDescent="0.2">
      <c r="A22" s="18" t="s">
        <v>30</v>
      </c>
      <c r="B22" s="26"/>
      <c r="C22" s="26"/>
      <c r="D22" s="34"/>
      <c r="E22" s="34"/>
      <c r="F22" s="34"/>
      <c r="G22" s="34"/>
      <c r="H22" s="34"/>
      <c r="I22" s="34"/>
      <c r="J22" s="34"/>
      <c r="K22" s="34"/>
      <c r="L22" s="34"/>
      <c r="M22" s="22"/>
    </row>
    <row r="23" spans="1:83" s="6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25"/>
    </row>
    <row r="27" spans="1:83" ht="12.75" customHeight="1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83" ht="12.75" customHeight="1" x14ac:dyDescent="0.2"/>
    <row r="29" spans="1:83" ht="12.75" customHeight="1" x14ac:dyDescent="0.2">
      <c r="D29"/>
      <c r="E29"/>
      <c r="F29"/>
      <c r="G29"/>
      <c r="H29"/>
      <c r="I29"/>
      <c r="J29"/>
      <c r="K29"/>
    </row>
    <row r="30" spans="1:83" ht="12.75" customHeight="1" x14ac:dyDescent="0.2"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7"/>
      <c r="M30" s="36"/>
    </row>
    <row r="31" spans="1:83" ht="12.75" customHeight="1" x14ac:dyDescent="0.2"/>
    <row r="32" spans="1:83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6:M6"/>
    <mergeCell ref="A7:M7"/>
    <mergeCell ref="A2:M2"/>
    <mergeCell ref="A3:M3"/>
    <mergeCell ref="A4:M4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D41"/>
  <sheetViews>
    <sheetView showGridLines="0" zoomScaleNormal="100" workbookViewId="0">
      <selection activeCell="K26" sqref="K26"/>
    </sheetView>
  </sheetViews>
  <sheetFormatPr baseColWidth="10" defaultColWidth="9.85546875" defaultRowHeight="12.75" x14ac:dyDescent="0.2"/>
  <cols>
    <col min="1" max="1" width="30.28515625" style="67" customWidth="1"/>
    <col min="2" max="3" width="8.42578125" style="67" customWidth="1"/>
    <col min="4" max="13" width="8.42578125" style="68" customWidth="1"/>
    <col min="14" max="16384" width="9.85546875" style="67"/>
  </cols>
  <sheetData>
    <row r="1" spans="1:30" s="60" customFormat="1" ht="20.25" x14ac:dyDescent="0.2">
      <c r="A1" s="58" t="s">
        <v>26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30" s="61" customFormat="1" ht="16.5" x14ac:dyDescent="0.2">
      <c r="A2" s="99" t="s">
        <v>28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30" s="62" customFormat="1" ht="14.25" x14ac:dyDescent="0.2">
      <c r="A3" s="99" t="s">
        <v>5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</row>
    <row r="4" spans="1:30" s="62" customFormat="1" ht="14.25" x14ac:dyDescent="0.2">
      <c r="A4" s="99">
        <v>2013</v>
      </c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</row>
    <row r="5" spans="1:30" s="62" customFormat="1" ht="12.75" customHeight="1" x14ac:dyDescent="0.2">
      <c r="A5" s="7"/>
      <c r="B5" s="7"/>
      <c r="C5" s="7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30" s="63" customFormat="1" ht="17.100000000000001" customHeight="1" x14ac:dyDescent="0.2">
      <c r="A6" s="91" t="s">
        <v>29</v>
      </c>
      <c r="B6" s="91"/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s="63" customFormat="1" ht="17.100000000000001" customHeight="1" x14ac:dyDescent="0.2">
      <c r="A7" s="102" t="s">
        <v>31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spans="1:30" s="63" customFormat="1" ht="13.5" customHeight="1" x14ac:dyDescent="0.2">
      <c r="A8" s="100" t="s">
        <v>4</v>
      </c>
      <c r="B8" s="101">
        <v>2013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30" s="63" customFormat="1" ht="14.25" customHeight="1" x14ac:dyDescent="0.2">
      <c r="A9" s="93"/>
      <c r="B9" s="50" t="s">
        <v>6</v>
      </c>
      <c r="C9" s="50" t="s">
        <v>7</v>
      </c>
      <c r="D9" s="50" t="s">
        <v>8</v>
      </c>
      <c r="E9" s="50" t="s">
        <v>9</v>
      </c>
      <c r="F9" s="50" t="s">
        <v>10</v>
      </c>
      <c r="G9" s="50" t="s">
        <v>11</v>
      </c>
      <c r="H9" s="50" t="s">
        <v>12</v>
      </c>
      <c r="I9" s="50" t="s">
        <v>13</v>
      </c>
      <c r="J9" s="50" t="s">
        <v>14</v>
      </c>
      <c r="K9" s="50" t="s">
        <v>15</v>
      </c>
      <c r="L9" s="50" t="s">
        <v>16</v>
      </c>
      <c r="M9" s="50" t="s">
        <v>17</v>
      </c>
    </row>
    <row r="10" spans="1:30" s="63" customFormat="1" ht="12.75" customHeight="1" x14ac:dyDescent="0.2">
      <c r="A10" s="38" t="s">
        <v>19</v>
      </c>
      <c r="B10" s="39">
        <v>550249</v>
      </c>
      <c r="C10" s="39">
        <v>568199</v>
      </c>
      <c r="D10" s="39">
        <v>573803</v>
      </c>
      <c r="E10" s="39">
        <v>555681</v>
      </c>
      <c r="F10" s="39">
        <v>529282</v>
      </c>
      <c r="G10" s="39">
        <v>498792</v>
      </c>
      <c r="H10" s="39">
        <v>477468</v>
      </c>
      <c r="I10" s="39">
        <v>474349</v>
      </c>
      <c r="J10" s="39">
        <v>485174</v>
      </c>
      <c r="K10" s="39">
        <v>500638</v>
      </c>
      <c r="L10" s="39">
        <v>525315</v>
      </c>
      <c r="M10" s="39">
        <v>546437</v>
      </c>
    </row>
    <row r="11" spans="1:30" s="63" customFormat="1" x14ac:dyDescent="0.2">
      <c r="A11" s="38" t="s">
        <v>1</v>
      </c>
      <c r="B11" s="39">
        <v>3307338</v>
      </c>
      <c r="C11" s="39">
        <v>3322910</v>
      </c>
      <c r="D11" s="39">
        <v>3328248</v>
      </c>
      <c r="E11" s="39">
        <v>3335292</v>
      </c>
      <c r="F11" s="39">
        <v>3336030</v>
      </c>
      <c r="G11" s="39">
        <v>3345893</v>
      </c>
      <c r="H11" s="39">
        <v>3359185</v>
      </c>
      <c r="I11" s="39">
        <v>3373895</v>
      </c>
      <c r="J11" s="39">
        <v>3384836</v>
      </c>
      <c r="K11" s="39">
        <v>3423522</v>
      </c>
      <c r="L11" s="39">
        <v>3470334</v>
      </c>
      <c r="M11" s="39">
        <v>3440676</v>
      </c>
    </row>
    <row r="12" spans="1:30" s="63" customFormat="1" x14ac:dyDescent="0.2">
      <c r="A12" s="38" t="s">
        <v>0</v>
      </c>
      <c r="B12" s="39">
        <v>1250895</v>
      </c>
      <c r="C12" s="39">
        <v>1259186</v>
      </c>
      <c r="D12" s="39">
        <v>1243175</v>
      </c>
      <c r="E12" s="39">
        <v>1271130</v>
      </c>
      <c r="F12" s="39">
        <v>1271899</v>
      </c>
      <c r="G12" s="39">
        <v>1283276</v>
      </c>
      <c r="H12" s="39">
        <v>1296815</v>
      </c>
      <c r="I12" s="39">
        <v>1312335</v>
      </c>
      <c r="J12" s="39">
        <v>1320630</v>
      </c>
      <c r="K12" s="39">
        <v>1350070</v>
      </c>
      <c r="L12" s="39">
        <v>1351460</v>
      </c>
      <c r="M12" s="39">
        <v>1266891</v>
      </c>
    </row>
    <row r="13" spans="1:30" s="63" customFormat="1" ht="22.5" x14ac:dyDescent="0.2">
      <c r="A13" s="64" t="s">
        <v>22</v>
      </c>
      <c r="B13" s="39">
        <v>147781</v>
      </c>
      <c r="C13" s="39">
        <v>147737</v>
      </c>
      <c r="D13" s="39">
        <v>150135</v>
      </c>
      <c r="E13" s="39">
        <v>148413</v>
      </c>
      <c r="F13" s="39">
        <v>148623</v>
      </c>
      <c r="G13" s="39">
        <v>148624</v>
      </c>
      <c r="H13" s="39">
        <v>151085</v>
      </c>
      <c r="I13" s="39">
        <v>148819</v>
      </c>
      <c r="J13" s="39">
        <v>148269</v>
      </c>
      <c r="K13" s="39">
        <v>148060</v>
      </c>
      <c r="L13" s="39">
        <v>147915</v>
      </c>
      <c r="M13" s="39">
        <v>149282</v>
      </c>
    </row>
    <row r="14" spans="1:30" x14ac:dyDescent="0.2">
      <c r="A14" s="38" t="s">
        <v>21</v>
      </c>
      <c r="B14" s="39">
        <v>4186620</v>
      </c>
      <c r="C14" s="39">
        <v>4219874</v>
      </c>
      <c r="D14" s="39">
        <v>4236959</v>
      </c>
      <c r="E14" s="39">
        <v>4276185</v>
      </c>
      <c r="F14" s="39">
        <v>4293592</v>
      </c>
      <c r="G14" s="39">
        <v>4298183</v>
      </c>
      <c r="H14" s="39">
        <v>4308287</v>
      </c>
      <c r="I14" s="39">
        <v>4309113</v>
      </c>
      <c r="J14" s="39">
        <v>4333084</v>
      </c>
      <c r="K14" s="39">
        <v>4362465</v>
      </c>
      <c r="L14" s="39">
        <v>4368680</v>
      </c>
      <c r="M14" s="39">
        <v>4290140</v>
      </c>
      <c r="N14" s="63"/>
      <c r="O14" s="63"/>
      <c r="P14" s="63"/>
      <c r="Q14" s="63"/>
      <c r="R14" s="63"/>
    </row>
    <row r="15" spans="1:30" s="63" customFormat="1" ht="12.75" customHeight="1" x14ac:dyDescent="0.2">
      <c r="A15" s="38" t="s">
        <v>20</v>
      </c>
      <c r="B15" s="39">
        <v>133221</v>
      </c>
      <c r="C15" s="39">
        <v>133365</v>
      </c>
      <c r="D15" s="39">
        <v>134785</v>
      </c>
      <c r="E15" s="39">
        <v>136532</v>
      </c>
      <c r="F15" s="39">
        <v>137659</v>
      </c>
      <c r="G15" s="39">
        <v>136695</v>
      </c>
      <c r="H15" s="39">
        <v>136157</v>
      </c>
      <c r="I15" s="39">
        <v>135900</v>
      </c>
      <c r="J15" s="39">
        <v>136067</v>
      </c>
      <c r="K15" s="39">
        <v>139113</v>
      </c>
      <c r="L15" s="39">
        <v>138986</v>
      </c>
      <c r="M15" s="39">
        <v>136192</v>
      </c>
    </row>
    <row r="16" spans="1:30" s="63" customFormat="1" ht="12.75" customHeight="1" x14ac:dyDescent="0.2">
      <c r="A16" s="38" t="s">
        <v>2</v>
      </c>
      <c r="B16" s="39">
        <v>5681275</v>
      </c>
      <c r="C16" s="39">
        <v>5723422</v>
      </c>
      <c r="D16" s="39">
        <v>5757126</v>
      </c>
      <c r="E16" s="39">
        <v>5763664</v>
      </c>
      <c r="F16" s="39">
        <v>5776600</v>
      </c>
      <c r="G16" s="39">
        <v>5783207</v>
      </c>
      <c r="H16" s="39">
        <v>5765412</v>
      </c>
      <c r="I16" s="39">
        <v>5790432</v>
      </c>
      <c r="J16" s="39">
        <v>5828347</v>
      </c>
      <c r="K16" s="39">
        <v>5857524</v>
      </c>
      <c r="L16" s="39">
        <v>5891735</v>
      </c>
      <c r="M16" s="39">
        <v>5821821</v>
      </c>
    </row>
    <row r="17" spans="1:82" s="63" customFormat="1" ht="12.75" customHeight="1" x14ac:dyDescent="0.2">
      <c r="A17" s="38" t="s">
        <v>23</v>
      </c>
      <c r="B17" s="39">
        <v>848833</v>
      </c>
      <c r="C17" s="39">
        <v>852392</v>
      </c>
      <c r="D17" s="39">
        <v>856848</v>
      </c>
      <c r="E17" s="39">
        <v>861076</v>
      </c>
      <c r="F17" s="39">
        <v>861217</v>
      </c>
      <c r="G17" s="39">
        <v>862751</v>
      </c>
      <c r="H17" s="39">
        <v>868323</v>
      </c>
      <c r="I17" s="39">
        <v>870062</v>
      </c>
      <c r="J17" s="39">
        <v>872438</v>
      </c>
      <c r="K17" s="39">
        <v>871044</v>
      </c>
      <c r="L17" s="39">
        <v>878546</v>
      </c>
      <c r="M17" s="39">
        <v>873622</v>
      </c>
    </row>
    <row r="18" spans="1:82" s="63" customFormat="1" x14ac:dyDescent="0.2">
      <c r="A18" s="43" t="s">
        <v>3</v>
      </c>
      <c r="B18" s="28">
        <f t="shared" ref="B18:M18" si="0">SUM(B10:B17)</f>
        <v>16106212</v>
      </c>
      <c r="C18" s="28">
        <f t="shared" si="0"/>
        <v>16227085</v>
      </c>
      <c r="D18" s="28">
        <f t="shared" si="0"/>
        <v>16281079</v>
      </c>
      <c r="E18" s="28">
        <f t="shared" si="0"/>
        <v>16347973</v>
      </c>
      <c r="F18" s="28">
        <f t="shared" si="0"/>
        <v>16354902</v>
      </c>
      <c r="G18" s="28">
        <f t="shared" si="0"/>
        <v>16357421</v>
      </c>
      <c r="H18" s="28">
        <f t="shared" si="0"/>
        <v>16362732</v>
      </c>
      <c r="I18" s="28">
        <f t="shared" si="0"/>
        <v>16414905</v>
      </c>
      <c r="J18" s="28">
        <f t="shared" si="0"/>
        <v>16508845</v>
      </c>
      <c r="K18" s="28">
        <f t="shared" si="0"/>
        <v>16652436</v>
      </c>
      <c r="L18" s="28">
        <f t="shared" si="0"/>
        <v>16772971</v>
      </c>
      <c r="M18" s="28">
        <f t="shared" si="0"/>
        <v>16525061</v>
      </c>
    </row>
    <row r="19" spans="1:82" s="66" customFormat="1" ht="28.5" customHeight="1" x14ac:dyDescent="0.2">
      <c r="A19" s="74" t="s">
        <v>24</v>
      </c>
      <c r="B19" s="75">
        <f>+(B18-'2012'!M18)/'2012'!M18*100</f>
        <v>0.27498992500518149</v>
      </c>
      <c r="C19" s="75">
        <f t="shared" ref="C19:M19" si="1">+(C18-B18)/B18*100</f>
        <v>0.75047441322639985</v>
      </c>
      <c r="D19" s="75">
        <f t="shared" si="1"/>
        <v>0.33273998379869213</v>
      </c>
      <c r="E19" s="75">
        <f t="shared" si="1"/>
        <v>0.41086957443053995</v>
      </c>
      <c r="F19" s="75">
        <f t="shared" si="1"/>
        <v>4.2384459529019286E-2</v>
      </c>
      <c r="G19" s="75">
        <f t="shared" si="1"/>
        <v>1.5402110021814868E-2</v>
      </c>
      <c r="H19" s="75">
        <f t="shared" si="1"/>
        <v>3.2468443527864203E-2</v>
      </c>
      <c r="I19" s="75">
        <f t="shared" si="1"/>
        <v>0.31885262192157149</v>
      </c>
      <c r="J19" s="75">
        <f t="shared" si="1"/>
        <v>0.57228476192825972</v>
      </c>
      <c r="K19" s="75">
        <f t="shared" si="1"/>
        <v>0.86978222885974155</v>
      </c>
      <c r="L19" s="75">
        <f t="shared" si="1"/>
        <v>0.72382803332797674</v>
      </c>
      <c r="M19" s="75">
        <f t="shared" si="1"/>
        <v>-1.4780327230041714</v>
      </c>
      <c r="N19" s="63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5"/>
      <c r="CC19" s="65"/>
      <c r="CD19" s="65"/>
    </row>
    <row r="20" spans="1:82" ht="10.5" customHeight="1" x14ac:dyDescent="0.2"/>
    <row r="21" spans="1:82" ht="30.75" customHeight="1" x14ac:dyDescent="0.2">
      <c r="A21" s="92" t="s">
        <v>25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63"/>
    </row>
    <row r="22" spans="1:82" ht="12" customHeight="1" x14ac:dyDescent="0.2">
      <c r="A22" s="18" t="s">
        <v>30</v>
      </c>
      <c r="B22" s="69"/>
      <c r="C22" s="69"/>
      <c r="D22" s="70"/>
      <c r="E22" s="70"/>
      <c r="F22" s="70"/>
      <c r="G22" s="70"/>
      <c r="H22" s="70"/>
      <c r="I22" s="70"/>
      <c r="J22" s="70"/>
      <c r="K22" s="70"/>
      <c r="L22" s="70"/>
      <c r="M22" s="70"/>
    </row>
    <row r="23" spans="1:82" s="71" customFormat="1" ht="11.25" customHeight="1" x14ac:dyDescent="0.2">
      <c r="A23" s="25"/>
      <c r="B23" s="25"/>
      <c r="C23" s="25"/>
      <c r="D23" s="35"/>
      <c r="E23" s="35"/>
      <c r="F23" s="35"/>
      <c r="G23" s="35"/>
      <c r="H23" s="35"/>
      <c r="I23" s="35"/>
      <c r="J23" s="35"/>
      <c r="K23" s="35"/>
      <c r="L23" s="35"/>
      <c r="M23" s="35"/>
    </row>
    <row r="27" spans="1:82" ht="12.75" customHeight="1" x14ac:dyDescent="0.2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</row>
    <row r="28" spans="1:82" ht="12.75" customHeight="1" x14ac:dyDescent="0.2"/>
    <row r="29" spans="1:82" ht="12.75" customHeight="1" x14ac:dyDescent="0.2">
      <c r="D29" s="67"/>
      <c r="E29" s="67"/>
      <c r="F29" s="67"/>
      <c r="G29" s="67"/>
      <c r="H29" s="67"/>
      <c r="I29" s="67"/>
      <c r="J29" s="67"/>
      <c r="K29" s="67"/>
      <c r="L29" s="67"/>
      <c r="M29" s="67"/>
    </row>
    <row r="30" spans="1:82" ht="12.75" customHeight="1" x14ac:dyDescent="0.2"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</row>
    <row r="31" spans="1:82" ht="12.75" customHeight="1" x14ac:dyDescent="0.2"/>
    <row r="32" spans="1:8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Resumen Gral 08-21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susana.galindo</cp:lastModifiedBy>
  <cp:lastPrinted>2020-01-21T15:53:15Z</cp:lastPrinted>
  <dcterms:created xsi:type="dcterms:W3CDTF">2001-03-28T23:37:50Z</dcterms:created>
  <dcterms:modified xsi:type="dcterms:W3CDTF">2021-12-13T22:52:51Z</dcterms:modified>
</cp:coreProperties>
</file>