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B19" i="29" l="1"/>
  <c r="M18" i="29"/>
  <c r="M19" i="29" s="1"/>
  <c r="L18" i="29"/>
  <c r="L19" i="29" s="1"/>
  <c r="K18" i="29"/>
  <c r="J18" i="29"/>
  <c r="J19" i="29" s="1"/>
  <c r="I18" i="29"/>
  <c r="I19" i="29" s="1"/>
  <c r="H18" i="29"/>
  <c r="H19" i="29" s="1"/>
  <c r="G18" i="29"/>
  <c r="G19" i="29" s="1"/>
  <c r="F18" i="29"/>
  <c r="F19" i="29" s="1"/>
  <c r="E18" i="29"/>
  <c r="D18" i="29"/>
  <c r="D19" i="29" s="1"/>
  <c r="C18" i="29"/>
  <c r="B18" i="29"/>
  <c r="C19" i="29" l="1"/>
  <c r="K19" i="29"/>
  <c r="E19" i="29"/>
  <c r="O18" i="1" l="1"/>
  <c r="Q10" i="1" l="1"/>
  <c r="P18" i="1" l="1"/>
  <c r="Q16" i="1" l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<sst xmlns="http://schemas.openxmlformats.org/spreadsheetml/2006/main" count="544" uniqueCount="37">
  <si>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</si>
  <si>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</si>
  <si>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</si>
  <si>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</si>
  <si>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</si>
  <si>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</si>
  <si>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</si>
  <si>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</si>
  <si>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</si>
  <si>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</si>
  <si>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</si>
  <si>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</si>
  <si>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</si>
  <si>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</si>
  <si>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</si>
  <si>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</si>
  <si>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</si>
  <si>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</si>
  <si>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</si>
  <si>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</si>
  <si>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</si>
  <si>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</si>
  <si>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</si>
  <si>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</si>
  <si>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</si>
  <si>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</si>
  <si>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</si>
  <si>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</si>
  <si>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</si>
  <si>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</si>
  <si>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</si>
  <si>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</si>
  <si>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</si>
  <si>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</si>
  <si>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</si>
  <si>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</si>
  <si>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Ene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</si>
</sst>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2"/>
  <sheetViews>
    <sheetView showGridLines="0" tabSelected="1" zoomScaleNormal="100" workbookViewId="0">
      <selection activeCell="C26" sqref="C26"/>
    </sheetView>
  </sheetViews>
  <sheetFormatPr baseColWidth="10" defaultColWidth="9.85546875" defaultRowHeight="12.75" x14ac:dyDescent="0.2"/>
  <cols>
    <col min="1" max="1" width="22.28515625" customWidth="1"/>
    <col min="2" max="17" width="8.7109375" customWidth="1"/>
    <col min="18" max="18" width="14.5703125" customWidth="1"/>
    <col min="19" max="32" width="11.42578125" customWidth="1"/>
  </cols>
  <sheetData>
    <row r="1" spans="1:32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2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s="5" customFormat="1" ht="1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2"/>
      <c r="S6" s="2"/>
      <c r="T6" s="2"/>
      <c r="U6" s="2"/>
      <c r="V6" s="2"/>
      <c r="W6" s="2"/>
      <c r="X6" s="2"/>
      <c r="Y6" s="2"/>
      <c r="Z6" s="2"/>
    </row>
    <row r="7" spans="1:32" s="24" customFormat="1" ht="17.100000000000001" customHeight="1" x14ac:dyDescent="0.2">
      <c r="A7" s="96" t="s">
        <v>34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2"/>
      <c r="S7" s="2"/>
      <c r="T7" s="2"/>
      <c r="U7" s="2"/>
      <c r="V7" s="2"/>
      <c r="W7" s="2"/>
      <c r="X7" s="2"/>
      <c r="Y7" s="2"/>
      <c r="Z7" s="2"/>
    </row>
    <row r="8" spans="1:32" s="1" customFormat="1" ht="21.75" customHeight="1" x14ac:dyDescent="0.2">
      <c r="A8" s="94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89">
        <v>2022</v>
      </c>
      <c r="Q8" s="90" t="s">
        <v>36</v>
      </c>
      <c r="R8" s="2"/>
      <c r="S8" s="2"/>
      <c r="T8" s="2"/>
    </row>
    <row r="9" spans="1:32" s="1" customFormat="1" ht="21.75" customHeight="1" x14ac:dyDescent="0.2">
      <c r="A9" s="95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6</v>
      </c>
      <c r="Q9" s="91"/>
      <c r="R9" s="2"/>
      <c r="S9" s="2"/>
      <c r="T9" s="2"/>
    </row>
    <row r="10" spans="1:32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812252</v>
      </c>
      <c r="Q10" s="39">
        <f>P10-O10</f>
        <v>45839</v>
      </c>
      <c r="R10" s="77"/>
      <c r="S10" s="11"/>
      <c r="T10" s="11"/>
    </row>
    <row r="11" spans="1:32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4252334</v>
      </c>
      <c r="Q11" s="39">
        <f t="shared" ref="Q11:Q16" si="0">P11-O11</f>
        <v>-37789</v>
      </c>
      <c r="R11" s="77"/>
      <c r="S11" s="11"/>
      <c r="T11" s="11"/>
    </row>
    <row r="12" spans="1:32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1626627</v>
      </c>
      <c r="Q12" s="39">
        <f t="shared" si="0"/>
        <v>34760</v>
      </c>
      <c r="R12" s="77"/>
      <c r="S12" s="11"/>
      <c r="T12" s="11"/>
    </row>
    <row r="13" spans="1:32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148138</v>
      </c>
      <c r="Q13" s="39">
        <f t="shared" si="0"/>
        <v>-66</v>
      </c>
      <c r="R13" s="77"/>
      <c r="S13" s="11"/>
      <c r="T13" s="11"/>
    </row>
    <row r="14" spans="1:32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5782457</v>
      </c>
      <c r="Q14" s="39">
        <f t="shared" si="0"/>
        <v>69637</v>
      </c>
    </row>
    <row r="15" spans="1:32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131009</v>
      </c>
      <c r="Q15" s="39">
        <f t="shared" si="0"/>
        <v>1377</v>
      </c>
      <c r="R15" s="77"/>
      <c r="S15" s="11"/>
      <c r="T15" s="11"/>
    </row>
    <row r="16" spans="1:32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6656165</v>
      </c>
      <c r="Q16" s="39">
        <f t="shared" si="0"/>
        <v>21307</v>
      </c>
      <c r="R16" s="77"/>
      <c r="S16" s="11"/>
      <c r="T16" s="11"/>
    </row>
    <row r="17" spans="1:20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1353437</v>
      </c>
      <c r="Q17" s="39">
        <f t="shared" ref="Q17" si="1">P17-O17</f>
        <v>7206</v>
      </c>
      <c r="R17" s="77"/>
      <c r="S17" s="11"/>
      <c r="T17" s="11"/>
    </row>
    <row r="18" spans="1:20" s="1" customFormat="1" ht="22.5" x14ac:dyDescent="0.2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20762419</v>
      </c>
      <c r="Q18" s="88">
        <f>SUM(Q10:Q17)</f>
        <v>142271</v>
      </c>
      <c r="R18" s="83"/>
      <c r="S18" s="2"/>
    </row>
    <row r="19" spans="1:20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2"/>
      <c r="S19" s="2"/>
      <c r="T19" s="2"/>
    </row>
    <row r="20" spans="1:20" ht="18" customHeight="1" x14ac:dyDescent="0.2">
      <c r="A20" s="93" t="s">
        <v>25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1:20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20" x14ac:dyDescent="0.2">
      <c r="A22" s="18" t="s">
        <v>30</v>
      </c>
      <c r="O22" s="87"/>
      <c r="P22" s="87"/>
      <c r="Q22" s="87"/>
    </row>
  </sheetData>
  <mergeCells count="5">
    <mergeCell ref="Q8:Q9"/>
    <mergeCell ref="A6:Q6"/>
    <mergeCell ref="A20:Q20"/>
    <mergeCell ref="A8:A9"/>
    <mergeCell ref="A7:Q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S19" sqref="S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2" t="s">
        <v>32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4252334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1626627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148138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3" x14ac:dyDescent="0.2">
      <c r="A14" s="38" t="s">
        <v>21</v>
      </c>
      <c r="B14" s="39">
        <v>5782457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20762419</v>
      </c>
      <c r="C18" s="28">
        <f t="shared" si="0"/>
        <v>0</v>
      </c>
      <c r="D18" s="28">
        <f t="shared" si="0"/>
        <v>0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103">
        <f>(B18/'2021'!M18-1)*100</f>
        <v>0.68996110018220147</v>
      </c>
      <c r="C19" s="75">
        <f>+(C18-B18)/B18*100</f>
        <v>-100</v>
      </c>
      <c r="D19" s="75" t="e">
        <f>+(D18-C18)/C18*100</f>
        <v>#DIV/0!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4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4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2" t="s">
        <v>29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4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3" t="s">
        <v>25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2022-02-09T23:01:38Z</dcterms:modified>
</cp:coreProperties>
</file>