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L261" i="31" l="1"/>
  <c r="L259" i="31"/>
  <c r="L240" i="31"/>
  <c r="L212" i="31"/>
  <c r="L193" i="31"/>
  <c r="L167" i="31"/>
  <c r="L154" i="31"/>
  <c r="L126" i="31"/>
  <c r="L107" i="31"/>
  <c r="L83" i="31"/>
  <c r="L65" i="31"/>
  <c r="L36" i="31"/>
  <c r="L21" i="31"/>
  <c r="P259" i="30" l="1"/>
  <c r="P240" i="30"/>
  <c r="P212" i="30"/>
  <c r="P193" i="30"/>
  <c r="P167" i="30"/>
  <c r="P154" i="30"/>
  <c r="P126" i="30"/>
  <c r="P107" i="30"/>
  <c r="P83" i="30"/>
  <c r="P65" i="30"/>
  <c r="P36" i="30"/>
  <c r="P21" i="30"/>
  <c r="P261" i="30" l="1"/>
  <c r="K261" i="31"/>
  <c r="K259" i="31"/>
  <c r="K240" i="31"/>
  <c r="K212" i="31"/>
  <c r="K193" i="31"/>
  <c r="K167" i="31"/>
  <c r="K154" i="31"/>
  <c r="K126" i="31"/>
  <c r="K107" i="31"/>
  <c r="K83" i="31"/>
  <c r="K65" i="31"/>
  <c r="K36" i="31"/>
  <c r="K21" i="3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61" i="31" l="1"/>
  <c r="I259" i="31"/>
  <c r="I240" i="31"/>
  <c r="I212" i="31"/>
  <c r="I193" i="31"/>
  <c r="I167" i="31"/>
  <c r="I154" i="31"/>
  <c r="I126" i="31"/>
  <c r="I107" i="31"/>
  <c r="I83" i="31"/>
  <c r="I65" i="31"/>
  <c r="I36" i="31"/>
  <c r="I21" i="3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s="1"/>
  <c r="F259" i="31" l="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S258" i="30"/>
  <c r="R258" i="30"/>
  <c r="S257" i="30"/>
  <c r="R257" i="30"/>
  <c r="S256" i="30"/>
  <c r="R256" i="30"/>
  <c r="S255" i="30"/>
  <c r="R255" i="30"/>
  <c r="S254" i="30"/>
  <c r="R254" i="30"/>
  <c r="S253" i="30"/>
  <c r="R253" i="30"/>
  <c r="S252" i="30"/>
  <c r="R252" i="30"/>
  <c r="S251" i="30"/>
  <c r="R251" i="30"/>
  <c r="S250" i="30"/>
  <c r="R250" i="30"/>
  <c r="S249" i="30"/>
  <c r="R249" i="30"/>
  <c r="S248" i="30"/>
  <c r="R248" i="30"/>
  <c r="S247" i="30"/>
  <c r="R247" i="30"/>
  <c r="S239" i="30"/>
  <c r="R239" i="30"/>
  <c r="S238" i="30"/>
  <c r="R238" i="30"/>
  <c r="S237" i="30"/>
  <c r="R237" i="30"/>
  <c r="S236" i="30"/>
  <c r="R236" i="30"/>
  <c r="S235" i="30"/>
  <c r="R235" i="30"/>
  <c r="S234" i="30"/>
  <c r="R234" i="30"/>
  <c r="S233" i="30"/>
  <c r="R233" i="30"/>
  <c r="S232" i="30"/>
  <c r="R232" i="30"/>
  <c r="S231" i="30"/>
  <c r="R231" i="30"/>
  <c r="S230" i="30"/>
  <c r="R230" i="30"/>
  <c r="S229" i="30"/>
  <c r="R229" i="30"/>
  <c r="S228" i="30"/>
  <c r="R228" i="30"/>
  <c r="S211" i="30"/>
  <c r="R211" i="30"/>
  <c r="S210" i="30"/>
  <c r="R210" i="30"/>
  <c r="S209" i="30"/>
  <c r="R209" i="30"/>
  <c r="S208" i="30"/>
  <c r="R208" i="30"/>
  <c r="S207" i="30"/>
  <c r="R207" i="30"/>
  <c r="S206" i="30"/>
  <c r="R206" i="30"/>
  <c r="S205" i="30"/>
  <c r="R205" i="30"/>
  <c r="S204" i="30"/>
  <c r="R204" i="30"/>
  <c r="S203" i="30"/>
  <c r="R203" i="30"/>
  <c r="S202" i="30"/>
  <c r="R202" i="30"/>
  <c r="S201" i="30"/>
  <c r="R201" i="30"/>
  <c r="S200" i="30"/>
  <c r="R200" i="30"/>
  <c r="S192" i="30"/>
  <c r="R192" i="30"/>
  <c r="S191" i="30"/>
  <c r="R191" i="30"/>
  <c r="S190" i="30"/>
  <c r="R190" i="30"/>
  <c r="S189" i="30"/>
  <c r="R189" i="30"/>
  <c r="S188" i="30"/>
  <c r="R188" i="30"/>
  <c r="S187" i="30"/>
  <c r="R187" i="30"/>
  <c r="S186" i="30"/>
  <c r="R186" i="30"/>
  <c r="S185" i="30"/>
  <c r="R185" i="30"/>
  <c r="S166" i="30"/>
  <c r="R166" i="30"/>
  <c r="S165" i="30"/>
  <c r="R165" i="30"/>
  <c r="S164" i="30"/>
  <c r="R164" i="30"/>
  <c r="S163" i="30"/>
  <c r="R163" i="30"/>
  <c r="S162" i="30"/>
  <c r="R162" i="30"/>
  <c r="S161" i="30"/>
  <c r="R161" i="30"/>
  <c r="S153" i="30"/>
  <c r="R153" i="30"/>
  <c r="S152" i="30"/>
  <c r="R152" i="30"/>
  <c r="S151" i="30"/>
  <c r="R151" i="30"/>
  <c r="S150" i="30"/>
  <c r="R150" i="30"/>
  <c r="S149" i="30"/>
  <c r="R149" i="30"/>
  <c r="S148" i="30"/>
  <c r="R148" i="30"/>
  <c r="S147" i="30"/>
  <c r="R147" i="30"/>
  <c r="S146" i="30"/>
  <c r="R146" i="30"/>
  <c r="S145" i="30"/>
  <c r="R145" i="30"/>
  <c r="S144" i="30"/>
  <c r="R144" i="30"/>
  <c r="S143" i="30"/>
  <c r="R143" i="30"/>
  <c r="S142" i="30"/>
  <c r="R142" i="30"/>
  <c r="S141" i="30"/>
  <c r="R141" i="30"/>
  <c r="S140" i="30"/>
  <c r="R140" i="30"/>
  <c r="S125" i="30"/>
  <c r="R125" i="30"/>
  <c r="S124" i="30"/>
  <c r="R124" i="30"/>
  <c r="S123" i="30"/>
  <c r="R123" i="30"/>
  <c r="S122" i="30"/>
  <c r="R122" i="30"/>
  <c r="S121" i="30"/>
  <c r="R121" i="30"/>
  <c r="S120" i="30"/>
  <c r="R120" i="30"/>
  <c r="S119" i="30"/>
  <c r="R119" i="30"/>
  <c r="S118" i="30"/>
  <c r="R118" i="30"/>
  <c r="S117" i="30"/>
  <c r="R117" i="30"/>
  <c r="S116" i="30"/>
  <c r="R116" i="30"/>
  <c r="S115" i="30"/>
  <c r="R115" i="30"/>
  <c r="S114" i="30"/>
  <c r="R114" i="30"/>
  <c r="S106" i="30"/>
  <c r="R106" i="30"/>
  <c r="S105" i="30"/>
  <c r="R105" i="30"/>
  <c r="S104" i="30"/>
  <c r="R104" i="30"/>
  <c r="S103" i="30"/>
  <c r="R103" i="30"/>
  <c r="S102" i="30"/>
  <c r="R102" i="30"/>
  <c r="S101" i="30"/>
  <c r="R101" i="30"/>
  <c r="S100" i="30"/>
  <c r="R100" i="30"/>
  <c r="S99" i="30"/>
  <c r="R99" i="30"/>
  <c r="S98" i="30"/>
  <c r="R98" i="30"/>
  <c r="S97" i="30"/>
  <c r="R97" i="30"/>
  <c r="S82" i="30"/>
  <c r="R82" i="30"/>
  <c r="S81" i="30"/>
  <c r="R81" i="30"/>
  <c r="S80" i="30"/>
  <c r="R80" i="30"/>
  <c r="S79" i="30"/>
  <c r="R79" i="30"/>
  <c r="S78" i="30"/>
  <c r="R78" i="30"/>
  <c r="S77" i="30"/>
  <c r="R77" i="30"/>
  <c r="S76" i="30"/>
  <c r="R76" i="30"/>
  <c r="S75" i="30"/>
  <c r="R75" i="30"/>
  <c r="S74" i="30"/>
  <c r="R74" i="30"/>
  <c r="S64" i="30"/>
  <c r="R64" i="30"/>
  <c r="S63" i="30"/>
  <c r="R63" i="30"/>
  <c r="S62" i="30"/>
  <c r="R62" i="30"/>
  <c r="S61" i="30"/>
  <c r="R61" i="30"/>
  <c r="S60" i="30"/>
  <c r="R60" i="30"/>
  <c r="S59" i="30"/>
  <c r="R59" i="30"/>
  <c r="S58" i="30"/>
  <c r="R58" i="30"/>
  <c r="S57" i="30"/>
  <c r="R57" i="30"/>
  <c r="S56" i="30"/>
  <c r="R56" i="30"/>
  <c r="S55" i="30"/>
  <c r="R55" i="30"/>
  <c r="S54" i="30"/>
  <c r="R54" i="30"/>
  <c r="S53" i="30"/>
  <c r="R53" i="30"/>
  <c r="S35" i="30"/>
  <c r="R35" i="30"/>
  <c r="S34" i="30"/>
  <c r="R34" i="30"/>
  <c r="S33" i="30"/>
  <c r="R33" i="30"/>
  <c r="S32" i="30"/>
  <c r="R32" i="30"/>
  <c r="S31" i="30"/>
  <c r="R31" i="30"/>
  <c r="S30" i="30"/>
  <c r="R30" i="30"/>
  <c r="S29" i="30"/>
  <c r="R29" i="30"/>
  <c r="S28" i="30"/>
  <c r="R28" i="30"/>
  <c r="S20" i="30"/>
  <c r="R20" i="30"/>
  <c r="S19" i="30"/>
  <c r="R19" i="30"/>
  <c r="S18" i="30"/>
  <c r="R18" i="30"/>
  <c r="S17" i="30"/>
  <c r="R17" i="30"/>
  <c r="S16" i="30"/>
  <c r="R16" i="30"/>
  <c r="S15" i="30"/>
  <c r="R15" i="30"/>
  <c r="S14" i="30"/>
  <c r="R14" i="30"/>
  <c r="S13" i="30"/>
  <c r="R13" i="30"/>
  <c r="S12" i="30"/>
  <c r="R12" i="30"/>
  <c r="S11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S167" i="30" l="1"/>
  <c r="S65" i="30"/>
  <c r="S240" i="30"/>
  <c r="S193" i="30"/>
  <c r="R154" i="30"/>
  <c r="R212" i="30"/>
  <c r="R36" i="30"/>
  <c r="R259" i="30"/>
  <c r="S259" i="30"/>
  <c r="R240" i="30"/>
  <c r="S212" i="30"/>
  <c r="R193" i="30"/>
  <c r="R167" i="30"/>
  <c r="S154" i="30"/>
  <c r="R126" i="30"/>
  <c r="S126" i="30"/>
  <c r="R107" i="30"/>
  <c r="S107" i="30"/>
  <c r="S83" i="30"/>
  <c r="R83" i="30"/>
  <c r="R65" i="30"/>
  <c r="S36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S21" i="30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S261" i="30" l="1"/>
  <c r="R261" i="30"/>
  <c r="M261" i="3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<sst xmlns="http://schemas.openxmlformats.org/spreadsheetml/2006/main" count="7939" uniqueCount="184">
  <si>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</si>
  <si>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</si>
  <si>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</si>
  <si>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</si>
  <si>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</si>
  <si>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</si>
  <si>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</si>
  <si>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</si>
  <si>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</si>
  <si>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</si>
  <si>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</si>
  <si>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</si>
  <si>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</si>
  <si>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</si>
  <si>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</si>
  <si>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</si>
  <si>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</si>
  <si>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</si>
  <si>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</si>
  <si>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</si>
  <si>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</si>
  <si>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</si>
  <si>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</si>
  <si>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</si>
  <si>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</si>
  <si>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</si>
  <si>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</si>
  <si>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</si>
  <si>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</si>
  <si>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</si>
  <si>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</si>
  <si>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</si>
  <si>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</si>
  <si>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</si>
  <si>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</si>
  <si>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</si>
  <si>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</si>
  <si>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</si>
  <si>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</si>
  <si>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</si>
  <si>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</si>
  <si>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</si>
  <si>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</si>
  <si>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</si>
  <si>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</si>
  <si>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</si>
  <si>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</si>
  <si>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</si>
  <si>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</si>
  <si>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</si>
  <si>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</si>
  <si>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</si>
  <si>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</si>
  <si>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</si>
  <si>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</si>
  <si>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</si>
  <si>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</si>
  <si>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</si>
  <si>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</si>
  <si>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</si>
  <si>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</si>
  <si>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</si>
  <si>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</si>
  <si>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</si>
  <si>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</si>
  <si>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</si>
  <si>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</si>
  <si>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</si>
  <si>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</si>
  <si>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</si>
  <si>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</si>
  <si>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</si>
  <si>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</si>
  <si>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</si>
  <si>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</si>
  <si>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</si>
  <si>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</si>
  <si>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</si>
  <si>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</si>
  <si>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</si>
  <si>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</si>
  <si>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</si>
  <si>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</si>
  <si>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</si>
  <si>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</si>
  <si>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</si>
  <si>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</si>
  <si>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</si>
  <si>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</si>
  <si>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</si>
  <si>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</si>
  <si>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</si>
  <si>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</si>
  <si>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</si>
  <si>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</si>
  <si>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</si>
  <si>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</si>
  <si>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</si>
  <si>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</si>
  <si>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</si>
  <si>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</si>
  <si>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</si>
  <si>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</si>
  <si>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</si>
  <si>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</si>
  <si>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</si>
  <si>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</si>
  <si>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</si>
  <si>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</si>
  <si>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</si>
  <si>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</si>
  <si>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</si>
  <si>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</si>
  <si>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</si>
  <si>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</si>
  <si>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</si>
  <si>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</si>
  <si>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</si>
  <si>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</si>
  <si>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</si>
  <si>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</si>
  <si>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</si>
  <si>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</si>
  <si>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</si>
  <si>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</si>
  <si>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</si>
  <si>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</si>
  <si>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</si>
  <si>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</si>
  <si>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</si>
  <si>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</si>
  <si>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</si>
  <si>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</si>
  <si>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</si>
  <si>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</si>
  <si>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</si>
  <si>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</si>
  <si>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</si>
  <si>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</si>
  <si>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</si>
  <si>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</si>
  <si>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</si>
  <si>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</si>
  <si>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</si>
  <si>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</si>
  <si>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</si>
  <si>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</si>
  <si>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</si>
  <si>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</si>
  <si>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</si>
  <si>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</si>
  <si>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</si>
  <si>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</si>
  <si>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</si>
  <si>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</si>
  <si>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</si>
  <si>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</si>
  <si>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</si>
  <si>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</si>
  <si>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</si>
  <si>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</si>
  <si>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</si>
  <si>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</si>
  <si>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</si>
  <si>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</si>
  <si>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</si>
  <si>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</si>
  <si>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</si>
  <si>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</si>
  <si>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</si>
  <si>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</si>
  <si>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</si>
  <si>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</si>
  <si>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</si>
  <si>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</si>
  <si>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</si>
  <si>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</si>
  <si>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</si>
  <si>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Por región y municipio 2008 - 2021</t>
  </si>
  <si>
    <t xml:space="preserve">Trabajadores asegurados en Jalisco. </t>
  </si>
  <si>
    <t>Por región y municipio 2008 - 2022</t>
  </si>
  <si>
    <t>Por región y municipio 2022</t>
  </si>
  <si>
    <t>Var nov 2022 respecto a oct 2022</t>
  </si>
  <si>
    <t>Var nov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</si>
</sst>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0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1.7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6" x14ac:dyDescent="0.2">
      <c r="A3" s="212" t="s">
        <v>174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6" x14ac:dyDescent="0.2">
      <c r="A46" s="212" t="s">
        <v>174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6999999999999993" customHeight="1" x14ac:dyDescent="0.2">
      <c r="A84" s="48"/>
      <c r="B84" s="53"/>
      <c r="M84" s="53"/>
    </row>
    <row r="85" spans="1:15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55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s="20" customFormat="1" ht="13.6" x14ac:dyDescent="0.2">
      <c r="A90" s="212" t="s">
        <v>174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2009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6" x14ac:dyDescent="0.2">
      <c r="A133" s="212" t="s">
        <v>174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6" x14ac:dyDescent="0.2">
      <c r="A177" s="212" t="s">
        <v>174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6" x14ac:dyDescent="0.2">
      <c r="A221" s="212" t="s">
        <v>174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3" width="8.37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6999999999999993" customHeight="1" x14ac:dyDescent="0.2">
      <c r="A84" s="24"/>
    </row>
    <row r="85" spans="1:15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5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1" width="9.125" style="20" customWidth="1"/>
    <col min="12" max="12" width="9.125" style="38" customWidth="1"/>
    <col min="13" max="13" width="9.12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9.125" style="20" customWidth="1"/>
    <col min="4" max="13" width="9.12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A217" workbookViewId="0">
      <selection activeCell="D259" sqref="D259"/>
    </sheetView>
  </sheetViews>
  <sheetFormatPr baseColWidth="10" defaultColWidth="10.375" defaultRowHeight="12.75" customHeight="1" x14ac:dyDescent="0.2"/>
  <cols>
    <col min="1" max="1" width="27.87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1.7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2017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2017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2017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2017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2017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2017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2017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2017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2017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2017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2017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75" defaultRowHeight="10.9" x14ac:dyDescent="0.2"/>
  <cols>
    <col min="1" max="1" width="26.25" style="20" customWidth="1"/>
    <col min="2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58"/>
    </row>
    <row r="3" spans="1:13" ht="15.65" x14ac:dyDescent="0.25">
      <c r="A3" s="212" t="s">
        <v>165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96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108"/>
    </row>
    <row r="9" spans="1:13" ht="12.75" customHeight="1" x14ac:dyDescent="0.2">
      <c r="A9" s="214" t="s">
        <v>135</v>
      </c>
      <c r="B9" s="213">
        <v>2018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96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108"/>
    </row>
    <row r="26" spans="1:13" ht="12.75" customHeight="1" x14ac:dyDescent="0.2">
      <c r="A26" s="214" t="s">
        <v>135</v>
      </c>
      <c r="B26" s="213">
        <v>2018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58"/>
    </row>
    <row r="46" spans="1:13" ht="15.65" x14ac:dyDescent="0.25">
      <c r="A46" s="212" t="s">
        <v>165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96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108"/>
    </row>
    <row r="51" spans="1:13" ht="12.75" customHeight="1" x14ac:dyDescent="0.2">
      <c r="A51" s="214" t="s">
        <v>135</v>
      </c>
      <c r="B51" s="213">
        <v>2018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96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108"/>
    </row>
    <row r="72" spans="1:13" ht="12.75" customHeight="1" x14ac:dyDescent="0.2">
      <c r="A72" s="214" t="s">
        <v>135</v>
      </c>
      <c r="B72" s="213">
        <v>2018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6999999999999993" customHeight="1" x14ac:dyDescent="0.2">
      <c r="A84" s="24"/>
    </row>
    <row r="85" spans="1:14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4.95" customHeight="1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58"/>
    </row>
    <row r="90" spans="1:14" ht="15.65" x14ac:dyDescent="0.25">
      <c r="A90" s="212" t="s">
        <v>165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96"/>
    </row>
    <row r="94" spans="1:14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108"/>
    </row>
    <row r="95" spans="1:14" ht="12.75" customHeight="1" x14ac:dyDescent="0.2">
      <c r="A95" s="214" t="s">
        <v>135</v>
      </c>
      <c r="B95" s="213">
        <v>2018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4" ht="12.75" customHeight="1" x14ac:dyDescent="0.2">
      <c r="A96" s="215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96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108"/>
    </row>
    <row r="112" spans="1:13" ht="12.75" customHeight="1" x14ac:dyDescent="0.2">
      <c r="A112" s="214" t="s">
        <v>135</v>
      </c>
      <c r="B112" s="213">
        <v>2018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58"/>
    </row>
    <row r="133" spans="1:13" ht="15.65" x14ac:dyDescent="0.25">
      <c r="A133" s="212" t="s">
        <v>165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96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108"/>
    </row>
    <row r="138" spans="1:13" ht="12.75" customHeight="1" x14ac:dyDescent="0.2">
      <c r="A138" s="214" t="s">
        <v>135</v>
      </c>
      <c r="B138" s="213">
        <v>2018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96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108"/>
    </row>
    <row r="159" spans="1:13" ht="12.75" customHeight="1" x14ac:dyDescent="0.2">
      <c r="A159" s="214" t="s">
        <v>135</v>
      </c>
      <c r="B159" s="213">
        <v>2018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58"/>
    </row>
    <row r="177" spans="1:13" ht="15.65" x14ac:dyDescent="0.25">
      <c r="A177" s="212" t="s">
        <v>165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96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108"/>
    </row>
    <row r="183" spans="1:13" ht="12.75" customHeight="1" x14ac:dyDescent="0.2">
      <c r="A183" s="214" t="s">
        <v>135</v>
      </c>
      <c r="B183" s="213">
        <v>2018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96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108"/>
    </row>
    <row r="198" spans="1:13" ht="12.75" customHeight="1" x14ac:dyDescent="0.2">
      <c r="A198" s="214" t="s">
        <v>135</v>
      </c>
      <c r="B198" s="213">
        <v>2018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58"/>
    </row>
    <row r="221" spans="1:13" ht="15.65" x14ac:dyDescent="0.25">
      <c r="A221" s="212" t="s">
        <v>165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96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108"/>
    </row>
    <row r="226" spans="1:13" ht="12.75" customHeight="1" x14ac:dyDescent="0.2">
      <c r="A226" s="214" t="s">
        <v>135</v>
      </c>
      <c r="B226" s="213">
        <v>2018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96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108"/>
    </row>
    <row r="245" spans="1:13" ht="12.75" customHeight="1" x14ac:dyDescent="0.2">
      <c r="A245" s="214" t="s">
        <v>135</v>
      </c>
      <c r="B245" s="213">
        <v>2018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75" defaultRowHeight="12.75" customHeight="1" x14ac:dyDescent="0.2"/>
  <cols>
    <col min="1" max="1" width="26" style="2" customWidth="1"/>
    <col min="2" max="13" width="8.375" style="2" customWidth="1"/>
    <col min="14" max="16384" width="11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1.7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12" width="7.875" style="38" bestFit="1" customWidth="1"/>
    <col min="13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164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164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164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164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4" width="8.25" style="38" customWidth="1"/>
    <col min="5" max="8" width="7.875" style="38" bestFit="1" customWidth="1"/>
    <col min="9" max="13" width="8.3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163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163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163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163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75" defaultRowHeight="10.9" x14ac:dyDescent="0.2"/>
  <cols>
    <col min="1" max="1" width="26.25" style="20" customWidth="1"/>
    <col min="2" max="2" width="8.375" style="38" customWidth="1"/>
    <col min="3" max="5" width="7.625" style="38" customWidth="1"/>
    <col min="6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8" sqref="P18"/>
    </sheetView>
  </sheetViews>
  <sheetFormatPr baseColWidth="10" defaultColWidth="10.375" defaultRowHeight="10.9" x14ac:dyDescent="0.2"/>
  <cols>
    <col min="1" max="1" width="26.25" style="20" customWidth="1"/>
    <col min="2" max="12" width="9" style="38" bestFit="1" customWidth="1"/>
    <col min="13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181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209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209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>
        <v>679</v>
      </c>
      <c r="H11" s="78">
        <v>658</v>
      </c>
      <c r="I11" s="78">
        <v>629</v>
      </c>
      <c r="J11" s="78">
        <v>610</v>
      </c>
      <c r="K11" s="78">
        <v>600</v>
      </c>
      <c r="L11" s="78">
        <v>598</v>
      </c>
      <c r="M11" s="78"/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>
        <v>3</v>
      </c>
      <c r="H12" s="78">
        <v>9</v>
      </c>
      <c r="I12" s="78">
        <v>10</v>
      </c>
      <c r="J12" s="78">
        <v>10</v>
      </c>
      <c r="K12" s="78">
        <v>14</v>
      </c>
      <c r="L12" s="78">
        <v>13</v>
      </c>
      <c r="M12" s="78"/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>
        <v>643</v>
      </c>
      <c r="H13" s="78">
        <v>647</v>
      </c>
      <c r="I13" s="78">
        <v>642</v>
      </c>
      <c r="J13" s="78">
        <v>600</v>
      </c>
      <c r="K13" s="78">
        <v>601</v>
      </c>
      <c r="L13" s="78">
        <v>611</v>
      </c>
      <c r="M13" s="78"/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>
        <v>98</v>
      </c>
      <c r="H14" s="78">
        <v>96</v>
      </c>
      <c r="I14" s="78">
        <v>96</v>
      </c>
      <c r="J14" s="78">
        <v>106</v>
      </c>
      <c r="K14" s="78">
        <v>103</v>
      </c>
      <c r="L14" s="78">
        <v>104</v>
      </c>
      <c r="M14" s="78"/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>
        <v>1425</v>
      </c>
      <c r="H15" s="78">
        <v>1180</v>
      </c>
      <c r="I15" s="78">
        <v>1406</v>
      </c>
      <c r="J15" s="78">
        <v>1454</v>
      </c>
      <c r="K15" s="78">
        <v>1342</v>
      </c>
      <c r="L15" s="78">
        <v>1373</v>
      </c>
      <c r="M15" s="78"/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>
        <v>202</v>
      </c>
      <c r="H16" s="78">
        <v>204</v>
      </c>
      <c r="I16" s="78">
        <v>205</v>
      </c>
      <c r="J16" s="78">
        <v>195</v>
      </c>
      <c r="K16" s="78">
        <v>197</v>
      </c>
      <c r="L16" s="78">
        <v>200</v>
      </c>
      <c r="M16" s="78"/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>
        <v>112</v>
      </c>
      <c r="H17" s="78">
        <v>95</v>
      </c>
      <c r="I17" s="78">
        <v>93</v>
      </c>
      <c r="J17" s="78">
        <v>93</v>
      </c>
      <c r="K17" s="78">
        <v>93</v>
      </c>
      <c r="L17" s="78">
        <v>68</v>
      </c>
      <c r="M17" s="78"/>
    </row>
    <row r="18" spans="1:13" s="24" customFormat="1" ht="12.75" customHeight="1" x14ac:dyDescent="0.2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>
        <v>5</v>
      </c>
      <c r="H18" s="78">
        <v>5</v>
      </c>
      <c r="I18" s="78">
        <v>5</v>
      </c>
      <c r="J18" s="78">
        <v>5</v>
      </c>
      <c r="K18" s="78">
        <v>5</v>
      </c>
      <c r="L18" s="78">
        <v>5</v>
      </c>
      <c r="M18" s="78"/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>
        <v>50</v>
      </c>
      <c r="H19" s="78">
        <v>50</v>
      </c>
      <c r="I19" s="78">
        <v>52</v>
      </c>
      <c r="J19" s="78">
        <v>61</v>
      </c>
      <c r="K19" s="78">
        <v>59</v>
      </c>
      <c r="L19" s="78">
        <v>59</v>
      </c>
      <c r="M19" s="78"/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>
        <v>41</v>
      </c>
      <c r="H20" s="78">
        <v>41</v>
      </c>
      <c r="I20" s="78">
        <v>41</v>
      </c>
      <c r="J20" s="78">
        <v>46</v>
      </c>
      <c r="K20" s="78">
        <v>51</v>
      </c>
      <c r="L20" s="78">
        <v>54</v>
      </c>
      <c r="M20" s="78"/>
    </row>
    <row r="21" spans="1:13" ht="12.75" customHeight="1" x14ac:dyDescent="0.2">
      <c r="A21" s="65" t="s">
        <v>42</v>
      </c>
      <c r="B21" s="66">
        <f t="shared" ref="B21:M21" si="0">SUM(B11:B20)</f>
        <v>2788</v>
      </c>
      <c r="C21" s="66">
        <f t="shared" ref="C21:H21" si="1">SUM(C11:C20)</f>
        <v>2870</v>
      </c>
      <c r="D21" s="66">
        <f t="shared" si="1"/>
        <v>2877</v>
      </c>
      <c r="E21" s="66">
        <f t="shared" si="1"/>
        <v>3120</v>
      </c>
      <c r="F21" s="66">
        <f t="shared" si="1"/>
        <v>3001</v>
      </c>
      <c r="G21" s="66">
        <f t="shared" si="1"/>
        <v>3258</v>
      </c>
      <c r="H21" s="66">
        <f t="shared" si="1"/>
        <v>2985</v>
      </c>
      <c r="I21" s="66">
        <f>SUM(I11:I20)</f>
        <v>3179</v>
      </c>
      <c r="J21" s="66">
        <f>SUM(J11:J20)</f>
        <v>3180</v>
      </c>
      <c r="K21" s="66">
        <f>SUM(K11:K20)</f>
        <v>3065</v>
      </c>
      <c r="L21" s="66">
        <f>SUM(L11:L20)</f>
        <v>3085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123" t="s">
        <v>146</v>
      </c>
      <c r="L27" s="123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>
        <v>3444</v>
      </c>
      <c r="H28" s="78">
        <v>3433</v>
      </c>
      <c r="I28" s="78">
        <v>3499</v>
      </c>
      <c r="J28" s="78">
        <v>3510</v>
      </c>
      <c r="K28" s="78">
        <v>3564</v>
      </c>
      <c r="L28" s="78">
        <v>3605</v>
      </c>
      <c r="M28" s="78"/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>
        <v>35960</v>
      </c>
      <c r="H29" s="78">
        <v>36085</v>
      </c>
      <c r="I29" s="78">
        <v>36451</v>
      </c>
      <c r="J29" s="78">
        <v>37352</v>
      </c>
      <c r="K29" s="78">
        <v>37619</v>
      </c>
      <c r="L29" s="78">
        <v>36746</v>
      </c>
      <c r="M29" s="78"/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>
        <v>538</v>
      </c>
      <c r="H30" s="78">
        <v>583</v>
      </c>
      <c r="I30" s="78">
        <v>582</v>
      </c>
      <c r="J30" s="78">
        <v>585</v>
      </c>
      <c r="K30" s="78">
        <v>594</v>
      </c>
      <c r="L30" s="78">
        <v>611</v>
      </c>
      <c r="M30" s="78"/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>
        <v>73</v>
      </c>
      <c r="H31" s="78">
        <v>68</v>
      </c>
      <c r="I31" s="78">
        <v>70</v>
      </c>
      <c r="J31" s="78">
        <v>71</v>
      </c>
      <c r="K31" s="78">
        <v>73</v>
      </c>
      <c r="L31" s="78">
        <v>90</v>
      </c>
      <c r="M31" s="78"/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>
        <v>15757</v>
      </c>
      <c r="H32" s="78">
        <v>15843</v>
      </c>
      <c r="I32" s="78">
        <v>15988</v>
      </c>
      <c r="J32" s="78">
        <v>16109</v>
      </c>
      <c r="K32" s="78">
        <v>16304</v>
      </c>
      <c r="L32" s="78">
        <v>16447</v>
      </c>
      <c r="M32" s="78"/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>
        <v>1465</v>
      </c>
      <c r="H33" s="78">
        <v>1440</v>
      </c>
      <c r="I33" s="78">
        <v>1418</v>
      </c>
      <c r="J33" s="78">
        <v>1392</v>
      </c>
      <c r="K33" s="78">
        <v>1280</v>
      </c>
      <c r="L33" s="78">
        <v>1308</v>
      </c>
      <c r="M33" s="78"/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>
        <v>1515</v>
      </c>
      <c r="H34" s="78">
        <v>1516</v>
      </c>
      <c r="I34" s="78">
        <v>1507</v>
      </c>
      <c r="J34" s="78">
        <v>1540</v>
      </c>
      <c r="K34" s="78">
        <v>1574</v>
      </c>
      <c r="L34" s="78">
        <v>1571</v>
      </c>
      <c r="M34" s="78"/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>
        <v>652</v>
      </c>
      <c r="H35" s="78">
        <v>653</v>
      </c>
      <c r="I35" s="78">
        <v>647</v>
      </c>
      <c r="J35" s="78">
        <v>646</v>
      </c>
      <c r="K35" s="78">
        <v>645</v>
      </c>
      <c r="L35" s="78">
        <v>641</v>
      </c>
      <c r="M35" s="78"/>
    </row>
    <row r="36" spans="1:13" ht="12.75" customHeight="1" x14ac:dyDescent="0.2">
      <c r="A36" s="65" t="s">
        <v>42</v>
      </c>
      <c r="B36" s="66">
        <f t="shared" ref="B36:M36" si="2">SUM(B28:B35)</f>
        <v>58780</v>
      </c>
      <c r="C36" s="66">
        <f t="shared" ref="C36:H36" si="3">SUM(C28:C35)</f>
        <v>58872</v>
      </c>
      <c r="D36" s="66">
        <f t="shared" si="3"/>
        <v>59363</v>
      </c>
      <c r="E36" s="66">
        <f t="shared" si="3"/>
        <v>59222</v>
      </c>
      <c r="F36" s="66">
        <f t="shared" si="3"/>
        <v>59210</v>
      </c>
      <c r="G36" s="66">
        <f t="shared" si="3"/>
        <v>59404</v>
      </c>
      <c r="H36" s="66">
        <f t="shared" si="3"/>
        <v>59621</v>
      </c>
      <c r="I36" s="66">
        <f>SUM(I28:I35)</f>
        <v>60162</v>
      </c>
      <c r="J36" s="66">
        <f>SUM(J28:J35)</f>
        <v>61205</v>
      </c>
      <c r="K36" s="66">
        <f>SUM(K28:K35)</f>
        <v>61653</v>
      </c>
      <c r="L36" s="66">
        <f>SUM(L28:L35)</f>
        <v>61019</v>
      </c>
      <c r="M36" s="66">
        <f t="shared" si="2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123" t="s">
        <v>146</v>
      </c>
      <c r="L52" s="123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>
        <v>5050</v>
      </c>
      <c r="H53" s="78">
        <v>5060</v>
      </c>
      <c r="I53" s="78">
        <v>5068</v>
      </c>
      <c r="J53" s="78">
        <v>5113</v>
      </c>
      <c r="K53" s="78">
        <v>5248</v>
      </c>
      <c r="L53" s="78">
        <v>5285</v>
      </c>
      <c r="M53" s="78"/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>
        <v>12613</v>
      </c>
      <c r="H54" s="78">
        <v>12742</v>
      </c>
      <c r="I54" s="78">
        <v>12641</v>
      </c>
      <c r="J54" s="78">
        <v>12869</v>
      </c>
      <c r="K54" s="78">
        <v>12908</v>
      </c>
      <c r="L54" s="78">
        <v>12966</v>
      </c>
      <c r="M54" s="78"/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>
        <v>154</v>
      </c>
      <c r="H55" s="78">
        <v>137</v>
      </c>
      <c r="I55" s="78">
        <v>130</v>
      </c>
      <c r="J55" s="78">
        <v>141</v>
      </c>
      <c r="K55" s="78">
        <v>115</v>
      </c>
      <c r="L55" s="78">
        <v>148</v>
      </c>
      <c r="M55" s="78"/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>
        <v>2683</v>
      </c>
      <c r="H56" s="78">
        <v>2674</v>
      </c>
      <c r="I56" s="78">
        <v>2688</v>
      </c>
      <c r="J56" s="78">
        <v>2710</v>
      </c>
      <c r="K56" s="78">
        <v>2721</v>
      </c>
      <c r="L56" s="78">
        <v>2739</v>
      </c>
      <c r="M56" s="78"/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>
        <v>1700</v>
      </c>
      <c r="H57" s="78">
        <v>1723</v>
      </c>
      <c r="I57" s="78">
        <v>1713</v>
      </c>
      <c r="J57" s="78">
        <v>1668</v>
      </c>
      <c r="K57" s="78">
        <v>1702</v>
      </c>
      <c r="L57" s="78">
        <v>1714</v>
      </c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>
        <v>13</v>
      </c>
      <c r="H58" s="78">
        <v>13</v>
      </c>
      <c r="I58" s="78">
        <v>15</v>
      </c>
      <c r="J58" s="78">
        <v>17</v>
      </c>
      <c r="K58" s="78">
        <v>17</v>
      </c>
      <c r="L58" s="78">
        <v>17</v>
      </c>
      <c r="M58" s="78"/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>
        <v>1167</v>
      </c>
      <c r="H59" s="78">
        <v>1178</v>
      </c>
      <c r="I59" s="78">
        <v>1205</v>
      </c>
      <c r="J59" s="78">
        <v>1228</v>
      </c>
      <c r="K59" s="78">
        <v>1230</v>
      </c>
      <c r="L59" s="78">
        <v>1256</v>
      </c>
      <c r="M59" s="78"/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>
        <v>908</v>
      </c>
      <c r="H60" s="78">
        <v>887</v>
      </c>
      <c r="I60" s="78">
        <v>908</v>
      </c>
      <c r="J60" s="78">
        <v>935</v>
      </c>
      <c r="K60" s="78">
        <v>952</v>
      </c>
      <c r="L60" s="78">
        <v>957</v>
      </c>
      <c r="M60" s="78"/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>
        <v>3898</v>
      </c>
      <c r="H61" s="78">
        <v>3979</v>
      </c>
      <c r="I61" s="78">
        <v>3956</v>
      </c>
      <c r="J61" s="78">
        <v>3899</v>
      </c>
      <c r="K61" s="78">
        <v>3968</v>
      </c>
      <c r="L61" s="78">
        <v>3968</v>
      </c>
      <c r="M61" s="78"/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>
        <v>37614</v>
      </c>
      <c r="H62" s="78">
        <v>37725</v>
      </c>
      <c r="I62" s="78">
        <v>37893</v>
      </c>
      <c r="J62" s="78">
        <v>38004</v>
      </c>
      <c r="K62" s="78">
        <v>38269</v>
      </c>
      <c r="L62" s="78">
        <v>38360</v>
      </c>
      <c r="M62" s="78"/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>
        <v>2225</v>
      </c>
      <c r="H63" s="78">
        <v>2216</v>
      </c>
      <c r="I63" s="78">
        <v>2243</v>
      </c>
      <c r="J63" s="78">
        <v>2333</v>
      </c>
      <c r="K63" s="78">
        <v>2367</v>
      </c>
      <c r="L63" s="78">
        <v>2300</v>
      </c>
      <c r="M63" s="78"/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>
        <v>531</v>
      </c>
      <c r="H64" s="78">
        <v>520</v>
      </c>
      <c r="I64" s="78">
        <v>516</v>
      </c>
      <c r="J64" s="78">
        <v>519</v>
      </c>
      <c r="K64" s="78">
        <v>528</v>
      </c>
      <c r="L64" s="78">
        <v>530</v>
      </c>
      <c r="M64" s="78"/>
    </row>
    <row r="65" spans="1:13" ht="12.75" customHeight="1" x14ac:dyDescent="0.2">
      <c r="A65" s="65" t="s">
        <v>42</v>
      </c>
      <c r="B65" s="66">
        <f t="shared" ref="B65:M65" si="4">SUM(B53:B64)</f>
        <v>68685</v>
      </c>
      <c r="C65" s="66">
        <f t="shared" ref="C65:H65" si="5">SUM(C53:C64)</f>
        <v>69229</v>
      </c>
      <c r="D65" s="66">
        <f t="shared" si="5"/>
        <v>69273</v>
      </c>
      <c r="E65" s="66">
        <f t="shared" si="5"/>
        <v>69365</v>
      </c>
      <c r="F65" s="66">
        <f t="shared" si="5"/>
        <v>68933</v>
      </c>
      <c r="G65" s="66">
        <f t="shared" si="5"/>
        <v>68556</v>
      </c>
      <c r="H65" s="66">
        <f t="shared" si="5"/>
        <v>68854</v>
      </c>
      <c r="I65" s="66">
        <f>SUM(I53:I64)</f>
        <v>68976</v>
      </c>
      <c r="J65" s="66">
        <f>SUM(J53:J64)</f>
        <v>69436</v>
      </c>
      <c r="K65" s="66">
        <f>SUM(K53:K64)</f>
        <v>70025</v>
      </c>
      <c r="L65" s="66">
        <f>SUM(L53:L64)</f>
        <v>70240</v>
      </c>
      <c r="M65" s="66">
        <f t="shared" si="4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123" t="s">
        <v>146</v>
      </c>
      <c r="L73" s="123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>
        <v>12100</v>
      </c>
      <c r="H74" s="78">
        <v>11921</v>
      </c>
      <c r="I74" s="78">
        <v>12122</v>
      </c>
      <c r="J74" s="78">
        <v>12236</v>
      </c>
      <c r="K74" s="78">
        <v>12509</v>
      </c>
      <c r="L74" s="78">
        <v>12808</v>
      </c>
      <c r="M74" s="78"/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>
        <v>3784</v>
      </c>
      <c r="H75" s="78">
        <v>3774</v>
      </c>
      <c r="I75" s="78">
        <v>3772</v>
      </c>
      <c r="J75" s="78">
        <v>3821</v>
      </c>
      <c r="K75" s="78">
        <v>3735</v>
      </c>
      <c r="L75" s="78">
        <v>3739</v>
      </c>
      <c r="M75" s="78"/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>
        <v>1028</v>
      </c>
      <c r="H76" s="78">
        <v>1028</v>
      </c>
      <c r="I76" s="78">
        <v>1051</v>
      </c>
      <c r="J76" s="78">
        <v>1068</v>
      </c>
      <c r="K76" s="78">
        <v>1093</v>
      </c>
      <c r="L76" s="78">
        <v>1069</v>
      </c>
      <c r="M76" s="78"/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>
        <v>1323</v>
      </c>
      <c r="H77" s="78">
        <v>1306</v>
      </c>
      <c r="I77" s="78">
        <v>1307</v>
      </c>
      <c r="J77" s="78">
        <v>1310</v>
      </c>
      <c r="K77" s="78">
        <v>1302</v>
      </c>
      <c r="L77" s="78">
        <v>1300</v>
      </c>
      <c r="M77" s="78"/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>
        <v>4969</v>
      </c>
      <c r="H78" s="78">
        <v>4898</v>
      </c>
      <c r="I78" s="78">
        <v>4859</v>
      </c>
      <c r="J78" s="78">
        <v>4884</v>
      </c>
      <c r="K78" s="78">
        <v>4978</v>
      </c>
      <c r="L78" s="78">
        <v>5038</v>
      </c>
      <c r="M78" s="78"/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>
        <v>22423</v>
      </c>
      <c r="H79" s="78">
        <v>22161</v>
      </c>
      <c r="I79" s="78">
        <v>22226</v>
      </c>
      <c r="J79" s="78">
        <v>22488</v>
      </c>
      <c r="K79" s="78">
        <v>22576</v>
      </c>
      <c r="L79" s="78">
        <v>22680</v>
      </c>
      <c r="M79" s="78"/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>
        <v>4737</v>
      </c>
      <c r="H80" s="78">
        <v>4788</v>
      </c>
      <c r="I80" s="78">
        <v>4725</v>
      </c>
      <c r="J80" s="78">
        <v>4716</v>
      </c>
      <c r="K80" s="78">
        <v>4682</v>
      </c>
      <c r="L80" s="78">
        <v>4685</v>
      </c>
      <c r="M80" s="78"/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>
        <v>1938</v>
      </c>
      <c r="H81" s="78">
        <v>1945</v>
      </c>
      <c r="I81" s="78">
        <v>1926</v>
      </c>
      <c r="J81" s="78">
        <v>2011</v>
      </c>
      <c r="K81" s="78">
        <v>2015</v>
      </c>
      <c r="L81" s="78">
        <v>2058</v>
      </c>
      <c r="M81" s="78"/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>
        <v>2622</v>
      </c>
      <c r="H82" s="78">
        <v>2746</v>
      </c>
      <c r="I82" s="78">
        <v>2728</v>
      </c>
      <c r="J82" s="78">
        <v>2649</v>
      </c>
      <c r="K82" s="78">
        <v>2602</v>
      </c>
      <c r="L82" s="78">
        <v>2642</v>
      </c>
      <c r="M82" s="78"/>
    </row>
    <row r="83" spans="1:15" ht="12.75" customHeight="1" x14ac:dyDescent="0.2">
      <c r="A83" s="65" t="s">
        <v>42</v>
      </c>
      <c r="B83" s="66">
        <f t="shared" ref="B83:M83" si="6">SUM(B74:B82)</f>
        <v>53514</v>
      </c>
      <c r="C83" s="66">
        <f t="shared" ref="C83:H83" si="7">SUM(C74:C82)</f>
        <v>53810</v>
      </c>
      <c r="D83" s="66">
        <f t="shared" si="7"/>
        <v>54027</v>
      </c>
      <c r="E83" s="66">
        <f t="shared" si="7"/>
        <v>54137</v>
      </c>
      <c r="F83" s="66">
        <f t="shared" si="7"/>
        <v>54293</v>
      </c>
      <c r="G83" s="66">
        <f t="shared" si="7"/>
        <v>54924</v>
      </c>
      <c r="H83" s="66">
        <f t="shared" si="7"/>
        <v>54567</v>
      </c>
      <c r="I83" s="66">
        <f>SUM(I74:I82)</f>
        <v>54716</v>
      </c>
      <c r="J83" s="66">
        <f>SUM(J74:J82)</f>
        <v>55183</v>
      </c>
      <c r="K83" s="66">
        <f>SUM(K74:K82)</f>
        <v>55492</v>
      </c>
      <c r="L83" s="66">
        <f>SUM(L74:L82)</f>
        <v>56019</v>
      </c>
      <c r="M83" s="66">
        <f t="shared" si="6"/>
        <v>0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123" t="s">
        <v>146</v>
      </c>
      <c r="L96" s="123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>
        <v>5936</v>
      </c>
      <c r="H97" s="78">
        <v>6145</v>
      </c>
      <c r="I97" s="78">
        <v>6962</v>
      </c>
      <c r="J97" s="78">
        <v>7643</v>
      </c>
      <c r="K97" s="78">
        <v>7826</v>
      </c>
      <c r="L97" s="78">
        <v>8206</v>
      </c>
      <c r="M97" s="78"/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>
        <v>128</v>
      </c>
      <c r="H98" s="78">
        <v>136</v>
      </c>
      <c r="I98" s="78">
        <v>136</v>
      </c>
      <c r="J98" s="78">
        <v>137</v>
      </c>
      <c r="K98" s="78">
        <v>125</v>
      </c>
      <c r="L98" s="78">
        <v>128</v>
      </c>
      <c r="M98" s="78"/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>
        <v>6724</v>
      </c>
      <c r="H99" s="78">
        <v>6534</v>
      </c>
      <c r="I99" s="78">
        <v>6636</v>
      </c>
      <c r="J99" s="78">
        <v>7185</v>
      </c>
      <c r="K99" s="78">
        <v>7540</v>
      </c>
      <c r="L99" s="78">
        <v>7730</v>
      </c>
      <c r="M99" s="78"/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>
        <v>142</v>
      </c>
      <c r="H100" s="78">
        <v>145</v>
      </c>
      <c r="I100" s="78">
        <v>153</v>
      </c>
      <c r="J100" s="78">
        <v>150</v>
      </c>
      <c r="K100" s="78">
        <v>150</v>
      </c>
      <c r="L100" s="78">
        <v>148</v>
      </c>
      <c r="M100" s="78"/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>
        <v>996</v>
      </c>
      <c r="H101" s="78">
        <v>971</v>
      </c>
      <c r="I101" s="78">
        <v>967</v>
      </c>
      <c r="J101" s="78">
        <v>936</v>
      </c>
      <c r="K101" s="78">
        <v>964</v>
      </c>
      <c r="L101" s="78">
        <v>991</v>
      </c>
      <c r="M101" s="78"/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>
        <v>14</v>
      </c>
      <c r="H102" s="78">
        <v>13</v>
      </c>
      <c r="I102" s="78">
        <v>13</v>
      </c>
      <c r="J102" s="78">
        <v>13</v>
      </c>
      <c r="K102" s="78">
        <v>13</v>
      </c>
      <c r="L102" s="78">
        <v>13</v>
      </c>
      <c r="M102" s="78"/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>
        <v>572</v>
      </c>
      <c r="H104" s="78">
        <v>538</v>
      </c>
      <c r="I104" s="78">
        <v>565</v>
      </c>
      <c r="J104" s="78">
        <v>551</v>
      </c>
      <c r="K104" s="78">
        <v>558</v>
      </c>
      <c r="L104" s="78">
        <v>574</v>
      </c>
      <c r="M104" s="78"/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>
        <v>305</v>
      </c>
      <c r="H105" s="78">
        <v>291</v>
      </c>
      <c r="I105" s="78">
        <v>386</v>
      </c>
      <c r="J105" s="78">
        <v>381</v>
      </c>
      <c r="K105" s="78">
        <v>393</v>
      </c>
      <c r="L105" s="78">
        <v>377</v>
      </c>
      <c r="M105" s="78"/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>
        <v>568</v>
      </c>
      <c r="H106" s="78">
        <v>551</v>
      </c>
      <c r="I106" s="78">
        <v>568</v>
      </c>
      <c r="J106" s="78">
        <v>581</v>
      </c>
      <c r="K106" s="78">
        <v>583</v>
      </c>
      <c r="L106" s="78">
        <v>585</v>
      </c>
      <c r="M106" s="78"/>
    </row>
    <row r="107" spans="1:13" ht="12.75" customHeight="1" x14ac:dyDescent="0.2">
      <c r="A107" s="65" t="s">
        <v>42</v>
      </c>
      <c r="B107" s="66">
        <f t="shared" ref="B107:M107" si="8">SUM(B97:B106)</f>
        <v>16912</v>
      </c>
      <c r="C107" s="66">
        <f t="shared" ref="C107:H107" si="9">SUM(C97:C106)</f>
        <v>16885</v>
      </c>
      <c r="D107" s="66">
        <f t="shared" si="9"/>
        <v>16750</v>
      </c>
      <c r="E107" s="66">
        <f t="shared" si="9"/>
        <v>16580</v>
      </c>
      <c r="F107" s="66">
        <f t="shared" si="9"/>
        <v>15743</v>
      </c>
      <c r="G107" s="66">
        <f t="shared" si="9"/>
        <v>15385</v>
      </c>
      <c r="H107" s="66">
        <f t="shared" si="9"/>
        <v>15324</v>
      </c>
      <c r="I107" s="66">
        <f>SUM(I97:I106)</f>
        <v>16386</v>
      </c>
      <c r="J107" s="66">
        <f>SUM(J97:J106)</f>
        <v>17577</v>
      </c>
      <c r="K107" s="66">
        <f>SUM(K97:K106)</f>
        <v>18152</v>
      </c>
      <c r="L107" s="66">
        <f>SUM(L97:L106)</f>
        <v>18752</v>
      </c>
      <c r="M107" s="66">
        <f t="shared" si="8"/>
        <v>0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123" t="s">
        <v>146</v>
      </c>
      <c r="L113" s="123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>
        <v>2273</v>
      </c>
      <c r="H114" s="78">
        <v>2384</v>
      </c>
      <c r="I114" s="78">
        <v>2326</v>
      </c>
      <c r="J114" s="78">
        <v>2517</v>
      </c>
      <c r="K114" s="78">
        <v>2619</v>
      </c>
      <c r="L114" s="78">
        <v>2690</v>
      </c>
      <c r="M114" s="78"/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>
        <v>59</v>
      </c>
      <c r="H115" s="78">
        <v>63</v>
      </c>
      <c r="I115" s="78">
        <v>62</v>
      </c>
      <c r="J115" s="78">
        <v>60</v>
      </c>
      <c r="K115" s="78">
        <v>68</v>
      </c>
      <c r="L115" s="78">
        <v>71</v>
      </c>
      <c r="M115" s="78"/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>
        <v>542</v>
      </c>
      <c r="H116" s="78">
        <v>548</v>
      </c>
      <c r="I116" s="78">
        <v>566</v>
      </c>
      <c r="J116" s="78">
        <v>548</v>
      </c>
      <c r="K116" s="78">
        <v>553</v>
      </c>
      <c r="L116" s="78">
        <v>565</v>
      </c>
      <c r="M116" s="78"/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>
        <v>4111</v>
      </c>
      <c r="H117" s="78">
        <v>4616</v>
      </c>
      <c r="I117" s="78">
        <v>4429</v>
      </c>
      <c r="J117" s="78">
        <v>4818</v>
      </c>
      <c r="K117" s="78">
        <v>4467</v>
      </c>
      <c r="L117" s="78">
        <v>4346</v>
      </c>
      <c r="M117" s="78"/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>
        <v>6524</v>
      </c>
      <c r="H118" s="78">
        <v>5705</v>
      </c>
      <c r="I118" s="78">
        <v>5931</v>
      </c>
      <c r="J118" s="78">
        <v>6515</v>
      </c>
      <c r="K118" s="78">
        <v>6711</v>
      </c>
      <c r="L118" s="78">
        <v>6825</v>
      </c>
      <c r="M118" s="78"/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>
        <v>692</v>
      </c>
      <c r="H119" s="78">
        <v>696</v>
      </c>
      <c r="I119" s="78">
        <v>674</v>
      </c>
      <c r="J119" s="78">
        <v>715</v>
      </c>
      <c r="K119" s="78">
        <v>729</v>
      </c>
      <c r="L119" s="78">
        <v>708</v>
      </c>
      <c r="M119" s="78"/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>
        <v>947</v>
      </c>
      <c r="H120" s="78">
        <v>984</v>
      </c>
      <c r="I120" s="78">
        <v>995</v>
      </c>
      <c r="J120" s="78">
        <v>1030</v>
      </c>
      <c r="K120" s="78">
        <v>1027</v>
      </c>
      <c r="L120" s="78">
        <v>1041</v>
      </c>
      <c r="M120" s="78"/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>
        <v>403</v>
      </c>
      <c r="H121" s="78">
        <v>402</v>
      </c>
      <c r="I121" s="78">
        <v>415</v>
      </c>
      <c r="J121" s="78">
        <v>399</v>
      </c>
      <c r="K121" s="78">
        <v>400</v>
      </c>
      <c r="L121" s="78">
        <v>393</v>
      </c>
      <c r="M121" s="78"/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>
        <v>3156</v>
      </c>
      <c r="H122" s="78">
        <v>3160</v>
      </c>
      <c r="I122" s="78">
        <v>3153</v>
      </c>
      <c r="J122" s="78">
        <v>3388</v>
      </c>
      <c r="K122" s="78">
        <v>3577</v>
      </c>
      <c r="L122" s="78">
        <v>3323</v>
      </c>
      <c r="M122" s="78"/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>
        <v>5788</v>
      </c>
      <c r="H123" s="78">
        <v>5565</v>
      </c>
      <c r="I123" s="78">
        <v>5658</v>
      </c>
      <c r="J123" s="78">
        <v>5712</v>
      </c>
      <c r="K123" s="78">
        <v>5819</v>
      </c>
      <c r="L123" s="78">
        <v>5855</v>
      </c>
      <c r="M123" s="78"/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>
        <v>51</v>
      </c>
      <c r="H124" s="78">
        <v>49</v>
      </c>
      <c r="I124" s="78">
        <v>48</v>
      </c>
      <c r="J124" s="78">
        <v>49</v>
      </c>
      <c r="K124" s="78">
        <v>49</v>
      </c>
      <c r="L124" s="78">
        <v>49</v>
      </c>
      <c r="M124" s="78"/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>
        <v>36997</v>
      </c>
      <c r="H125" s="78">
        <v>36220</v>
      </c>
      <c r="I125" s="78">
        <v>37733</v>
      </c>
      <c r="J125" s="78">
        <v>38561</v>
      </c>
      <c r="K125" s="78">
        <v>38589</v>
      </c>
      <c r="L125" s="78">
        <v>38624</v>
      </c>
      <c r="M125" s="78"/>
    </row>
    <row r="126" spans="1:13" ht="12.75" customHeight="1" x14ac:dyDescent="0.2">
      <c r="A126" s="65" t="s">
        <v>42</v>
      </c>
      <c r="B126" s="66">
        <f t="shared" ref="B126:M126" si="10">SUM(B114:B125)</f>
        <v>62771</v>
      </c>
      <c r="C126" s="66">
        <f t="shared" ref="C126:H126" si="11">SUM(C114:C125)</f>
        <v>63564</v>
      </c>
      <c r="D126" s="66">
        <f t="shared" si="11"/>
        <v>63562</v>
      </c>
      <c r="E126" s="66">
        <f t="shared" si="11"/>
        <v>62695</v>
      </c>
      <c r="F126" s="66">
        <f t="shared" si="11"/>
        <v>62129</v>
      </c>
      <c r="G126" s="66">
        <f t="shared" si="11"/>
        <v>61543</v>
      </c>
      <c r="H126" s="66">
        <f t="shared" si="11"/>
        <v>60392</v>
      </c>
      <c r="I126" s="66">
        <f>SUM(I114:I125)</f>
        <v>61990</v>
      </c>
      <c r="J126" s="66">
        <f>SUM(J114:J125)</f>
        <v>64312</v>
      </c>
      <c r="K126" s="66">
        <f>SUM(K114:K125)</f>
        <v>64608</v>
      </c>
      <c r="L126" s="66">
        <f>SUM(L114:L125)</f>
        <v>64490</v>
      </c>
      <c r="M126" s="66">
        <f t="shared" si="10"/>
        <v>0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123" t="s">
        <v>146</v>
      </c>
      <c r="L139" s="123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>
        <v>24</v>
      </c>
      <c r="H140" s="81">
        <v>23</v>
      </c>
      <c r="I140" s="81">
        <v>23</v>
      </c>
      <c r="J140" s="81">
        <v>22</v>
      </c>
      <c r="K140" s="81">
        <v>22</v>
      </c>
      <c r="L140" s="81">
        <v>21</v>
      </c>
      <c r="M140" s="81"/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>
        <v>11335</v>
      </c>
      <c r="H141" s="81">
        <v>10709</v>
      </c>
      <c r="I141" s="81">
        <v>11036</v>
      </c>
      <c r="J141" s="81">
        <v>10939</v>
      </c>
      <c r="K141" s="81">
        <v>10991</v>
      </c>
      <c r="L141" s="81">
        <v>11450</v>
      </c>
      <c r="M141" s="81"/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>
        <v>357</v>
      </c>
      <c r="H142" s="81">
        <v>365</v>
      </c>
      <c r="I142" s="81">
        <v>362</v>
      </c>
      <c r="J142" s="81">
        <v>359</v>
      </c>
      <c r="K142" s="81">
        <v>359</v>
      </c>
      <c r="L142" s="81">
        <v>361</v>
      </c>
      <c r="M142" s="81"/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>
        <v>200</v>
      </c>
      <c r="H143" s="81">
        <v>195</v>
      </c>
      <c r="I143" s="81">
        <v>206</v>
      </c>
      <c r="J143" s="81">
        <v>209</v>
      </c>
      <c r="K143" s="81">
        <v>207</v>
      </c>
      <c r="L143" s="81">
        <v>192</v>
      </c>
      <c r="M143" s="81"/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>
        <v>63</v>
      </c>
      <c r="H144" s="81">
        <v>65</v>
      </c>
      <c r="I144" s="81">
        <v>71</v>
      </c>
      <c r="J144" s="81">
        <v>68</v>
      </c>
      <c r="K144" s="81">
        <v>70</v>
      </c>
      <c r="L144" s="81">
        <v>69</v>
      </c>
      <c r="M144" s="81"/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>
        <v>8</v>
      </c>
      <c r="H145" s="81">
        <v>9</v>
      </c>
      <c r="I145" s="81">
        <v>10</v>
      </c>
      <c r="J145" s="81">
        <v>10</v>
      </c>
      <c r="K145" s="81">
        <v>11</v>
      </c>
      <c r="L145" s="81">
        <v>12</v>
      </c>
      <c r="M145" s="81"/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>
        <v>2380</v>
      </c>
      <c r="H146" s="81">
        <v>2396</v>
      </c>
      <c r="I146" s="81">
        <v>2414</v>
      </c>
      <c r="J146" s="81">
        <v>2415</v>
      </c>
      <c r="K146" s="81">
        <v>2461</v>
      </c>
      <c r="L146" s="81">
        <v>2479</v>
      </c>
      <c r="M146" s="81"/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>
        <v>152</v>
      </c>
      <c r="H147" s="81">
        <v>145</v>
      </c>
      <c r="I147" s="81">
        <v>151</v>
      </c>
      <c r="J147" s="81">
        <v>150</v>
      </c>
      <c r="K147" s="81">
        <v>154</v>
      </c>
      <c r="L147" s="81">
        <v>153</v>
      </c>
      <c r="M147" s="81"/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>
        <v>83</v>
      </c>
      <c r="H148" s="81">
        <v>84</v>
      </c>
      <c r="I148" s="81">
        <v>74</v>
      </c>
      <c r="J148" s="81">
        <v>69</v>
      </c>
      <c r="K148" s="81">
        <v>70</v>
      </c>
      <c r="L148" s="81">
        <v>68</v>
      </c>
      <c r="M148" s="81"/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>
        <v>1253</v>
      </c>
      <c r="H149" s="81">
        <v>1217</v>
      </c>
      <c r="I149" s="81">
        <v>1174</v>
      </c>
      <c r="J149" s="81">
        <v>929</v>
      </c>
      <c r="K149" s="81">
        <v>927</v>
      </c>
      <c r="L149" s="81">
        <v>1176</v>
      </c>
      <c r="M149" s="81"/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>
        <v>114</v>
      </c>
      <c r="H150" s="81">
        <v>116</v>
      </c>
      <c r="I150" s="81">
        <v>115</v>
      </c>
      <c r="J150" s="81">
        <v>114</v>
      </c>
      <c r="K150" s="81">
        <v>117</v>
      </c>
      <c r="L150" s="81">
        <v>120</v>
      </c>
      <c r="M150" s="81"/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>
        <v>903</v>
      </c>
      <c r="H151" s="81">
        <v>907</v>
      </c>
      <c r="I151" s="81">
        <v>900</v>
      </c>
      <c r="J151" s="81">
        <v>903</v>
      </c>
      <c r="K151" s="81">
        <v>869</v>
      </c>
      <c r="L151" s="81">
        <v>885</v>
      </c>
      <c r="M151" s="81"/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>
        <v>3878</v>
      </c>
      <c r="H152" s="81">
        <v>3675</v>
      </c>
      <c r="I152" s="81">
        <v>3439</v>
      </c>
      <c r="J152" s="81">
        <v>3372</v>
      </c>
      <c r="K152" s="81">
        <v>3443</v>
      </c>
      <c r="L152" s="81">
        <v>3288</v>
      </c>
      <c r="M152" s="81"/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>
        <v>532</v>
      </c>
      <c r="H153" s="81">
        <v>539</v>
      </c>
      <c r="I153" s="81">
        <v>544</v>
      </c>
      <c r="J153" s="81">
        <v>554</v>
      </c>
      <c r="K153" s="81">
        <v>557</v>
      </c>
      <c r="L153" s="81">
        <v>556</v>
      </c>
      <c r="M153" s="81"/>
    </row>
    <row r="154" spans="1:13" ht="12.75" customHeight="1" x14ac:dyDescent="0.2">
      <c r="A154" s="65" t="s">
        <v>42</v>
      </c>
      <c r="B154" s="66">
        <f t="shared" ref="B154:M154" si="12">SUM(B140:B153)</f>
        <v>20528</v>
      </c>
      <c r="C154" s="66">
        <f t="shared" ref="C154:H154" si="13">SUM(C140:C153)</f>
        <v>20921</v>
      </c>
      <c r="D154" s="66">
        <f t="shared" si="13"/>
        <v>20895</v>
      </c>
      <c r="E154" s="66">
        <f t="shared" si="13"/>
        <v>21284</v>
      </c>
      <c r="F154" s="66">
        <f t="shared" si="13"/>
        <v>20488</v>
      </c>
      <c r="G154" s="66">
        <f t="shared" si="13"/>
        <v>21282</v>
      </c>
      <c r="H154" s="66">
        <f t="shared" si="13"/>
        <v>20445</v>
      </c>
      <c r="I154" s="66">
        <f>SUM(I140:I153)</f>
        <v>20519</v>
      </c>
      <c r="J154" s="66">
        <f>SUM(J140:J153)</f>
        <v>20113</v>
      </c>
      <c r="K154" s="66">
        <f>SUM(K140:K153)</f>
        <v>20258</v>
      </c>
      <c r="L154" s="66">
        <f>SUM(L140:L153)</f>
        <v>20830</v>
      </c>
      <c r="M154" s="66">
        <f t="shared" si="12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123" t="s">
        <v>146</v>
      </c>
      <c r="L160" s="123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>
        <v>2918</v>
      </c>
      <c r="H161" s="84">
        <v>2869</v>
      </c>
      <c r="I161" s="84">
        <v>2906</v>
      </c>
      <c r="J161" s="84">
        <v>2898</v>
      </c>
      <c r="K161" s="84">
        <v>2893</v>
      </c>
      <c r="L161" s="84">
        <v>3008</v>
      </c>
      <c r="M161" s="84"/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>
        <v>2206</v>
      </c>
      <c r="H162" s="84">
        <v>2243</v>
      </c>
      <c r="I162" s="84">
        <v>2211</v>
      </c>
      <c r="J162" s="84">
        <v>2253</v>
      </c>
      <c r="K162" s="84">
        <v>2301</v>
      </c>
      <c r="L162" s="84">
        <v>2265</v>
      </c>
      <c r="M162" s="84"/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>
        <v>46</v>
      </c>
      <c r="H163" s="84">
        <v>45</v>
      </c>
      <c r="I163" s="84">
        <v>43</v>
      </c>
      <c r="J163" s="84">
        <v>43</v>
      </c>
      <c r="K163" s="84">
        <v>44</v>
      </c>
      <c r="L163" s="84">
        <v>43</v>
      </c>
      <c r="M163" s="84"/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>
        <v>2079</v>
      </c>
      <c r="H164" s="84">
        <v>2096</v>
      </c>
      <c r="I164" s="84">
        <v>2096</v>
      </c>
      <c r="J164" s="84">
        <v>2249</v>
      </c>
      <c r="K164" s="84">
        <v>2305</v>
      </c>
      <c r="L164" s="84">
        <v>2340</v>
      </c>
      <c r="M164" s="84"/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>
        <v>1238</v>
      </c>
      <c r="H165" s="84">
        <v>1254</v>
      </c>
      <c r="I165" s="84">
        <v>1277</v>
      </c>
      <c r="J165" s="84">
        <v>1264</v>
      </c>
      <c r="K165" s="84">
        <v>1289</v>
      </c>
      <c r="L165" s="84">
        <v>1328</v>
      </c>
      <c r="M165" s="84"/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>
        <v>124</v>
      </c>
      <c r="H166" s="84">
        <v>138</v>
      </c>
      <c r="I166" s="84">
        <v>142</v>
      </c>
      <c r="J166" s="84">
        <v>146</v>
      </c>
      <c r="K166" s="84">
        <v>151</v>
      </c>
      <c r="L166" s="84">
        <v>138</v>
      </c>
      <c r="M166" s="84"/>
    </row>
    <row r="167" spans="1:13" ht="12.75" customHeight="1" x14ac:dyDescent="0.2">
      <c r="A167" s="65" t="s">
        <v>42</v>
      </c>
      <c r="B167" s="66">
        <f t="shared" ref="B167:M167" si="14">SUM(B161:B166)</f>
        <v>9104</v>
      </c>
      <c r="C167" s="66">
        <f t="shared" ref="C167:H167" si="15">SUM(C161:C166)</f>
        <v>9136</v>
      </c>
      <c r="D167" s="66">
        <f t="shared" si="15"/>
        <v>9123</v>
      </c>
      <c r="E167" s="66">
        <f t="shared" si="15"/>
        <v>8993</v>
      </c>
      <c r="F167" s="66">
        <f t="shared" si="15"/>
        <v>8550</v>
      </c>
      <c r="G167" s="66">
        <f t="shared" si="15"/>
        <v>8611</v>
      </c>
      <c r="H167" s="66">
        <f t="shared" si="15"/>
        <v>8645</v>
      </c>
      <c r="I167" s="66">
        <f>SUM(I161:I166)</f>
        <v>8675</v>
      </c>
      <c r="J167" s="66">
        <f>SUM(J161:J166)</f>
        <v>8853</v>
      </c>
      <c r="K167" s="66">
        <f>SUM(K161:K166)</f>
        <v>8983</v>
      </c>
      <c r="L167" s="66">
        <f>SUM(L161:L166)</f>
        <v>9122</v>
      </c>
      <c r="M167" s="66">
        <f t="shared" si="14"/>
        <v>0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123" t="s">
        <v>146</v>
      </c>
      <c r="L184" s="123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>
        <v>85</v>
      </c>
      <c r="H185" s="81">
        <v>93</v>
      </c>
      <c r="I185" s="81">
        <v>119</v>
      </c>
      <c r="J185" s="81">
        <v>135</v>
      </c>
      <c r="K185" s="81">
        <v>149</v>
      </c>
      <c r="L185" s="81">
        <v>153</v>
      </c>
      <c r="M185" s="81"/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>
        <v>321</v>
      </c>
      <c r="H186" s="81">
        <v>312</v>
      </c>
      <c r="I186" s="81">
        <v>308</v>
      </c>
      <c r="J186" s="81">
        <v>306</v>
      </c>
      <c r="K186" s="81">
        <v>297</v>
      </c>
      <c r="L186" s="81">
        <v>297</v>
      </c>
      <c r="M186" s="81"/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>
        <v>156</v>
      </c>
      <c r="H187" s="81">
        <v>156</v>
      </c>
      <c r="I187" s="81">
        <v>163</v>
      </c>
      <c r="J187" s="81">
        <v>164</v>
      </c>
      <c r="K187" s="81">
        <v>176</v>
      </c>
      <c r="L187" s="81">
        <v>175</v>
      </c>
      <c r="M187" s="81"/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>
        <v>487</v>
      </c>
      <c r="H188" s="81">
        <v>456</v>
      </c>
      <c r="I188" s="81">
        <v>445</v>
      </c>
      <c r="J188" s="81">
        <v>446</v>
      </c>
      <c r="K188" s="81">
        <v>460</v>
      </c>
      <c r="L188" s="81">
        <v>467</v>
      </c>
      <c r="M188" s="81"/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>
        <v>33</v>
      </c>
      <c r="H189" s="81">
        <v>36</v>
      </c>
      <c r="I189" s="81">
        <v>34</v>
      </c>
      <c r="J189" s="81">
        <v>34</v>
      </c>
      <c r="K189" s="81">
        <v>34</v>
      </c>
      <c r="L189" s="81">
        <v>33</v>
      </c>
      <c r="M189" s="81"/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>
        <v>74557</v>
      </c>
      <c r="H190" s="81">
        <v>75600</v>
      </c>
      <c r="I190" s="81">
        <v>76042</v>
      </c>
      <c r="J190" s="81">
        <v>76520</v>
      </c>
      <c r="K190" s="81">
        <v>77980</v>
      </c>
      <c r="L190" s="81">
        <v>78139</v>
      </c>
      <c r="M190" s="81"/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>
        <v>187</v>
      </c>
      <c r="H191" s="81">
        <v>233</v>
      </c>
      <c r="I191" s="81">
        <v>234</v>
      </c>
      <c r="J191" s="81">
        <v>252</v>
      </c>
      <c r="K191" s="81">
        <v>260</v>
      </c>
      <c r="L191" s="81">
        <v>306</v>
      </c>
      <c r="M191" s="81"/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>
        <v>409</v>
      </c>
      <c r="H192" s="81">
        <v>401</v>
      </c>
      <c r="I192" s="81">
        <v>406</v>
      </c>
      <c r="J192" s="81">
        <v>406</v>
      </c>
      <c r="K192" s="81">
        <v>406</v>
      </c>
      <c r="L192" s="81">
        <v>413</v>
      </c>
      <c r="M192" s="81"/>
    </row>
    <row r="193" spans="1:13" ht="12.75" customHeight="1" x14ac:dyDescent="0.2">
      <c r="A193" s="65" t="s">
        <v>42</v>
      </c>
      <c r="B193" s="66">
        <f t="shared" ref="B193:M193" si="16">SUM(B185:B192)</f>
        <v>72786</v>
      </c>
      <c r="C193" s="66">
        <f t="shared" ref="C193:H193" si="17">SUM(C185:C192)</f>
        <v>73650</v>
      </c>
      <c r="D193" s="66">
        <f t="shared" si="17"/>
        <v>74827</v>
      </c>
      <c r="E193" s="66">
        <f t="shared" si="17"/>
        <v>74915</v>
      </c>
      <c r="F193" s="66">
        <f t="shared" si="17"/>
        <v>75589</v>
      </c>
      <c r="G193" s="66">
        <f t="shared" si="17"/>
        <v>76235</v>
      </c>
      <c r="H193" s="66">
        <f t="shared" si="17"/>
        <v>77287</v>
      </c>
      <c r="I193" s="66">
        <f>SUM(I185:I192)</f>
        <v>77751</v>
      </c>
      <c r="J193" s="66">
        <f>SUM(J185:J192)</f>
        <v>78263</v>
      </c>
      <c r="K193" s="66">
        <f>SUM(K185:K192)</f>
        <v>79762</v>
      </c>
      <c r="L193" s="66">
        <f>SUM(L185:L192)</f>
        <v>79983</v>
      </c>
      <c r="M193" s="66">
        <f t="shared" si="16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123" t="s">
        <v>146</v>
      </c>
      <c r="L199" s="123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>
        <v>1393</v>
      </c>
      <c r="H200" s="81">
        <v>1601</v>
      </c>
      <c r="I200" s="81">
        <v>1668</v>
      </c>
      <c r="J200" s="81">
        <v>1672</v>
      </c>
      <c r="K200" s="81">
        <v>2327</v>
      </c>
      <c r="L200" s="81">
        <v>2524</v>
      </c>
      <c r="M200" s="81"/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>
        <v>3569</v>
      </c>
      <c r="H201" s="81">
        <v>3476</v>
      </c>
      <c r="I201" s="81">
        <v>3550</v>
      </c>
      <c r="J201" s="81">
        <v>3474</v>
      </c>
      <c r="K201" s="81">
        <v>3415</v>
      </c>
      <c r="L201" s="81">
        <v>3687</v>
      </c>
      <c r="M201" s="81"/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>
        <v>6598</v>
      </c>
      <c r="H202" s="81">
        <v>6258</v>
      </c>
      <c r="I202" s="81">
        <v>6389</v>
      </c>
      <c r="J202" s="81">
        <v>6301</v>
      </c>
      <c r="K202" s="81">
        <v>6395</v>
      </c>
      <c r="L202" s="81">
        <v>6559</v>
      </c>
      <c r="M202" s="81"/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>
        <v>3394</v>
      </c>
      <c r="H203" s="81">
        <v>3337</v>
      </c>
      <c r="I203" s="81">
        <v>3243</v>
      </c>
      <c r="J203" s="81">
        <v>3276</v>
      </c>
      <c r="K203" s="81">
        <v>3319</v>
      </c>
      <c r="L203" s="81">
        <v>3300</v>
      </c>
      <c r="M203" s="81"/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>
        <v>720</v>
      </c>
      <c r="H204" s="81">
        <v>734</v>
      </c>
      <c r="I204" s="81">
        <v>726</v>
      </c>
      <c r="J204" s="81">
        <v>729</v>
      </c>
      <c r="K204" s="81">
        <v>715</v>
      </c>
      <c r="L204" s="81">
        <v>715</v>
      </c>
      <c r="M204" s="81"/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>
        <v>183</v>
      </c>
      <c r="H205" s="81">
        <v>188</v>
      </c>
      <c r="I205" s="81">
        <v>180</v>
      </c>
      <c r="J205" s="81">
        <v>179</v>
      </c>
      <c r="K205" s="81">
        <v>177</v>
      </c>
      <c r="L205" s="81">
        <v>183</v>
      </c>
      <c r="M205" s="81"/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>
        <v>1238</v>
      </c>
      <c r="H206" s="81">
        <v>1169</v>
      </c>
      <c r="I206" s="81">
        <v>1247</v>
      </c>
      <c r="J206" s="81">
        <v>1227</v>
      </c>
      <c r="K206" s="81">
        <v>1259</v>
      </c>
      <c r="L206" s="81">
        <v>1286</v>
      </c>
      <c r="M206" s="81"/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>
        <v>241</v>
      </c>
      <c r="H207" s="81">
        <v>240</v>
      </c>
      <c r="I207" s="81">
        <v>235</v>
      </c>
      <c r="J207" s="81">
        <v>243</v>
      </c>
      <c r="K207" s="81">
        <v>250</v>
      </c>
      <c r="L207" s="81">
        <v>252</v>
      </c>
      <c r="M207" s="81"/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>
        <v>45</v>
      </c>
      <c r="H208" s="81">
        <v>61</v>
      </c>
      <c r="I208" s="81">
        <v>48</v>
      </c>
      <c r="J208" s="81">
        <v>86</v>
      </c>
      <c r="K208" s="81">
        <v>67</v>
      </c>
      <c r="L208" s="81">
        <v>64</v>
      </c>
      <c r="M208" s="81"/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>
        <v>14389</v>
      </c>
      <c r="H209" s="81">
        <v>13832</v>
      </c>
      <c r="I209" s="81">
        <v>14406</v>
      </c>
      <c r="J209" s="81">
        <v>14152</v>
      </c>
      <c r="K209" s="81">
        <v>14500</v>
      </c>
      <c r="L209" s="81">
        <v>15386</v>
      </c>
      <c r="M209" s="81"/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>
        <v>8409</v>
      </c>
      <c r="H210" s="81">
        <v>8509</v>
      </c>
      <c r="I210" s="81">
        <v>8700</v>
      </c>
      <c r="J210" s="81">
        <v>9036</v>
      </c>
      <c r="K210" s="81">
        <v>9397</v>
      </c>
      <c r="L210" s="81">
        <v>9582</v>
      </c>
      <c r="M210" s="81"/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>
        <v>643</v>
      </c>
      <c r="H211" s="81">
        <v>433</v>
      </c>
      <c r="I211" s="81">
        <v>512</v>
      </c>
      <c r="J211" s="81">
        <v>495</v>
      </c>
      <c r="K211" s="81">
        <v>408</v>
      </c>
      <c r="L211" s="81">
        <v>402</v>
      </c>
      <c r="M211" s="81"/>
    </row>
    <row r="212" spans="1:13" ht="12.75" customHeight="1" x14ac:dyDescent="0.2">
      <c r="A212" s="73" t="s">
        <v>42</v>
      </c>
      <c r="B212" s="66">
        <f t="shared" ref="B212:M212" si="18">SUM(B200:B211)</f>
        <v>42664</v>
      </c>
      <c r="C212" s="66">
        <f t="shared" ref="C212:H212" si="19">SUM(C200:C211)</f>
        <v>43938</v>
      </c>
      <c r="D212" s="66">
        <f t="shared" si="19"/>
        <v>44643</v>
      </c>
      <c r="E212" s="66">
        <f t="shared" si="19"/>
        <v>44336</v>
      </c>
      <c r="F212" s="66">
        <f t="shared" si="19"/>
        <v>41246</v>
      </c>
      <c r="G212" s="66">
        <f t="shared" si="19"/>
        <v>40822</v>
      </c>
      <c r="H212" s="66">
        <f t="shared" si="19"/>
        <v>39838</v>
      </c>
      <c r="I212" s="66">
        <f>SUM(I200:I211)</f>
        <v>40904</v>
      </c>
      <c r="J212" s="66">
        <f>SUM(J200:J211)</f>
        <v>40870</v>
      </c>
      <c r="K212" s="66">
        <f>SUM(K200:K211)</f>
        <v>42229</v>
      </c>
      <c r="L212" s="66">
        <f>SUM(L200:L211)</f>
        <v>43940</v>
      </c>
      <c r="M212" s="66">
        <f t="shared" si="18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123" t="s">
        <v>146</v>
      </c>
      <c r="L227" s="123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>
        <v>7136</v>
      </c>
      <c r="H228" s="81">
        <v>6574</v>
      </c>
      <c r="I228" s="81">
        <v>7156</v>
      </c>
      <c r="J228" s="81">
        <v>7361</v>
      </c>
      <c r="K228" s="81">
        <v>7820</v>
      </c>
      <c r="L228" s="81">
        <v>8000</v>
      </c>
      <c r="M228" s="81"/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>
        <v>114</v>
      </c>
      <c r="H229" s="81">
        <v>110</v>
      </c>
      <c r="I229" s="81">
        <v>103</v>
      </c>
      <c r="J229" s="81">
        <v>100</v>
      </c>
      <c r="K229" s="81">
        <v>101</v>
      </c>
      <c r="L229" s="81">
        <v>99</v>
      </c>
      <c r="M229" s="81"/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>
        <v>699</v>
      </c>
      <c r="H230" s="81">
        <v>656</v>
      </c>
      <c r="I230" s="81">
        <v>566</v>
      </c>
      <c r="J230" s="81">
        <v>736</v>
      </c>
      <c r="K230" s="81">
        <v>708</v>
      </c>
      <c r="L230" s="81">
        <v>808</v>
      </c>
      <c r="M230" s="81"/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>
        <v>543</v>
      </c>
      <c r="H231" s="81">
        <v>577</v>
      </c>
      <c r="I231" s="81">
        <v>591</v>
      </c>
      <c r="J231" s="81">
        <v>583</v>
      </c>
      <c r="K231" s="81">
        <v>563</v>
      </c>
      <c r="L231" s="81">
        <v>570</v>
      </c>
      <c r="M231" s="81"/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>
        <v>2927</v>
      </c>
      <c r="H232" s="81">
        <v>2978</v>
      </c>
      <c r="I232" s="81">
        <v>3026</v>
      </c>
      <c r="J232" s="81">
        <v>3114</v>
      </c>
      <c r="K232" s="81">
        <v>3118</v>
      </c>
      <c r="L232" s="81">
        <v>3359</v>
      </c>
      <c r="M232" s="81"/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>
        <v>1224</v>
      </c>
      <c r="H233" s="81">
        <v>1225</v>
      </c>
      <c r="I233" s="81">
        <v>1279</v>
      </c>
      <c r="J233" s="81">
        <v>1322</v>
      </c>
      <c r="K233" s="81">
        <v>1344</v>
      </c>
      <c r="L233" s="81">
        <v>1375</v>
      </c>
      <c r="M233" s="81"/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>
        <v>5274</v>
      </c>
      <c r="H234" s="81">
        <v>5036</v>
      </c>
      <c r="I234" s="81">
        <v>5096</v>
      </c>
      <c r="J234" s="81">
        <v>5458</v>
      </c>
      <c r="K234" s="81">
        <v>5539</v>
      </c>
      <c r="L234" s="81">
        <v>5513</v>
      </c>
      <c r="M234" s="81"/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>
        <v>2286</v>
      </c>
      <c r="H235" s="81">
        <v>2361</v>
      </c>
      <c r="I235" s="81">
        <v>2643</v>
      </c>
      <c r="J235" s="81">
        <v>2608</v>
      </c>
      <c r="K235" s="81">
        <v>2831</v>
      </c>
      <c r="L235" s="81">
        <v>3018</v>
      </c>
      <c r="M235" s="81"/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>
        <v>347</v>
      </c>
      <c r="H236" s="81">
        <v>404</v>
      </c>
      <c r="I236" s="81">
        <v>410</v>
      </c>
      <c r="J236" s="81">
        <v>473</v>
      </c>
      <c r="K236" s="81">
        <v>483</v>
      </c>
      <c r="L236" s="81">
        <v>571</v>
      </c>
      <c r="M236" s="81"/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>
        <v>577</v>
      </c>
      <c r="H237" s="81">
        <v>664</v>
      </c>
      <c r="I237" s="81">
        <v>735</v>
      </c>
      <c r="J237" s="81">
        <v>702</v>
      </c>
      <c r="K237" s="81">
        <v>785</v>
      </c>
      <c r="L237" s="81">
        <v>738</v>
      </c>
      <c r="M237" s="81"/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>
        <v>1144</v>
      </c>
      <c r="H238" s="81">
        <v>1203</v>
      </c>
      <c r="I238" s="81">
        <v>1228</v>
      </c>
      <c r="J238" s="81">
        <v>1221</v>
      </c>
      <c r="K238" s="81">
        <v>1231</v>
      </c>
      <c r="L238" s="81">
        <v>1283</v>
      </c>
      <c r="M238" s="81"/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>
        <v>1993</v>
      </c>
      <c r="H239" s="81">
        <v>1872</v>
      </c>
      <c r="I239" s="81">
        <v>1887</v>
      </c>
      <c r="J239" s="81">
        <v>2627</v>
      </c>
      <c r="K239" s="81">
        <v>2650</v>
      </c>
      <c r="L239" s="81">
        <v>2255</v>
      </c>
      <c r="M239" s="81"/>
    </row>
    <row r="240" spans="1:13" ht="12.75" customHeight="1" x14ac:dyDescent="0.2">
      <c r="A240" s="65" t="s">
        <v>42</v>
      </c>
      <c r="B240" s="66">
        <f t="shared" ref="B240:M240" si="20">SUM(B228:B239)</f>
        <v>25688</v>
      </c>
      <c r="C240" s="66">
        <f t="shared" ref="C240:H240" si="21">SUM(C228:C239)</f>
        <v>25471</v>
      </c>
      <c r="D240" s="66">
        <f t="shared" si="21"/>
        <v>26734</v>
      </c>
      <c r="E240" s="66">
        <f t="shared" si="21"/>
        <v>25480</v>
      </c>
      <c r="F240" s="66">
        <f t="shared" si="21"/>
        <v>25702</v>
      </c>
      <c r="G240" s="66">
        <f t="shared" si="21"/>
        <v>24264</v>
      </c>
      <c r="H240" s="66">
        <f t="shared" si="21"/>
        <v>23660</v>
      </c>
      <c r="I240" s="66">
        <f>SUM(I228:I239)</f>
        <v>24720</v>
      </c>
      <c r="J240" s="66">
        <f>SUM(J228:J239)</f>
        <v>26305</v>
      </c>
      <c r="K240" s="66">
        <f>SUM(K228:K239)</f>
        <v>27173</v>
      </c>
      <c r="L240" s="66">
        <f>SUM(L228:L239)</f>
        <v>27589</v>
      </c>
      <c r="M240" s="66">
        <f t="shared" si="2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123" t="s">
        <v>146</v>
      </c>
      <c r="L246" s="123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>
        <v>191</v>
      </c>
      <c r="H247" s="81">
        <v>180</v>
      </c>
      <c r="I247" s="81">
        <v>194</v>
      </c>
      <c r="J247" s="81">
        <v>204</v>
      </c>
      <c r="K247" s="81">
        <v>270</v>
      </c>
      <c r="L247" s="81">
        <v>263</v>
      </c>
      <c r="M247" s="81"/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>
        <v>64754</v>
      </c>
      <c r="H248" s="81">
        <v>64394</v>
      </c>
      <c r="I248" s="81">
        <v>65451</v>
      </c>
      <c r="J248" s="81">
        <v>65529</v>
      </c>
      <c r="K248" s="81">
        <v>66391</v>
      </c>
      <c r="L248" s="81">
        <v>66773</v>
      </c>
      <c r="M248" s="81"/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>
        <v>675111</v>
      </c>
      <c r="H249" s="81">
        <v>676055</v>
      </c>
      <c r="I249" s="81">
        <v>676197</v>
      </c>
      <c r="J249" s="81">
        <v>678950</v>
      </c>
      <c r="K249" s="81">
        <v>684730</v>
      </c>
      <c r="L249" s="81">
        <v>687705</v>
      </c>
      <c r="M249" s="81"/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>
        <v>5092</v>
      </c>
      <c r="H250" s="81">
        <v>5071</v>
      </c>
      <c r="I250" s="81">
        <v>4847</v>
      </c>
      <c r="J250" s="81">
        <v>5043</v>
      </c>
      <c r="K250" s="81">
        <v>5544</v>
      </c>
      <c r="L250" s="81">
        <v>5494</v>
      </c>
      <c r="M250" s="81"/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>
        <v>630</v>
      </c>
      <c r="H251" s="81">
        <v>634</v>
      </c>
      <c r="I251" s="81">
        <v>628</v>
      </c>
      <c r="J251" s="81">
        <v>631</v>
      </c>
      <c r="K251" s="81">
        <v>627</v>
      </c>
      <c r="L251" s="81">
        <v>619</v>
      </c>
      <c r="M251" s="81"/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>
        <v>1451</v>
      </c>
      <c r="H252" s="81">
        <v>1499</v>
      </c>
      <c r="I252" s="81">
        <v>1516</v>
      </c>
      <c r="J252" s="81">
        <v>1554</v>
      </c>
      <c r="K252" s="81">
        <v>1584</v>
      </c>
      <c r="L252" s="81">
        <v>1554</v>
      </c>
      <c r="M252" s="81"/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>
        <v>32</v>
      </c>
      <c r="H253" s="81">
        <v>34</v>
      </c>
      <c r="I253" s="81">
        <v>33</v>
      </c>
      <c r="J253" s="81">
        <v>33</v>
      </c>
      <c r="K253" s="81">
        <v>33</v>
      </c>
      <c r="L253" s="81">
        <v>37</v>
      </c>
      <c r="M253" s="81"/>
    </row>
    <row r="254" spans="1:13" s="24" customFormat="1" ht="12.75" customHeight="1" x14ac:dyDescent="0.2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>
        <v>108770</v>
      </c>
      <c r="H254" s="81">
        <v>109319</v>
      </c>
      <c r="I254" s="81">
        <v>111012</v>
      </c>
      <c r="J254" s="81">
        <v>111859</v>
      </c>
      <c r="K254" s="81">
        <v>112740</v>
      </c>
      <c r="L254" s="81">
        <v>112273</v>
      </c>
      <c r="M254" s="81"/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>
        <v>125816</v>
      </c>
      <c r="H255" s="81">
        <v>125001</v>
      </c>
      <c r="I255" s="81">
        <v>126627</v>
      </c>
      <c r="J255" s="81">
        <v>127494</v>
      </c>
      <c r="K255" s="81">
        <v>130446</v>
      </c>
      <c r="L255" s="81">
        <v>130859</v>
      </c>
      <c r="M255" s="81"/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>
        <v>31577</v>
      </c>
      <c r="H256" s="81">
        <v>31460</v>
      </c>
      <c r="I256" s="81">
        <v>31843</v>
      </c>
      <c r="J256" s="81">
        <v>32078</v>
      </c>
      <c r="K256" s="81">
        <v>32573</v>
      </c>
      <c r="L256" s="81">
        <v>32362</v>
      </c>
      <c r="M256" s="81"/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>
        <v>442958</v>
      </c>
      <c r="H257" s="81">
        <v>445210</v>
      </c>
      <c r="I257" s="81">
        <v>448227</v>
      </c>
      <c r="J257" s="81">
        <v>452377</v>
      </c>
      <c r="K257" s="81">
        <v>457975</v>
      </c>
      <c r="L257" s="81">
        <v>460662</v>
      </c>
      <c r="M257" s="81"/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>
        <v>6089</v>
      </c>
      <c r="H258" s="81">
        <v>6042</v>
      </c>
      <c r="I258" s="81">
        <v>6074</v>
      </c>
      <c r="J258" s="81">
        <v>6598</v>
      </c>
      <c r="K258" s="81">
        <v>6628</v>
      </c>
      <c r="L258" s="81">
        <v>6840</v>
      </c>
      <c r="M258" s="81"/>
    </row>
    <row r="259" spans="1:13" s="25" customFormat="1" ht="12.75" customHeight="1" x14ac:dyDescent="0.2">
      <c r="A259" s="73" t="s">
        <v>42</v>
      </c>
      <c r="B259" s="66">
        <f t="shared" ref="B259:M259" si="22">SUM(B247:B258)</f>
        <v>1426939</v>
      </c>
      <c r="C259" s="66">
        <f t="shared" ref="C259:H259" si="23">SUM(C247:C258)</f>
        <v>1436276</v>
      </c>
      <c r="D259" s="66">
        <f t="shared" si="23"/>
        <v>1444702</v>
      </c>
      <c r="E259" s="66">
        <f t="shared" si="23"/>
        <v>1444588</v>
      </c>
      <c r="F259" s="66">
        <f t="shared" si="23"/>
        <v>1453348</v>
      </c>
      <c r="G259" s="66">
        <f t="shared" si="23"/>
        <v>1462471</v>
      </c>
      <c r="H259" s="66">
        <f t="shared" si="23"/>
        <v>1464899</v>
      </c>
      <c r="I259" s="66">
        <f>SUM(I247:I258)</f>
        <v>1472649</v>
      </c>
      <c r="J259" s="66">
        <f>SUM(J247:J258)</f>
        <v>1482350</v>
      </c>
      <c r="K259" s="66">
        <f>SUM(K247:K258)</f>
        <v>1499541</v>
      </c>
      <c r="L259" s="66">
        <f>SUM(L247:L258)</f>
        <v>1505441</v>
      </c>
      <c r="M259" s="66">
        <f t="shared" si="22"/>
        <v>0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24">B21+B36+B65+B83+B107+B126+B154+B167+B193+B212+B240+B259</f>
        <v>1861159</v>
      </c>
      <c r="C261" s="107">
        <f t="shared" si="24"/>
        <v>1874622</v>
      </c>
      <c r="D261" s="107">
        <f t="shared" si="24"/>
        <v>1886776</v>
      </c>
      <c r="E261" s="107">
        <f t="shared" si="24"/>
        <v>1884715</v>
      </c>
      <c r="F261" s="107">
        <f t="shared" si="24"/>
        <v>1888232</v>
      </c>
      <c r="G261" s="107">
        <f t="shared" si="24"/>
        <v>1896755</v>
      </c>
      <c r="H261" s="107">
        <f t="shared" ref="H261:M261" si="25">H21+H36+H65+H83+H107+H126+H154+H167+H193+H212+H240+H259</f>
        <v>1896517</v>
      </c>
      <c r="I261" s="107">
        <f>I21+I36+I65+I83+I107+I126+I154+I167+I193+I212+I240+I259</f>
        <v>1910627</v>
      </c>
      <c r="J261" s="107">
        <f>J21+J36+J65+J83+J107+J126+J154+J167+J193+J212+J240+J259</f>
        <v>1927647</v>
      </c>
      <c r="K261" s="107">
        <f>K21+K36+K65+K83+K107+K126+K154+K167+K193+K212+K240+K259</f>
        <v>1950941</v>
      </c>
      <c r="L261" s="107">
        <f>L21+L36+L65+L83+L107+L126+L154+L167+L193+L212+L240+L259</f>
        <v>1960510</v>
      </c>
      <c r="M261" s="107">
        <f t="shared" si="25"/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1.7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1.7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1.7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1.7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1.7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Normal="100" zoomScaleSheetLayoutView="87" workbookViewId="0">
      <selection activeCell="V22" sqref="V22"/>
    </sheetView>
  </sheetViews>
  <sheetFormatPr baseColWidth="10" defaultColWidth="10.375" defaultRowHeight="12.75" customHeight="1" x14ac:dyDescent="0.2"/>
  <cols>
    <col min="1" max="1" width="22.375" style="125" customWidth="1"/>
    <col min="2" max="3" width="7.875" style="125" bestFit="1" customWidth="1"/>
    <col min="4" max="5" width="7.875" style="126" bestFit="1" customWidth="1"/>
    <col min="6" max="14" width="7.875" style="127" bestFit="1" customWidth="1"/>
    <col min="15" max="17" width="9" style="38" bestFit="1" customWidth="1"/>
    <col min="18" max="18" width="9" style="38" customWidth="1"/>
    <col min="19" max="19" width="9.25" style="127" customWidth="1"/>
    <col min="20" max="16384" width="10.375" style="125"/>
  </cols>
  <sheetData>
    <row r="1" spans="1:19" s="167" customFormat="1" ht="18.350000000000001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173"/>
    </row>
    <row r="2" spans="1:19" s="126" customFormat="1" ht="14.95" customHeight="1" x14ac:dyDescent="0.2">
      <c r="A2" s="226" t="s">
        <v>179</v>
      </c>
      <c r="B2" s="226"/>
      <c r="C2" s="226"/>
      <c r="D2" s="226"/>
      <c r="E2" s="226"/>
      <c r="F2" s="226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s="126" customFormat="1" ht="13.6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169"/>
    </row>
    <row r="5" spans="1:19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141"/>
    </row>
    <row r="6" spans="1:19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165"/>
    </row>
    <row r="7" spans="1:19" s="126" customFormat="1" ht="12.75" customHeight="1" x14ac:dyDescent="0.2">
      <c r="A7" s="222" t="s">
        <v>133</v>
      </c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</row>
    <row r="8" spans="1:19" s="126" customFormat="1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</row>
    <row r="9" spans="1:19" ht="19.55" customHeight="1" x14ac:dyDescent="0.2">
      <c r="A9" s="223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19">
        <v>2022</v>
      </c>
      <c r="Q9" s="219"/>
      <c r="R9" s="220" t="s">
        <v>182</v>
      </c>
      <c r="S9" s="220" t="s">
        <v>183</v>
      </c>
    </row>
    <row r="10" spans="1:19" ht="19.55" customHeight="1" x14ac:dyDescent="0.2">
      <c r="A10" s="224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146</v>
      </c>
      <c r="Q10" s="123" t="s">
        <v>147</v>
      </c>
      <c r="R10" s="221"/>
      <c r="S10" s="221"/>
    </row>
    <row r="11" spans="1:19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600</v>
      </c>
      <c r="Q11" s="78">
        <v>598</v>
      </c>
      <c r="R11" s="78">
        <f>Q11-P11</f>
        <v>-2</v>
      </c>
      <c r="S11" s="149">
        <f>Q11-O11</f>
        <v>-93</v>
      </c>
    </row>
    <row r="12" spans="1:19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14</v>
      </c>
      <c r="Q12" s="78">
        <v>13</v>
      </c>
      <c r="R12" s="78">
        <f t="shared" ref="R12:R20" si="0">Q12-P12</f>
        <v>-1</v>
      </c>
      <c r="S12" s="149">
        <f t="shared" ref="S12:S20" si="1">Q12-O12</f>
        <v>10</v>
      </c>
    </row>
    <row r="13" spans="1:19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601</v>
      </c>
      <c r="Q13" s="78">
        <v>611</v>
      </c>
      <c r="R13" s="78">
        <f t="shared" si="0"/>
        <v>10</v>
      </c>
      <c r="S13" s="149">
        <f t="shared" si="1"/>
        <v>-11</v>
      </c>
    </row>
    <row r="14" spans="1:19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103</v>
      </c>
      <c r="Q14" s="78">
        <v>104</v>
      </c>
      <c r="R14" s="78">
        <f t="shared" si="0"/>
        <v>1</v>
      </c>
      <c r="S14" s="149">
        <f t="shared" si="1"/>
        <v>2</v>
      </c>
    </row>
    <row r="15" spans="1:19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1342</v>
      </c>
      <c r="Q15" s="78">
        <v>1373</v>
      </c>
      <c r="R15" s="78">
        <f t="shared" si="0"/>
        <v>31</v>
      </c>
      <c r="S15" s="149">
        <f t="shared" si="1"/>
        <v>383</v>
      </c>
    </row>
    <row r="16" spans="1:19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197</v>
      </c>
      <c r="Q16" s="78">
        <v>200</v>
      </c>
      <c r="R16" s="78">
        <f t="shared" si="0"/>
        <v>3</v>
      </c>
      <c r="S16" s="149">
        <f t="shared" si="1"/>
        <v>22</v>
      </c>
    </row>
    <row r="17" spans="1:19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93</v>
      </c>
      <c r="Q17" s="78">
        <v>68</v>
      </c>
      <c r="R17" s="78">
        <f t="shared" si="0"/>
        <v>-25</v>
      </c>
      <c r="S17" s="149">
        <f t="shared" si="1"/>
        <v>-30</v>
      </c>
    </row>
    <row r="18" spans="1:19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5</v>
      </c>
      <c r="Q18" s="78">
        <v>5</v>
      </c>
      <c r="R18" s="78">
        <f t="shared" si="0"/>
        <v>0</v>
      </c>
      <c r="S18" s="149">
        <f t="shared" si="1"/>
        <v>4</v>
      </c>
    </row>
    <row r="19" spans="1:19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59</v>
      </c>
      <c r="Q19" s="78">
        <v>59</v>
      </c>
      <c r="R19" s="78">
        <f t="shared" si="0"/>
        <v>0</v>
      </c>
      <c r="S19" s="149">
        <f t="shared" si="1"/>
        <v>9</v>
      </c>
    </row>
    <row r="20" spans="1:19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51</v>
      </c>
      <c r="Q20" s="78">
        <v>54</v>
      </c>
      <c r="R20" s="78">
        <f t="shared" si="0"/>
        <v>3</v>
      </c>
      <c r="S20" s="149">
        <f t="shared" si="1"/>
        <v>10</v>
      </c>
    </row>
    <row r="21" spans="1:19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3065</v>
      </c>
      <c r="Q21" s="66">
        <f>SUM(Q11:Q20)</f>
        <v>3085</v>
      </c>
      <c r="R21" s="66">
        <f>SUM(R11:R20)</f>
        <v>20</v>
      </c>
      <c r="S21" s="146">
        <f>SUM(S11:S20)</f>
        <v>306</v>
      </c>
    </row>
    <row r="22" spans="1:19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141"/>
    </row>
    <row r="23" spans="1:19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141"/>
    </row>
    <row r="24" spans="1:19" s="126" customFormat="1" ht="12.75" customHeight="1" x14ac:dyDescent="0.2">
      <c r="A24" s="222" t="s">
        <v>133</v>
      </c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</row>
    <row r="25" spans="1:19" s="126" customFormat="1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</row>
    <row r="26" spans="1:19" ht="19.55" customHeight="1" x14ac:dyDescent="0.2">
      <c r="A26" s="223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19">
        <v>2022</v>
      </c>
      <c r="Q26" s="219"/>
      <c r="R26" s="220" t="s">
        <v>182</v>
      </c>
      <c r="S26" s="220" t="s">
        <v>183</v>
      </c>
    </row>
    <row r="27" spans="1:19" ht="19.55" customHeight="1" x14ac:dyDescent="0.2">
      <c r="A27" s="224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146</v>
      </c>
      <c r="Q27" s="123" t="s">
        <v>147</v>
      </c>
      <c r="R27" s="221"/>
      <c r="S27" s="221"/>
    </row>
    <row r="28" spans="1:19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3564</v>
      </c>
      <c r="Q28" s="78">
        <v>3605</v>
      </c>
      <c r="R28" s="78">
        <f>Q28-P28</f>
        <v>41</v>
      </c>
      <c r="S28" s="149">
        <f>Q28-O28</f>
        <v>161</v>
      </c>
    </row>
    <row r="29" spans="1:19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37619</v>
      </c>
      <c r="Q29" s="78">
        <v>36746</v>
      </c>
      <c r="R29" s="78">
        <f t="shared" ref="R29:R35" si="3">Q29-P29</f>
        <v>-873</v>
      </c>
      <c r="S29" s="149">
        <f t="shared" ref="S29:S35" si="4">Q29-O29</f>
        <v>2500</v>
      </c>
    </row>
    <row r="30" spans="1:19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594</v>
      </c>
      <c r="Q30" s="78">
        <v>611</v>
      </c>
      <c r="R30" s="78">
        <f t="shared" si="3"/>
        <v>17</v>
      </c>
      <c r="S30" s="149">
        <f t="shared" si="4"/>
        <v>-16</v>
      </c>
    </row>
    <row r="31" spans="1:19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73</v>
      </c>
      <c r="Q31" s="78">
        <v>90</v>
      </c>
      <c r="R31" s="78">
        <f t="shared" si="3"/>
        <v>17</v>
      </c>
      <c r="S31" s="149">
        <f t="shared" si="4"/>
        <v>20</v>
      </c>
    </row>
    <row r="32" spans="1:19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16304</v>
      </c>
      <c r="Q32" s="78">
        <v>16447</v>
      </c>
      <c r="R32" s="78">
        <f t="shared" si="3"/>
        <v>143</v>
      </c>
      <c r="S32" s="149">
        <f t="shared" si="4"/>
        <v>643</v>
      </c>
    </row>
    <row r="33" spans="1:19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1280</v>
      </c>
      <c r="Q33" s="78">
        <v>1308</v>
      </c>
      <c r="R33" s="78">
        <f t="shared" si="3"/>
        <v>28</v>
      </c>
      <c r="S33" s="149">
        <f t="shared" si="4"/>
        <v>-150</v>
      </c>
    </row>
    <row r="34" spans="1:19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1574</v>
      </c>
      <c r="Q34" s="78">
        <v>1571</v>
      </c>
      <c r="R34" s="78">
        <f t="shared" si="3"/>
        <v>-3</v>
      </c>
      <c r="S34" s="149">
        <f t="shared" si="4"/>
        <v>85</v>
      </c>
    </row>
    <row r="35" spans="1:19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645</v>
      </c>
      <c r="Q35" s="78">
        <v>641</v>
      </c>
      <c r="R35" s="78">
        <f t="shared" si="3"/>
        <v>-4</v>
      </c>
      <c r="S35" s="149">
        <f t="shared" si="4"/>
        <v>-26</v>
      </c>
    </row>
    <row r="36" spans="1:19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61653</v>
      </c>
      <c r="Q36" s="66">
        <f>SUM(Q28:Q35)</f>
        <v>61019</v>
      </c>
      <c r="R36" s="66">
        <f>SUM(R28:R35)</f>
        <v>-634</v>
      </c>
      <c r="S36" s="146">
        <f>SUM(S28:S35)</f>
        <v>3217</v>
      </c>
    </row>
    <row r="37" spans="1:19" ht="9.6999999999999993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141"/>
    </row>
    <row r="38" spans="1:19" ht="9.6999999999999993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175"/>
    </row>
    <row r="39" spans="1:19" ht="9.6999999999999993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spans="1:19" ht="9.6999999999999993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130"/>
    </row>
    <row r="41" spans="1:19" ht="9.6999999999999993" customHeight="1" x14ac:dyDescent="0.2">
      <c r="A41" s="131"/>
      <c r="C41" s="145"/>
    </row>
    <row r="42" spans="1:19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1:19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169"/>
    </row>
    <row r="44" spans="1:19" s="167" customFormat="1" ht="18.350000000000001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173"/>
    </row>
    <row r="45" spans="1:19" s="126" customFormat="1" ht="14.95" customHeight="1" x14ac:dyDescent="0.2">
      <c r="A45" s="226" t="s">
        <v>179</v>
      </c>
      <c r="B45" s="226"/>
      <c r="C45" s="226"/>
      <c r="D45" s="226"/>
      <c r="E45" s="226"/>
      <c r="F45" s="226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19" s="126" customFormat="1" ht="13.6" x14ac:dyDescent="0.2">
      <c r="A46" s="170" t="s">
        <v>178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</row>
    <row r="47" spans="1:19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169"/>
    </row>
    <row r="48" spans="1:19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162"/>
    </row>
    <row r="49" spans="1:19" s="126" customFormat="1" ht="12.75" customHeight="1" x14ac:dyDescent="0.2">
      <c r="A49" s="222" t="s">
        <v>133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</row>
    <row r="50" spans="1:19" s="126" customFormat="1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</row>
    <row r="51" spans="1:19" ht="19.55" customHeight="1" x14ac:dyDescent="0.2">
      <c r="A51" s="223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19">
        <v>2022</v>
      </c>
      <c r="Q51" s="219"/>
      <c r="R51" s="220" t="s">
        <v>182</v>
      </c>
      <c r="S51" s="220" t="s">
        <v>183</v>
      </c>
    </row>
    <row r="52" spans="1:19" ht="19.55" customHeight="1" x14ac:dyDescent="0.2">
      <c r="A52" s="224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146</v>
      </c>
      <c r="Q52" s="123" t="s">
        <v>147</v>
      </c>
      <c r="R52" s="221"/>
      <c r="S52" s="221"/>
    </row>
    <row r="53" spans="1:19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5248</v>
      </c>
      <c r="Q53" s="78">
        <v>5285</v>
      </c>
      <c r="R53" s="78">
        <f>Q53-P53</f>
        <v>37</v>
      </c>
      <c r="S53" s="149">
        <f>Q53-O53</f>
        <v>263</v>
      </c>
    </row>
    <row r="54" spans="1:19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12908</v>
      </c>
      <c r="Q54" s="78">
        <v>12966</v>
      </c>
      <c r="R54" s="78">
        <f t="shared" ref="R54:R64" si="6">Q54-P54</f>
        <v>58</v>
      </c>
      <c r="S54" s="149">
        <f t="shared" ref="S54:S64" si="7">Q54-O54</f>
        <v>461</v>
      </c>
    </row>
    <row r="55" spans="1:19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115</v>
      </c>
      <c r="Q55" s="78">
        <v>148</v>
      </c>
      <c r="R55" s="78">
        <f t="shared" si="6"/>
        <v>33</v>
      </c>
      <c r="S55" s="149">
        <f t="shared" si="7"/>
        <v>50</v>
      </c>
    </row>
    <row r="56" spans="1:19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2721</v>
      </c>
      <c r="Q56" s="78">
        <v>2739</v>
      </c>
      <c r="R56" s="78">
        <f t="shared" si="6"/>
        <v>18</v>
      </c>
      <c r="S56" s="149">
        <f t="shared" si="7"/>
        <v>25</v>
      </c>
    </row>
    <row r="57" spans="1:19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1702</v>
      </c>
      <c r="Q57" s="78">
        <v>1714</v>
      </c>
      <c r="R57" s="78">
        <f t="shared" si="6"/>
        <v>12</v>
      </c>
      <c r="S57" s="149">
        <f t="shared" si="7"/>
        <v>-343</v>
      </c>
    </row>
    <row r="58" spans="1:19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17</v>
      </c>
      <c r="Q58" s="78">
        <v>17</v>
      </c>
      <c r="R58" s="78">
        <f t="shared" si="6"/>
        <v>0</v>
      </c>
      <c r="S58" s="149">
        <f t="shared" si="7"/>
        <v>4</v>
      </c>
    </row>
    <row r="59" spans="1:19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1230</v>
      </c>
      <c r="Q59" s="78">
        <v>1256</v>
      </c>
      <c r="R59" s="78">
        <f t="shared" si="6"/>
        <v>26</v>
      </c>
      <c r="S59" s="149">
        <f t="shared" si="7"/>
        <v>358</v>
      </c>
    </row>
    <row r="60" spans="1:19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952</v>
      </c>
      <c r="Q60" s="78">
        <v>957</v>
      </c>
      <c r="R60" s="78">
        <f t="shared" si="6"/>
        <v>5</v>
      </c>
      <c r="S60" s="149">
        <f t="shared" si="7"/>
        <v>89</v>
      </c>
    </row>
    <row r="61" spans="1:19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3968</v>
      </c>
      <c r="Q61" s="78">
        <v>3968</v>
      </c>
      <c r="R61" s="78">
        <f t="shared" si="6"/>
        <v>0</v>
      </c>
      <c r="S61" s="149">
        <f t="shared" si="7"/>
        <v>-32</v>
      </c>
    </row>
    <row r="62" spans="1:19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38269</v>
      </c>
      <c r="Q62" s="78">
        <v>38360</v>
      </c>
      <c r="R62" s="78">
        <f t="shared" si="6"/>
        <v>91</v>
      </c>
      <c r="S62" s="149">
        <f t="shared" si="7"/>
        <v>501</v>
      </c>
    </row>
    <row r="63" spans="1:19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2367</v>
      </c>
      <c r="Q63" s="78">
        <v>2300</v>
      </c>
      <c r="R63" s="78">
        <f t="shared" si="6"/>
        <v>-67</v>
      </c>
      <c r="S63" s="149">
        <f t="shared" si="7"/>
        <v>163</v>
      </c>
    </row>
    <row r="64" spans="1:19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528</v>
      </c>
      <c r="Q64" s="78">
        <v>530</v>
      </c>
      <c r="R64" s="78">
        <f t="shared" si="6"/>
        <v>2</v>
      </c>
      <c r="S64" s="149">
        <f t="shared" si="7"/>
        <v>10</v>
      </c>
    </row>
    <row r="65" spans="1:19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70025</v>
      </c>
      <c r="Q65" s="66">
        <f>SUM(Q53:Q64)</f>
        <v>70240</v>
      </c>
      <c r="R65" s="66">
        <f>SUM(R53:R64)</f>
        <v>215</v>
      </c>
      <c r="S65" s="146">
        <f>SUM(S53:S64)</f>
        <v>1549</v>
      </c>
    </row>
    <row r="66" spans="1:19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199"/>
    </row>
    <row r="67" spans="1:19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199"/>
    </row>
    <row r="68" spans="1:19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199"/>
    </row>
    <row r="69" spans="1:19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162"/>
    </row>
    <row r="70" spans="1:19" ht="12.75" customHeight="1" x14ac:dyDescent="0.2">
      <c r="A70" s="222" t="s">
        <v>133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</row>
    <row r="71" spans="1:19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</row>
    <row r="72" spans="1:19" ht="19.55" customHeight="1" x14ac:dyDescent="0.2">
      <c r="A72" s="223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19">
        <v>2022</v>
      </c>
      <c r="Q72" s="219"/>
      <c r="R72" s="220" t="s">
        <v>182</v>
      </c>
      <c r="S72" s="220" t="s">
        <v>183</v>
      </c>
    </row>
    <row r="73" spans="1:19" ht="19.55" customHeight="1" x14ac:dyDescent="0.2">
      <c r="A73" s="224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146</v>
      </c>
      <c r="Q73" s="123" t="s">
        <v>147</v>
      </c>
      <c r="R73" s="221"/>
      <c r="S73" s="221"/>
    </row>
    <row r="74" spans="1:19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12509</v>
      </c>
      <c r="Q74" s="78">
        <v>12808</v>
      </c>
      <c r="R74" s="78">
        <f>Q74-P74</f>
        <v>299</v>
      </c>
      <c r="S74" s="149">
        <f>Q74-O74</f>
        <v>1709</v>
      </c>
    </row>
    <row r="75" spans="1:19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3735</v>
      </c>
      <c r="Q75" s="78">
        <v>3739</v>
      </c>
      <c r="R75" s="78">
        <f t="shared" ref="R75:R82" si="9">Q75-P75</f>
        <v>4</v>
      </c>
      <c r="S75" s="149">
        <f t="shared" ref="S75:S82" si="10">Q75-O75</f>
        <v>-16</v>
      </c>
    </row>
    <row r="76" spans="1:19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1093</v>
      </c>
      <c r="Q76" s="78">
        <v>1069</v>
      </c>
      <c r="R76" s="78">
        <f t="shared" si="9"/>
        <v>-24</v>
      </c>
      <c r="S76" s="149">
        <f t="shared" si="10"/>
        <v>92</v>
      </c>
    </row>
    <row r="77" spans="1:19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1302</v>
      </c>
      <c r="Q77" s="78">
        <v>1300</v>
      </c>
      <c r="R77" s="78">
        <f t="shared" si="9"/>
        <v>-2</v>
      </c>
      <c r="S77" s="149">
        <f t="shared" si="10"/>
        <v>-93</v>
      </c>
    </row>
    <row r="78" spans="1:19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4978</v>
      </c>
      <c r="Q78" s="78">
        <v>5038</v>
      </c>
      <c r="R78" s="78">
        <f t="shared" si="9"/>
        <v>60</v>
      </c>
      <c r="S78" s="149">
        <f t="shared" si="10"/>
        <v>-31</v>
      </c>
    </row>
    <row r="79" spans="1:19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22576</v>
      </c>
      <c r="Q79" s="78">
        <v>22680</v>
      </c>
      <c r="R79" s="78">
        <f t="shared" si="9"/>
        <v>104</v>
      </c>
      <c r="S79" s="149">
        <f t="shared" si="10"/>
        <v>959</v>
      </c>
    </row>
    <row r="80" spans="1:19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4682</v>
      </c>
      <c r="Q80" s="78">
        <v>4685</v>
      </c>
      <c r="R80" s="78">
        <f t="shared" si="9"/>
        <v>3</v>
      </c>
      <c r="S80" s="149">
        <f t="shared" si="10"/>
        <v>-334</v>
      </c>
    </row>
    <row r="81" spans="1:19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2015</v>
      </c>
      <c r="Q81" s="78">
        <v>2058</v>
      </c>
      <c r="R81" s="78">
        <f t="shared" si="9"/>
        <v>43</v>
      </c>
      <c r="S81" s="149">
        <f t="shared" si="10"/>
        <v>106</v>
      </c>
    </row>
    <row r="82" spans="1:19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2602</v>
      </c>
      <c r="Q82" s="78">
        <v>2642</v>
      </c>
      <c r="R82" s="78">
        <f t="shared" si="9"/>
        <v>40</v>
      </c>
      <c r="S82" s="149">
        <f t="shared" si="10"/>
        <v>309</v>
      </c>
    </row>
    <row r="83" spans="1:19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55492</v>
      </c>
      <c r="Q83" s="66">
        <f>SUM(Q74:Q82)</f>
        <v>56019</v>
      </c>
      <c r="R83" s="66">
        <f>SUM(R74:R82)</f>
        <v>527</v>
      </c>
      <c r="S83" s="146">
        <f>SUM(S74:S82)</f>
        <v>2701</v>
      </c>
    </row>
    <row r="84" spans="1:19" ht="8.35" customHeight="1" x14ac:dyDescent="0.2"/>
    <row r="85" spans="1:19" ht="12.75" customHeight="1" x14ac:dyDescent="0.2">
      <c r="A85" s="138"/>
      <c r="C85" s="145"/>
      <c r="O85" s="127"/>
      <c r="P85" s="127"/>
      <c r="Q85" s="127"/>
      <c r="R85" s="127"/>
    </row>
    <row r="86" spans="1:19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176"/>
    </row>
    <row r="87" spans="1:19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173"/>
    </row>
    <row r="89" spans="1:19" s="126" customFormat="1" ht="14.95" customHeight="1" x14ac:dyDescent="0.2">
      <c r="A89" s="226" t="s">
        <v>179</v>
      </c>
      <c r="B89" s="226"/>
      <c r="C89" s="226"/>
      <c r="D89" s="226"/>
      <c r="E89" s="226"/>
      <c r="F89" s="226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</row>
    <row r="90" spans="1:19" ht="14.95" customHeight="1" x14ac:dyDescent="0.2">
      <c r="A90" s="170" t="s">
        <v>178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1:19" s="126" customFormat="1" ht="10.55" customHeight="1" x14ac:dyDescent="0.2">
      <c r="O91" s="20"/>
      <c r="P91" s="20"/>
      <c r="Q91" s="20"/>
      <c r="R91" s="20"/>
    </row>
    <row r="92" spans="1:19" s="126" customFormat="1" ht="10.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165"/>
    </row>
    <row r="93" spans="1:19" ht="12.75" customHeight="1" x14ac:dyDescent="0.2">
      <c r="A93" s="222" t="s">
        <v>133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</row>
    <row r="94" spans="1:19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</row>
    <row r="95" spans="1:19" ht="19.55" customHeight="1" x14ac:dyDescent="0.2">
      <c r="A95" s="223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19">
        <v>2022</v>
      </c>
      <c r="Q95" s="219"/>
      <c r="R95" s="220" t="s">
        <v>182</v>
      </c>
      <c r="S95" s="220" t="s">
        <v>183</v>
      </c>
    </row>
    <row r="96" spans="1:19" ht="19.55" customHeight="1" x14ac:dyDescent="0.2">
      <c r="A96" s="224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146</v>
      </c>
      <c r="Q96" s="123" t="s">
        <v>147</v>
      </c>
      <c r="R96" s="221"/>
      <c r="S96" s="221"/>
    </row>
    <row r="97" spans="1:19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7826</v>
      </c>
      <c r="Q97" s="78">
        <v>8206</v>
      </c>
      <c r="R97" s="78">
        <f>Q97-P97</f>
        <v>380</v>
      </c>
      <c r="S97" s="149">
        <f>Q97-O97</f>
        <v>2256</v>
      </c>
    </row>
    <row r="98" spans="1:19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125</v>
      </c>
      <c r="Q98" s="78">
        <v>128</v>
      </c>
      <c r="R98" s="78">
        <f t="shared" ref="R98:R102" si="12">Q98-P98</f>
        <v>3</v>
      </c>
      <c r="S98" s="149">
        <f t="shared" ref="S98:S102" si="13">Q98-O98</f>
        <v>8</v>
      </c>
    </row>
    <row r="99" spans="1:19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7540</v>
      </c>
      <c r="Q99" s="78">
        <v>7730</v>
      </c>
      <c r="R99" s="78">
        <f t="shared" si="12"/>
        <v>190</v>
      </c>
      <c r="S99" s="149">
        <f t="shared" si="13"/>
        <v>-307</v>
      </c>
    </row>
    <row r="100" spans="1:19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150</v>
      </c>
      <c r="Q100" s="78">
        <v>148</v>
      </c>
      <c r="R100" s="78">
        <f t="shared" si="12"/>
        <v>-2</v>
      </c>
      <c r="S100" s="149">
        <f t="shared" si="13"/>
        <v>6</v>
      </c>
    </row>
    <row r="101" spans="1:19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964</v>
      </c>
      <c r="Q101" s="78">
        <v>991</v>
      </c>
      <c r="R101" s="78">
        <f t="shared" si="12"/>
        <v>27</v>
      </c>
      <c r="S101" s="149">
        <f t="shared" si="13"/>
        <v>-102</v>
      </c>
    </row>
    <row r="102" spans="1:19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13</v>
      </c>
      <c r="Q102" s="78">
        <v>13</v>
      </c>
      <c r="R102" s="78">
        <f t="shared" si="12"/>
        <v>0</v>
      </c>
      <c r="S102" s="149">
        <f t="shared" si="13"/>
        <v>-6</v>
      </c>
    </row>
    <row r="103" spans="1:19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>Q103-P103</f>
        <v>0</v>
      </c>
      <c r="S103" s="149">
        <f>Q103-O103</f>
        <v>0</v>
      </c>
    </row>
    <row r="104" spans="1:19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558</v>
      </c>
      <c r="Q104" s="78">
        <v>574</v>
      </c>
      <c r="R104" s="78">
        <f>Q104-P104</f>
        <v>16</v>
      </c>
      <c r="S104" s="149">
        <f>Q104-O104</f>
        <v>54</v>
      </c>
    </row>
    <row r="105" spans="1:19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393</v>
      </c>
      <c r="Q105" s="78">
        <v>377</v>
      </c>
      <c r="R105" s="78">
        <f>Q105-P105</f>
        <v>-16</v>
      </c>
      <c r="S105" s="149">
        <f>Q105-O105</f>
        <v>1</v>
      </c>
    </row>
    <row r="106" spans="1:19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583</v>
      </c>
      <c r="Q106" s="78">
        <v>585</v>
      </c>
      <c r="R106" s="78">
        <f>Q106-P106</f>
        <v>2</v>
      </c>
      <c r="S106" s="149">
        <f>Q106-O106</f>
        <v>74</v>
      </c>
    </row>
    <row r="107" spans="1:19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18152</v>
      </c>
      <c r="Q107" s="66">
        <f>SUM(Q97:Q106)</f>
        <v>18752</v>
      </c>
      <c r="R107" s="66">
        <f>SUM(R97:R106)</f>
        <v>600</v>
      </c>
      <c r="S107" s="146">
        <f>SUM(S97:S106)</f>
        <v>1984</v>
      </c>
    </row>
    <row r="108" spans="1:19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189"/>
    </row>
    <row r="109" spans="1:19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189"/>
    </row>
    <row r="110" spans="1:19" ht="12.75" customHeight="1" x14ac:dyDescent="0.2">
      <c r="A110" s="222" t="s">
        <v>133</v>
      </c>
      <c r="B110" s="222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</row>
    <row r="111" spans="1:19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25"/>
      <c r="S111" s="225"/>
    </row>
    <row r="112" spans="1:19" ht="19.55" customHeight="1" x14ac:dyDescent="0.2">
      <c r="A112" s="223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19">
        <v>2022</v>
      </c>
      <c r="Q112" s="219"/>
      <c r="R112" s="220" t="s">
        <v>182</v>
      </c>
      <c r="S112" s="220" t="s">
        <v>183</v>
      </c>
    </row>
    <row r="113" spans="1:19" ht="19.55" customHeight="1" x14ac:dyDescent="0.2">
      <c r="A113" s="224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146</v>
      </c>
      <c r="Q113" s="123" t="s">
        <v>147</v>
      </c>
      <c r="R113" s="221"/>
      <c r="S113" s="221"/>
    </row>
    <row r="114" spans="1:19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2619</v>
      </c>
      <c r="Q114" s="78">
        <v>2690</v>
      </c>
      <c r="R114" s="78">
        <f>Q114-P114</f>
        <v>71</v>
      </c>
      <c r="S114" s="149">
        <f>Q114-O114</f>
        <v>124</v>
      </c>
    </row>
    <row r="115" spans="1:19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68</v>
      </c>
      <c r="Q115" s="78">
        <v>71</v>
      </c>
      <c r="R115" s="78">
        <f t="shared" ref="R115:R125" si="15">Q115-P115</f>
        <v>3</v>
      </c>
      <c r="S115" s="149">
        <f t="shared" ref="S115:S125" si="16">Q115-O115</f>
        <v>12</v>
      </c>
    </row>
    <row r="116" spans="1:19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553</v>
      </c>
      <c r="Q116" s="78">
        <v>565</v>
      </c>
      <c r="R116" s="78">
        <f t="shared" si="15"/>
        <v>12</v>
      </c>
      <c r="S116" s="149">
        <f t="shared" si="16"/>
        <v>-6</v>
      </c>
    </row>
    <row r="117" spans="1:19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4467</v>
      </c>
      <c r="Q117" s="78">
        <v>4346</v>
      </c>
      <c r="R117" s="78">
        <f t="shared" si="15"/>
        <v>-121</v>
      </c>
      <c r="S117" s="149">
        <f t="shared" si="16"/>
        <v>588</v>
      </c>
    </row>
    <row r="118" spans="1:19" ht="10.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6711</v>
      </c>
      <c r="Q118" s="78">
        <v>6825</v>
      </c>
      <c r="R118" s="78">
        <f t="shared" si="15"/>
        <v>114</v>
      </c>
      <c r="S118" s="149">
        <f t="shared" si="16"/>
        <v>-837</v>
      </c>
    </row>
    <row r="119" spans="1:19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729</v>
      </c>
      <c r="Q119" s="78">
        <v>708</v>
      </c>
      <c r="R119" s="78">
        <f t="shared" si="15"/>
        <v>-21</v>
      </c>
      <c r="S119" s="149">
        <f t="shared" si="16"/>
        <v>27</v>
      </c>
    </row>
    <row r="120" spans="1:19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1027</v>
      </c>
      <c r="Q120" s="78">
        <v>1041</v>
      </c>
      <c r="R120" s="78">
        <f t="shared" si="15"/>
        <v>14</v>
      </c>
      <c r="S120" s="149">
        <f t="shared" si="16"/>
        <v>64</v>
      </c>
    </row>
    <row r="121" spans="1:19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400</v>
      </c>
      <c r="Q121" s="78">
        <v>393</v>
      </c>
      <c r="R121" s="78">
        <f t="shared" si="15"/>
        <v>-7</v>
      </c>
      <c r="S121" s="149">
        <f t="shared" si="16"/>
        <v>-5</v>
      </c>
    </row>
    <row r="122" spans="1:19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3577</v>
      </c>
      <c r="Q122" s="78">
        <v>3323</v>
      </c>
      <c r="R122" s="78">
        <f t="shared" si="15"/>
        <v>-254</v>
      </c>
      <c r="S122" s="149">
        <f t="shared" si="16"/>
        <v>369</v>
      </c>
    </row>
    <row r="123" spans="1:19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5819</v>
      </c>
      <c r="Q123" s="78">
        <v>5855</v>
      </c>
      <c r="R123" s="78">
        <f t="shared" si="15"/>
        <v>36</v>
      </c>
      <c r="S123" s="149">
        <f t="shared" si="16"/>
        <v>-130</v>
      </c>
    </row>
    <row r="124" spans="1:19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49</v>
      </c>
      <c r="Q124" s="78">
        <v>49</v>
      </c>
      <c r="R124" s="78">
        <f t="shared" si="15"/>
        <v>0</v>
      </c>
      <c r="S124" s="149">
        <f t="shared" si="16"/>
        <v>-2</v>
      </c>
    </row>
    <row r="125" spans="1:19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38589</v>
      </c>
      <c r="Q125" s="78">
        <v>38624</v>
      </c>
      <c r="R125" s="78">
        <f t="shared" si="15"/>
        <v>35</v>
      </c>
      <c r="S125" s="149">
        <f t="shared" si="16"/>
        <v>2828</v>
      </c>
    </row>
    <row r="126" spans="1:19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64608</v>
      </c>
      <c r="Q126" s="66">
        <f>SUM(Q114:Q125)</f>
        <v>64490</v>
      </c>
      <c r="R126" s="66">
        <f>SUM(R114:R125)</f>
        <v>-118</v>
      </c>
      <c r="S126" s="146">
        <f>SUM(S114:S125)</f>
        <v>3032</v>
      </c>
    </row>
    <row r="127" spans="1:19" s="167" customFormat="1" ht="9.6999999999999993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189"/>
    </row>
    <row r="128" spans="1:19" s="126" customFormat="1" ht="12.1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130"/>
    </row>
    <row r="129" spans="1:19" s="126" customFormat="1" ht="12.1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1:19" ht="7.5" customHeight="1" x14ac:dyDescent="0.2"/>
    <row r="131" spans="1:19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173"/>
    </row>
    <row r="132" spans="1:19" s="126" customFormat="1" ht="14.95" customHeight="1" x14ac:dyDescent="0.2">
      <c r="A132" s="226" t="s">
        <v>179</v>
      </c>
      <c r="B132" s="226"/>
      <c r="C132" s="226"/>
      <c r="D132" s="226"/>
      <c r="E132" s="226"/>
      <c r="F132" s="226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</row>
    <row r="133" spans="1:19" s="126" customFormat="1" ht="14.95" customHeight="1" x14ac:dyDescent="0.2">
      <c r="A133" s="170" t="s">
        <v>178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1:19" ht="9.6999999999999993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141"/>
    </row>
    <row r="135" spans="1:19" ht="9.6999999999999993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141"/>
    </row>
    <row r="136" spans="1:19" ht="12.75" customHeight="1" x14ac:dyDescent="0.2">
      <c r="A136" s="222" t="s">
        <v>133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</row>
    <row r="137" spans="1:19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  <c r="S137" s="225"/>
    </row>
    <row r="138" spans="1:19" ht="19.55" customHeight="1" x14ac:dyDescent="0.2">
      <c r="A138" s="223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19">
        <v>2022</v>
      </c>
      <c r="Q138" s="219"/>
      <c r="R138" s="220" t="s">
        <v>182</v>
      </c>
      <c r="S138" s="220" t="s">
        <v>183</v>
      </c>
    </row>
    <row r="139" spans="1:19" ht="19.55" customHeight="1" x14ac:dyDescent="0.2">
      <c r="A139" s="224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146</v>
      </c>
      <c r="Q139" s="123" t="s">
        <v>147</v>
      </c>
      <c r="R139" s="221"/>
      <c r="S139" s="221"/>
    </row>
    <row r="140" spans="1:19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22</v>
      </c>
      <c r="Q140" s="81">
        <v>21</v>
      </c>
      <c r="R140" s="81">
        <f>Q140-P140</f>
        <v>-1</v>
      </c>
      <c r="S140" s="149">
        <f>Q140-O140</f>
        <v>-8</v>
      </c>
    </row>
    <row r="141" spans="1:19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10991</v>
      </c>
      <c r="Q141" s="81">
        <v>11450</v>
      </c>
      <c r="R141" s="81">
        <f t="shared" ref="R141:R153" si="18">Q141-P141</f>
        <v>459</v>
      </c>
      <c r="S141" s="149">
        <f t="shared" ref="S141:S153" si="19">Q141-O141</f>
        <v>241</v>
      </c>
    </row>
    <row r="142" spans="1:19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359</v>
      </c>
      <c r="Q142" s="81">
        <v>361</v>
      </c>
      <c r="R142" s="81">
        <f t="shared" si="18"/>
        <v>2</v>
      </c>
      <c r="S142" s="149">
        <f t="shared" si="19"/>
        <v>2</v>
      </c>
    </row>
    <row r="143" spans="1:19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207</v>
      </c>
      <c r="Q143" s="81">
        <v>192</v>
      </c>
      <c r="R143" s="81">
        <f t="shared" si="18"/>
        <v>-15</v>
      </c>
      <c r="S143" s="149">
        <f t="shared" si="19"/>
        <v>8</v>
      </c>
    </row>
    <row r="144" spans="1:19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70</v>
      </c>
      <c r="Q144" s="81">
        <v>69</v>
      </c>
      <c r="R144" s="81">
        <f t="shared" si="18"/>
        <v>-1</v>
      </c>
      <c r="S144" s="149">
        <f t="shared" si="19"/>
        <v>13</v>
      </c>
    </row>
    <row r="145" spans="1:19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11</v>
      </c>
      <c r="Q145" s="81">
        <v>12</v>
      </c>
      <c r="R145" s="81">
        <f t="shared" si="18"/>
        <v>1</v>
      </c>
      <c r="S145" s="149">
        <f t="shared" si="19"/>
        <v>4</v>
      </c>
    </row>
    <row r="146" spans="1:19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2461</v>
      </c>
      <c r="Q146" s="81">
        <v>2479</v>
      </c>
      <c r="R146" s="81">
        <f t="shared" si="18"/>
        <v>18</v>
      </c>
      <c r="S146" s="149">
        <f t="shared" si="19"/>
        <v>-29</v>
      </c>
    </row>
    <row r="147" spans="1:19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154</v>
      </c>
      <c r="Q147" s="81">
        <v>153</v>
      </c>
      <c r="R147" s="81">
        <f t="shared" si="18"/>
        <v>-1</v>
      </c>
      <c r="S147" s="149">
        <f t="shared" si="19"/>
        <v>-6</v>
      </c>
    </row>
    <row r="148" spans="1:19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70</v>
      </c>
      <c r="Q148" s="81">
        <v>68</v>
      </c>
      <c r="R148" s="81">
        <f t="shared" si="18"/>
        <v>-2</v>
      </c>
      <c r="S148" s="149">
        <f t="shared" si="19"/>
        <v>-27</v>
      </c>
    </row>
    <row r="149" spans="1:19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927</v>
      </c>
      <c r="Q149" s="81">
        <v>1176</v>
      </c>
      <c r="R149" s="81">
        <f t="shared" si="18"/>
        <v>249</v>
      </c>
      <c r="S149" s="149">
        <f t="shared" si="19"/>
        <v>76</v>
      </c>
    </row>
    <row r="150" spans="1:19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117</v>
      </c>
      <c r="Q150" s="81">
        <v>120</v>
      </c>
      <c r="R150" s="81">
        <f t="shared" si="18"/>
        <v>3</v>
      </c>
      <c r="S150" s="149">
        <f t="shared" si="19"/>
        <v>2</v>
      </c>
    </row>
    <row r="151" spans="1:19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869</v>
      </c>
      <c r="Q151" s="81">
        <v>885</v>
      </c>
      <c r="R151" s="81">
        <f t="shared" si="18"/>
        <v>16</v>
      </c>
      <c r="S151" s="149">
        <f t="shared" si="19"/>
        <v>-41</v>
      </c>
    </row>
    <row r="152" spans="1:19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3443</v>
      </c>
      <c r="Q152" s="81">
        <v>3288</v>
      </c>
      <c r="R152" s="81">
        <f t="shared" si="18"/>
        <v>-155</v>
      </c>
      <c r="S152" s="149">
        <f t="shared" si="19"/>
        <v>333</v>
      </c>
    </row>
    <row r="153" spans="1:19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557</v>
      </c>
      <c r="Q153" s="81">
        <v>556</v>
      </c>
      <c r="R153" s="81">
        <f t="shared" si="18"/>
        <v>-1</v>
      </c>
      <c r="S153" s="149">
        <f t="shared" si="19"/>
        <v>8</v>
      </c>
    </row>
    <row r="154" spans="1:19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20258</v>
      </c>
      <c r="Q154" s="66">
        <f>SUM(Q140:Q153)</f>
        <v>20830</v>
      </c>
      <c r="R154" s="66">
        <f>SUM(R140:R153)</f>
        <v>572</v>
      </c>
      <c r="S154" s="146">
        <f>SUM(S140:S153)</f>
        <v>576</v>
      </c>
    </row>
    <row r="155" spans="1:19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141"/>
    </row>
    <row r="156" spans="1:19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141"/>
    </row>
    <row r="157" spans="1:19" ht="12.75" customHeight="1" x14ac:dyDescent="0.2">
      <c r="A157" s="222" t="s">
        <v>133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</row>
    <row r="158" spans="1:19" s="142" customFormat="1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</row>
    <row r="159" spans="1:19" ht="19.55" customHeight="1" x14ac:dyDescent="0.2">
      <c r="A159" s="223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19">
        <v>2022</v>
      </c>
      <c r="Q159" s="219"/>
      <c r="R159" s="220" t="s">
        <v>182</v>
      </c>
      <c r="S159" s="220" t="s">
        <v>183</v>
      </c>
    </row>
    <row r="160" spans="1:19" ht="19.55" customHeight="1" x14ac:dyDescent="0.2">
      <c r="A160" s="224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146</v>
      </c>
      <c r="Q160" s="123" t="s">
        <v>147</v>
      </c>
      <c r="R160" s="221"/>
      <c r="S160" s="221"/>
    </row>
    <row r="161" spans="1:19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2893</v>
      </c>
      <c r="Q161" s="84">
        <v>3008</v>
      </c>
      <c r="R161" s="84">
        <f>Q161-P161</f>
        <v>115</v>
      </c>
      <c r="S161" s="149">
        <f>Q161-O161</f>
        <v>-349</v>
      </c>
    </row>
    <row r="162" spans="1:19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2301</v>
      </c>
      <c r="Q162" s="84">
        <v>2265</v>
      </c>
      <c r="R162" s="84">
        <f t="shared" ref="R162:R166" si="21">Q162-P162</f>
        <v>-36</v>
      </c>
      <c r="S162" s="149">
        <f t="shared" ref="S162:S166" si="22">Q162-O162</f>
        <v>-44</v>
      </c>
    </row>
    <row r="163" spans="1:19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44</v>
      </c>
      <c r="Q163" s="84">
        <v>43</v>
      </c>
      <c r="R163" s="84">
        <f t="shared" si="21"/>
        <v>-1</v>
      </c>
      <c r="S163" s="149">
        <f t="shared" si="22"/>
        <v>-12</v>
      </c>
    </row>
    <row r="164" spans="1:19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2305</v>
      </c>
      <c r="Q164" s="84">
        <v>2340</v>
      </c>
      <c r="R164" s="84">
        <f t="shared" si="21"/>
        <v>35</v>
      </c>
      <c r="S164" s="149">
        <f t="shared" si="22"/>
        <v>47</v>
      </c>
    </row>
    <row r="165" spans="1:19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1289</v>
      </c>
      <c r="Q165" s="84">
        <v>1328</v>
      </c>
      <c r="R165" s="84">
        <f t="shared" si="21"/>
        <v>39</v>
      </c>
      <c r="S165" s="149">
        <f t="shared" si="22"/>
        <v>230</v>
      </c>
    </row>
    <row r="166" spans="1:19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151</v>
      </c>
      <c r="Q166" s="84">
        <v>138</v>
      </c>
      <c r="R166" s="84">
        <f t="shared" si="21"/>
        <v>-13</v>
      </c>
      <c r="S166" s="149">
        <f t="shared" si="22"/>
        <v>12</v>
      </c>
    </row>
    <row r="167" spans="1:19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8983</v>
      </c>
      <c r="Q167" s="66">
        <f>SUM(Q161:Q166)</f>
        <v>9122</v>
      </c>
      <c r="R167" s="66">
        <f>SUM(R161:R166)</f>
        <v>139</v>
      </c>
      <c r="S167" s="146">
        <f>SUM(S161:S166)</f>
        <v>-116</v>
      </c>
    </row>
    <row r="168" spans="1:19" ht="9" customHeight="1" x14ac:dyDescent="0.2">
      <c r="A168" s="138"/>
    </row>
    <row r="169" spans="1:19" ht="9" customHeight="1" x14ac:dyDescent="0.2">
      <c r="A169" s="138"/>
    </row>
    <row r="170" spans="1:19" ht="9" customHeight="1" x14ac:dyDescent="0.2">
      <c r="A170" s="138"/>
    </row>
    <row r="171" spans="1:19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1:19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176"/>
    </row>
    <row r="173" spans="1:19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176"/>
    </row>
    <row r="174" spans="1:19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1:19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173"/>
    </row>
    <row r="176" spans="1:19" ht="14.95" customHeight="1" x14ac:dyDescent="0.2">
      <c r="A176" s="226" t="s">
        <v>179</v>
      </c>
      <c r="B176" s="226"/>
      <c r="C176" s="226"/>
      <c r="D176" s="226"/>
      <c r="E176" s="226"/>
      <c r="F176" s="226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</row>
    <row r="177" spans="1:19" ht="14.95" customHeight="1" x14ac:dyDescent="0.2">
      <c r="A177" s="170" t="s">
        <v>178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1:19" ht="9.6999999999999993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169"/>
    </row>
    <row r="179" spans="1:19" ht="9.6999999999999993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165"/>
    </row>
    <row r="180" spans="1:19" ht="9.6999999999999993" customHeight="1" x14ac:dyDescent="0.2">
      <c r="A180" s="138"/>
      <c r="C180" s="145"/>
    </row>
    <row r="181" spans="1:19" ht="12.75" customHeight="1" x14ac:dyDescent="0.2">
      <c r="A181" s="222" t="s">
        <v>133</v>
      </c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</row>
    <row r="182" spans="1:19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</row>
    <row r="183" spans="1:19" ht="19.55" customHeight="1" x14ac:dyDescent="0.2">
      <c r="A183" s="223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19">
        <v>2022</v>
      </c>
      <c r="Q183" s="219"/>
      <c r="R183" s="220" t="s">
        <v>182</v>
      </c>
      <c r="S183" s="220" t="s">
        <v>183</v>
      </c>
    </row>
    <row r="184" spans="1:19" ht="19.55" customHeight="1" x14ac:dyDescent="0.2">
      <c r="A184" s="224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146</v>
      </c>
      <c r="Q184" s="123" t="s">
        <v>147</v>
      </c>
      <c r="R184" s="221"/>
      <c r="S184" s="221"/>
    </row>
    <row r="185" spans="1:19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149</v>
      </c>
      <c r="Q185" s="81">
        <v>153</v>
      </c>
      <c r="R185" s="81">
        <f>Q185-P185</f>
        <v>4</v>
      </c>
      <c r="S185" s="149">
        <f>Q185-O185</f>
        <v>54</v>
      </c>
    </row>
    <row r="186" spans="1:19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297</v>
      </c>
      <c r="Q186" s="81">
        <v>297</v>
      </c>
      <c r="R186" s="81">
        <f t="shared" ref="R186:R192" si="24">Q186-P186</f>
        <v>0</v>
      </c>
      <c r="S186" s="149">
        <f t="shared" ref="S186:S192" si="25">Q186-O186</f>
        <v>-28</v>
      </c>
    </row>
    <row r="187" spans="1:19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176</v>
      </c>
      <c r="Q187" s="81">
        <v>175</v>
      </c>
      <c r="R187" s="81">
        <f t="shared" si="24"/>
        <v>-1</v>
      </c>
      <c r="S187" s="149">
        <f t="shared" si="25"/>
        <v>20</v>
      </c>
    </row>
    <row r="188" spans="1:19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460</v>
      </c>
      <c r="Q188" s="81">
        <v>467</v>
      </c>
      <c r="R188" s="81">
        <f t="shared" si="24"/>
        <v>7</v>
      </c>
      <c r="S188" s="149">
        <f t="shared" si="25"/>
        <v>-148</v>
      </c>
    </row>
    <row r="189" spans="1:19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34</v>
      </c>
      <c r="Q189" s="81">
        <v>33</v>
      </c>
      <c r="R189" s="81">
        <f t="shared" si="24"/>
        <v>-1</v>
      </c>
      <c r="S189" s="149">
        <f t="shared" si="25"/>
        <v>-1</v>
      </c>
    </row>
    <row r="190" spans="1:19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77980</v>
      </c>
      <c r="Q190" s="81">
        <v>78139</v>
      </c>
      <c r="R190" s="81">
        <f t="shared" si="24"/>
        <v>159</v>
      </c>
      <c r="S190" s="149">
        <f t="shared" si="25"/>
        <v>7564</v>
      </c>
    </row>
    <row r="191" spans="1:19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260</v>
      </c>
      <c r="Q191" s="81">
        <v>306</v>
      </c>
      <c r="R191" s="81">
        <f t="shared" si="24"/>
        <v>46</v>
      </c>
      <c r="S191" s="149">
        <f t="shared" si="25"/>
        <v>137</v>
      </c>
    </row>
    <row r="192" spans="1:19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406</v>
      </c>
      <c r="Q192" s="81">
        <v>413</v>
      </c>
      <c r="R192" s="81">
        <f t="shared" si="24"/>
        <v>7</v>
      </c>
      <c r="S192" s="149">
        <f t="shared" si="25"/>
        <v>2</v>
      </c>
    </row>
    <row r="193" spans="1:19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79762</v>
      </c>
      <c r="Q193" s="66">
        <f>SUM(Q185:Q192)</f>
        <v>79983</v>
      </c>
      <c r="R193" s="66">
        <f>SUM(R185:R192)</f>
        <v>221</v>
      </c>
      <c r="S193" s="146">
        <f>SUM(S185:S192)</f>
        <v>7600</v>
      </c>
    </row>
    <row r="194" spans="1:19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141"/>
    </row>
    <row r="195" spans="1:19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141"/>
    </row>
    <row r="196" spans="1:19" ht="12.75" customHeight="1" x14ac:dyDescent="0.2">
      <c r="A196" s="222" t="s">
        <v>133</v>
      </c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</row>
    <row r="197" spans="1:19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</row>
    <row r="198" spans="1:19" ht="19.55" customHeight="1" x14ac:dyDescent="0.2">
      <c r="A198" s="223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19">
        <v>2022</v>
      </c>
      <c r="Q198" s="219"/>
      <c r="R198" s="220" t="s">
        <v>182</v>
      </c>
      <c r="S198" s="220" t="s">
        <v>183</v>
      </c>
    </row>
    <row r="199" spans="1:19" ht="19.55" customHeight="1" x14ac:dyDescent="0.2">
      <c r="A199" s="224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146</v>
      </c>
      <c r="Q199" s="123" t="s">
        <v>147</v>
      </c>
      <c r="R199" s="221"/>
      <c r="S199" s="221"/>
    </row>
    <row r="200" spans="1:19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2327</v>
      </c>
      <c r="Q200" s="81">
        <v>2524</v>
      </c>
      <c r="R200" s="81">
        <f>Q200-P200</f>
        <v>197</v>
      </c>
      <c r="S200" s="149">
        <f>Q200-O200</f>
        <v>1061</v>
      </c>
    </row>
    <row r="201" spans="1:19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3415</v>
      </c>
      <c r="Q201" s="81">
        <v>3687</v>
      </c>
      <c r="R201" s="81">
        <f t="shared" ref="R201:R211" si="27">Q201-P201</f>
        <v>272</v>
      </c>
      <c r="S201" s="149">
        <f t="shared" ref="S201:S211" si="28">Q201-O201</f>
        <v>797</v>
      </c>
    </row>
    <row r="202" spans="1:19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6395</v>
      </c>
      <c r="Q202" s="81">
        <v>6559</v>
      </c>
      <c r="R202" s="81">
        <f t="shared" si="27"/>
        <v>164</v>
      </c>
      <c r="S202" s="149">
        <f t="shared" si="28"/>
        <v>-831</v>
      </c>
    </row>
    <row r="203" spans="1:19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3319</v>
      </c>
      <c r="Q203" s="81">
        <v>3300</v>
      </c>
      <c r="R203" s="81">
        <f t="shared" si="27"/>
        <v>-19</v>
      </c>
      <c r="S203" s="149">
        <f t="shared" si="28"/>
        <v>-88</v>
      </c>
    </row>
    <row r="204" spans="1:19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715</v>
      </c>
      <c r="Q204" s="81">
        <v>715</v>
      </c>
      <c r="R204" s="81">
        <f t="shared" si="27"/>
        <v>0</v>
      </c>
      <c r="S204" s="149">
        <f t="shared" si="28"/>
        <v>9</v>
      </c>
    </row>
    <row r="205" spans="1:19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177</v>
      </c>
      <c r="Q205" s="81">
        <v>183</v>
      </c>
      <c r="R205" s="81">
        <f t="shared" si="27"/>
        <v>6</v>
      </c>
      <c r="S205" s="149">
        <f t="shared" si="28"/>
        <v>-21</v>
      </c>
    </row>
    <row r="206" spans="1:19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1259</v>
      </c>
      <c r="Q206" s="81">
        <v>1286</v>
      </c>
      <c r="R206" s="81">
        <f t="shared" si="27"/>
        <v>27</v>
      </c>
      <c r="S206" s="149">
        <f t="shared" si="28"/>
        <v>163</v>
      </c>
    </row>
    <row r="207" spans="1:19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250</v>
      </c>
      <c r="Q207" s="81">
        <v>252</v>
      </c>
      <c r="R207" s="81">
        <f t="shared" si="27"/>
        <v>2</v>
      </c>
      <c r="S207" s="149">
        <f t="shared" si="28"/>
        <v>38</v>
      </c>
    </row>
    <row r="208" spans="1:19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67</v>
      </c>
      <c r="Q208" s="81">
        <v>64</v>
      </c>
      <c r="R208" s="81">
        <f t="shared" si="27"/>
        <v>-3</v>
      </c>
      <c r="S208" s="149">
        <f t="shared" si="28"/>
        <v>35</v>
      </c>
    </row>
    <row r="209" spans="1:19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14500</v>
      </c>
      <c r="Q209" s="81">
        <v>15386</v>
      </c>
      <c r="R209" s="81">
        <f t="shared" si="27"/>
        <v>886</v>
      </c>
      <c r="S209" s="149">
        <f t="shared" si="28"/>
        <v>308</v>
      </c>
    </row>
    <row r="210" spans="1:19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9397</v>
      </c>
      <c r="Q210" s="81">
        <v>9582</v>
      </c>
      <c r="R210" s="81">
        <f t="shared" si="27"/>
        <v>185</v>
      </c>
      <c r="S210" s="149">
        <f t="shared" si="28"/>
        <v>2005</v>
      </c>
    </row>
    <row r="211" spans="1:19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408</v>
      </c>
      <c r="Q211" s="81">
        <v>402</v>
      </c>
      <c r="R211" s="81">
        <f t="shared" si="27"/>
        <v>-6</v>
      </c>
      <c r="S211" s="149">
        <f t="shared" si="28"/>
        <v>-161</v>
      </c>
    </row>
    <row r="212" spans="1:19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42229</v>
      </c>
      <c r="Q212" s="66">
        <f>SUM(Q200:Q211)</f>
        <v>43940</v>
      </c>
      <c r="R212" s="66">
        <f>SUM(R200:R211)</f>
        <v>1711</v>
      </c>
      <c r="S212" s="146">
        <f>SUM(S200:S211)</f>
        <v>3315</v>
      </c>
    </row>
    <row r="213" spans="1:19" ht="9.6999999999999993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141"/>
    </row>
    <row r="214" spans="1:19" ht="13.6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175"/>
    </row>
    <row r="215" spans="1:19" ht="13.6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130"/>
    </row>
    <row r="216" spans="1:19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1:19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173"/>
    </row>
    <row r="220" spans="1:19" ht="13.6" customHeight="1" x14ac:dyDescent="0.2">
      <c r="A220" s="226" t="s">
        <v>179</v>
      </c>
      <c r="B220" s="226"/>
      <c r="C220" s="226"/>
      <c r="D220" s="226"/>
      <c r="E220" s="226"/>
      <c r="F220" s="226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</row>
    <row r="221" spans="1:19" ht="13.6" customHeight="1" x14ac:dyDescent="0.2">
      <c r="A221" s="170" t="s">
        <v>178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</row>
    <row r="222" spans="1:19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169"/>
    </row>
    <row r="223" spans="1:19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141"/>
    </row>
    <row r="224" spans="1:19" ht="12.1" customHeight="1" x14ac:dyDescent="0.2">
      <c r="A224" s="222" t="s">
        <v>133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</row>
    <row r="225" spans="1:19" ht="12.1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</row>
    <row r="226" spans="1:19" ht="18.7" customHeight="1" x14ac:dyDescent="0.2">
      <c r="A226" s="223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19">
        <v>2022</v>
      </c>
      <c r="Q226" s="219"/>
      <c r="R226" s="220" t="s">
        <v>182</v>
      </c>
      <c r="S226" s="220" t="s">
        <v>183</v>
      </c>
    </row>
    <row r="227" spans="1:19" ht="18.7" customHeight="1" x14ac:dyDescent="0.2">
      <c r="A227" s="224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146</v>
      </c>
      <c r="Q227" s="123" t="s">
        <v>147</v>
      </c>
      <c r="R227" s="221"/>
      <c r="S227" s="221"/>
    </row>
    <row r="228" spans="1:19" s="167" customFormat="1" ht="12.1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7820</v>
      </c>
      <c r="Q228" s="81">
        <v>8000</v>
      </c>
      <c r="R228" s="81">
        <f>Q228-P228</f>
        <v>180</v>
      </c>
      <c r="S228" s="149">
        <f>Q228-O228</f>
        <v>712</v>
      </c>
    </row>
    <row r="229" spans="1:19" s="126" customFormat="1" ht="12.1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101</v>
      </c>
      <c r="Q229" s="81">
        <v>99</v>
      </c>
      <c r="R229" s="81">
        <f t="shared" ref="R229:R239" si="30">Q229-P229</f>
        <v>-2</v>
      </c>
      <c r="S229" s="149">
        <f t="shared" ref="S229:S239" si="31">Q229-O229</f>
        <v>7</v>
      </c>
    </row>
    <row r="230" spans="1:19" s="126" customFormat="1" ht="12.1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708</v>
      </c>
      <c r="Q230" s="81">
        <v>808</v>
      </c>
      <c r="R230" s="81">
        <f t="shared" si="30"/>
        <v>100</v>
      </c>
      <c r="S230" s="149">
        <f t="shared" si="31"/>
        <v>110</v>
      </c>
    </row>
    <row r="231" spans="1:19" ht="12.1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563</v>
      </c>
      <c r="Q231" s="81">
        <v>570</v>
      </c>
      <c r="R231" s="81">
        <f t="shared" si="30"/>
        <v>7</v>
      </c>
      <c r="S231" s="149">
        <f t="shared" si="31"/>
        <v>-11</v>
      </c>
    </row>
    <row r="232" spans="1:19" ht="12.1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3118</v>
      </c>
      <c r="Q232" s="81">
        <v>3359</v>
      </c>
      <c r="R232" s="81">
        <f t="shared" si="30"/>
        <v>241</v>
      </c>
      <c r="S232" s="149">
        <f t="shared" si="31"/>
        <v>534</v>
      </c>
    </row>
    <row r="233" spans="1:19" ht="12.1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1344</v>
      </c>
      <c r="Q233" s="81">
        <v>1375</v>
      </c>
      <c r="R233" s="81">
        <f t="shared" si="30"/>
        <v>31</v>
      </c>
      <c r="S233" s="149">
        <f t="shared" si="31"/>
        <v>215</v>
      </c>
    </row>
    <row r="234" spans="1:19" ht="12.1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5539</v>
      </c>
      <c r="Q234" s="81">
        <v>5513</v>
      </c>
      <c r="R234" s="81">
        <f t="shared" si="30"/>
        <v>-26</v>
      </c>
      <c r="S234" s="149">
        <f t="shared" si="31"/>
        <v>409</v>
      </c>
    </row>
    <row r="235" spans="1:19" s="126" customFormat="1" ht="12.1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2831</v>
      </c>
      <c r="Q235" s="81">
        <v>3018</v>
      </c>
      <c r="R235" s="81">
        <f t="shared" si="30"/>
        <v>187</v>
      </c>
      <c r="S235" s="149">
        <f t="shared" si="31"/>
        <v>172</v>
      </c>
    </row>
    <row r="236" spans="1:19" s="126" customFormat="1" ht="12.1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483</v>
      </c>
      <c r="Q236" s="81">
        <v>571</v>
      </c>
      <c r="R236" s="81">
        <f t="shared" si="30"/>
        <v>88</v>
      </c>
      <c r="S236" s="149">
        <f t="shared" si="31"/>
        <v>253</v>
      </c>
    </row>
    <row r="237" spans="1:19" ht="12.1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785</v>
      </c>
      <c r="Q237" s="81">
        <v>738</v>
      </c>
      <c r="R237" s="81">
        <f t="shared" si="30"/>
        <v>-47</v>
      </c>
      <c r="S237" s="149">
        <f t="shared" si="31"/>
        <v>272</v>
      </c>
    </row>
    <row r="238" spans="1:19" ht="12.1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1231</v>
      </c>
      <c r="Q238" s="81">
        <v>1283</v>
      </c>
      <c r="R238" s="81">
        <f t="shared" si="30"/>
        <v>52</v>
      </c>
      <c r="S238" s="149">
        <f t="shared" si="31"/>
        <v>291</v>
      </c>
    </row>
    <row r="239" spans="1:19" ht="12.1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2650</v>
      </c>
      <c r="Q239" s="81">
        <v>2255</v>
      </c>
      <c r="R239" s="81">
        <f t="shared" si="30"/>
        <v>-395</v>
      </c>
      <c r="S239" s="149">
        <f t="shared" si="31"/>
        <v>-229</v>
      </c>
    </row>
    <row r="240" spans="1:19" ht="12.1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27173</v>
      </c>
      <c r="Q240" s="66">
        <f>SUM(Q228:Q239)</f>
        <v>27589</v>
      </c>
      <c r="R240" s="66">
        <f>SUM(R228:R239)</f>
        <v>416</v>
      </c>
      <c r="S240" s="146">
        <f>SUM(S228:S239)</f>
        <v>2735</v>
      </c>
    </row>
    <row r="241" spans="1:19" ht="10.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165"/>
    </row>
    <row r="242" spans="1:19" ht="10.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161"/>
    </row>
    <row r="243" spans="1:19" ht="12.1" customHeight="1" x14ac:dyDescent="0.2">
      <c r="A243" s="222" t="s">
        <v>133</v>
      </c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</row>
    <row r="244" spans="1:19" ht="12.1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  <c r="S244" s="225"/>
    </row>
    <row r="245" spans="1:19" ht="18" customHeight="1" x14ac:dyDescent="0.2">
      <c r="A245" s="223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19">
        <v>2022</v>
      </c>
      <c r="Q245" s="219"/>
      <c r="R245" s="220" t="s">
        <v>182</v>
      </c>
      <c r="S245" s="220" t="s">
        <v>183</v>
      </c>
    </row>
    <row r="246" spans="1:19" ht="18" customHeight="1" x14ac:dyDescent="0.2">
      <c r="A246" s="224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146</v>
      </c>
      <c r="Q246" s="123" t="s">
        <v>147</v>
      </c>
      <c r="R246" s="221"/>
      <c r="S246" s="221"/>
    </row>
    <row r="247" spans="1:19" ht="12.1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270</v>
      </c>
      <c r="Q247" s="81">
        <v>263</v>
      </c>
      <c r="R247" s="81">
        <f>Q247-P247</f>
        <v>-7</v>
      </c>
      <c r="S247" s="149">
        <f>Q247-O247</f>
        <v>36</v>
      </c>
    </row>
    <row r="248" spans="1:19" ht="12.1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66391</v>
      </c>
      <c r="Q248" s="81">
        <v>66773</v>
      </c>
      <c r="R248" s="81">
        <f t="shared" ref="R248:R258" si="33">Q248-P248</f>
        <v>382</v>
      </c>
      <c r="S248" s="149">
        <f t="shared" ref="S248:S258" si="34">Q248-O248</f>
        <v>5493</v>
      </c>
    </row>
    <row r="249" spans="1:19" ht="12.1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684730</v>
      </c>
      <c r="Q249" s="81">
        <v>687705</v>
      </c>
      <c r="R249" s="81">
        <f t="shared" si="33"/>
        <v>2975</v>
      </c>
      <c r="S249" s="149">
        <f t="shared" si="34"/>
        <v>24012</v>
      </c>
    </row>
    <row r="250" spans="1:19" s="126" customFormat="1" ht="12.1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5544</v>
      </c>
      <c r="Q250" s="81">
        <v>5494</v>
      </c>
      <c r="R250" s="81">
        <f t="shared" si="33"/>
        <v>-50</v>
      </c>
      <c r="S250" s="149">
        <f t="shared" si="34"/>
        <v>1006</v>
      </c>
    </row>
    <row r="251" spans="1:19" s="126" customFormat="1" ht="12.1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627</v>
      </c>
      <c r="Q251" s="81">
        <v>619</v>
      </c>
      <c r="R251" s="81">
        <f t="shared" si="33"/>
        <v>-8</v>
      </c>
      <c r="S251" s="149">
        <f t="shared" si="34"/>
        <v>22</v>
      </c>
    </row>
    <row r="252" spans="1:19" ht="12.1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1584</v>
      </c>
      <c r="Q252" s="81">
        <v>1554</v>
      </c>
      <c r="R252" s="81">
        <f t="shared" si="33"/>
        <v>-30</v>
      </c>
      <c r="S252" s="149">
        <f t="shared" si="34"/>
        <v>236</v>
      </c>
    </row>
    <row r="253" spans="1:19" ht="12.1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33</v>
      </c>
      <c r="Q253" s="81">
        <v>37</v>
      </c>
      <c r="R253" s="81">
        <f t="shared" si="33"/>
        <v>4</v>
      </c>
      <c r="S253" s="149">
        <f t="shared" si="34"/>
        <v>-4</v>
      </c>
    </row>
    <row r="254" spans="1:19" ht="12.1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112740</v>
      </c>
      <c r="Q254" s="81">
        <v>112273</v>
      </c>
      <c r="R254" s="81">
        <f t="shared" si="33"/>
        <v>-467</v>
      </c>
      <c r="S254" s="149">
        <f t="shared" si="34"/>
        <v>8064</v>
      </c>
    </row>
    <row r="255" spans="1:19" ht="12.1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130446</v>
      </c>
      <c r="Q255" s="81">
        <v>130859</v>
      </c>
      <c r="R255" s="81">
        <f t="shared" si="33"/>
        <v>413</v>
      </c>
      <c r="S255" s="149">
        <f t="shared" si="34"/>
        <v>4810</v>
      </c>
    </row>
    <row r="256" spans="1:19" ht="12.1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32573</v>
      </c>
      <c r="Q256" s="81">
        <v>32362</v>
      </c>
      <c r="R256" s="81">
        <f t="shared" si="33"/>
        <v>-211</v>
      </c>
      <c r="S256" s="149">
        <f t="shared" si="34"/>
        <v>1404</v>
      </c>
    </row>
    <row r="257" spans="1:19" ht="12.1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457975</v>
      </c>
      <c r="Q257" s="81">
        <v>460662</v>
      </c>
      <c r="R257" s="81">
        <f t="shared" si="33"/>
        <v>2687</v>
      </c>
      <c r="S257" s="149">
        <f t="shared" si="34"/>
        <v>38211</v>
      </c>
    </row>
    <row r="258" spans="1:19" ht="12.1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6628</v>
      </c>
      <c r="Q258" s="81">
        <v>6840</v>
      </c>
      <c r="R258" s="81">
        <f t="shared" si="33"/>
        <v>212</v>
      </c>
      <c r="S258" s="149">
        <f t="shared" si="34"/>
        <v>322</v>
      </c>
    </row>
    <row r="259" spans="1:19" ht="12.1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1499541</v>
      </c>
      <c r="Q259" s="66">
        <f>SUM(Q247:Q258)</f>
        <v>1505441</v>
      </c>
      <c r="R259" s="66">
        <f>SUM(R247:R258)</f>
        <v>5900</v>
      </c>
      <c r="S259" s="146">
        <f>SUM(S247:S258)</f>
        <v>83612</v>
      </c>
    </row>
    <row r="260" spans="1:19" ht="11.25" customHeight="1" x14ac:dyDescent="0.2">
      <c r="A260" s="134"/>
      <c r="C260" s="145"/>
      <c r="S260" s="208"/>
    </row>
    <row r="261" spans="1:19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1950941</v>
      </c>
      <c r="Q261" s="107">
        <f>Q21+Q36+Q65+Q83+Q107+Q126+Q154+Q167+Q193+Q212+Q240+Q259</f>
        <v>1960510</v>
      </c>
      <c r="R261" s="107">
        <f>R21+R36+R65+R83+R107+R126+R154+R167+R193+R212+R240+R259</f>
        <v>9569</v>
      </c>
      <c r="S261" s="107">
        <f>S21+S36+S65+S83+S107+S126+S154+S167+S193+S212+S240+S259</f>
        <v>110511</v>
      </c>
    </row>
    <row r="262" spans="1:19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140"/>
    </row>
    <row r="263" spans="1:19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137"/>
    </row>
    <row r="264" spans="1:19" ht="12.1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135"/>
    </row>
    <row r="265" spans="1:19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10"/>
    </row>
    <row r="266" spans="1:19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126"/>
    </row>
    <row r="267" spans="1:19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133"/>
    </row>
    <row r="268" spans="1:19" ht="12.75" customHeight="1" x14ac:dyDescent="0.2">
      <c r="A268" s="131"/>
      <c r="E268" s="132"/>
    </row>
    <row r="269" spans="1:19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130"/>
    </row>
    <row r="270" spans="1:19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3" spans="1:1" ht="12.75" customHeight="1" x14ac:dyDescent="0.2">
      <c r="A273" s="125" t="s">
        <v>177</v>
      </c>
    </row>
  </sheetData>
  <dataConsolidate/>
  <mergeCells count="78">
    <mergeCell ref="S159:S160"/>
    <mergeCell ref="S183:S184"/>
    <mergeCell ref="S198:S199"/>
    <mergeCell ref="S226:S227"/>
    <mergeCell ref="A111:S111"/>
    <mergeCell ref="A138:A139"/>
    <mergeCell ref="A159:A160"/>
    <mergeCell ref="A157:S157"/>
    <mergeCell ref="A158:S158"/>
    <mergeCell ref="A112:A113"/>
    <mergeCell ref="A136:S136"/>
    <mergeCell ref="A137:S137"/>
    <mergeCell ref="A132:F132"/>
    <mergeCell ref="A197:S197"/>
    <mergeCell ref="A182:S182"/>
    <mergeCell ref="P112:Q112"/>
    <mergeCell ref="A2:F2"/>
    <mergeCell ref="A7:S7"/>
    <mergeCell ref="A8:S8"/>
    <mergeCell ref="A24:S24"/>
    <mergeCell ref="A25:S25"/>
    <mergeCell ref="A9:A10"/>
    <mergeCell ref="A110:S110"/>
    <mergeCell ref="A51:A52"/>
    <mergeCell ref="A45:F45"/>
    <mergeCell ref="A50:S50"/>
    <mergeCell ref="A49:S49"/>
    <mergeCell ref="A70:S70"/>
    <mergeCell ref="A95:A96"/>
    <mergeCell ref="A93:S93"/>
    <mergeCell ref="A94:S94"/>
    <mergeCell ref="A89:F89"/>
    <mergeCell ref="P95:Q95"/>
    <mergeCell ref="R95:R96"/>
    <mergeCell ref="A26:A27"/>
    <mergeCell ref="S72:S73"/>
    <mergeCell ref="S9:S10"/>
    <mergeCell ref="S26:S27"/>
    <mergeCell ref="S51:S52"/>
    <mergeCell ref="A72:A73"/>
    <mergeCell ref="A71:S71"/>
    <mergeCell ref="P9:Q9"/>
    <mergeCell ref="R9:R10"/>
    <mergeCell ref="P26:Q26"/>
    <mergeCell ref="R26:R27"/>
    <mergeCell ref="P51:Q51"/>
    <mergeCell ref="R51:R52"/>
    <mergeCell ref="P72:Q72"/>
    <mergeCell ref="R72:R73"/>
    <mergeCell ref="S245:S246"/>
    <mergeCell ref="S95:S96"/>
    <mergeCell ref="S112:S113"/>
    <mergeCell ref="S138:S139"/>
    <mergeCell ref="A181:S181"/>
    <mergeCell ref="A198:A199"/>
    <mergeCell ref="A226:A227"/>
    <mergeCell ref="A244:S244"/>
    <mergeCell ref="A245:A246"/>
    <mergeCell ref="A176:F176"/>
    <mergeCell ref="A196:S196"/>
    <mergeCell ref="A225:S225"/>
    <mergeCell ref="A183:A184"/>
    <mergeCell ref="A224:S224"/>
    <mergeCell ref="A243:S243"/>
    <mergeCell ref="A220:F220"/>
    <mergeCell ref="R112:R113"/>
    <mergeCell ref="P138:Q138"/>
    <mergeCell ref="R138:R139"/>
    <mergeCell ref="P159:Q159"/>
    <mergeCell ref="R159:R160"/>
    <mergeCell ref="P245:Q245"/>
    <mergeCell ref="R245:R246"/>
    <mergeCell ref="P183:Q183"/>
    <mergeCell ref="R183:R184"/>
    <mergeCell ref="P198:Q198"/>
    <mergeCell ref="R198:R199"/>
    <mergeCell ref="P226:Q226"/>
    <mergeCell ref="R226:R227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6" x14ac:dyDescent="0.2">
      <c r="A3" s="212" t="s">
        <v>175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6" x14ac:dyDescent="0.2">
      <c r="A46" s="212" t="s">
        <v>175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6999999999999993" customHeight="1" x14ac:dyDescent="0.2">
      <c r="A84" s="5"/>
    </row>
    <row r="85" spans="1:13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3" s="20" customFormat="1" ht="13.6" x14ac:dyDescent="0.2">
      <c r="A90" s="212" t="s">
        <v>175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3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3" ht="12.75" customHeight="1" x14ac:dyDescent="0.2">
      <c r="A95" s="214" t="s">
        <v>135</v>
      </c>
      <c r="B95" s="213">
        <v>2008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3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1.7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6" x14ac:dyDescent="0.2">
      <c r="A133" s="212" t="s">
        <v>175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6" x14ac:dyDescent="0.2">
      <c r="A177" s="212" t="s">
        <v>175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6" x14ac:dyDescent="0.2">
      <c r="A221" s="212" t="s">
        <v>175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2022-12-07T19:07:53Z</dcterms:modified>
</cp:coreProperties>
</file>