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3200"/>
  </bookViews>
  <sheets>
    <sheet name="ta_noviembre"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 i="1" l="1"/>
  <c r="F21" i="1"/>
  <c r="K39" i="1" l="1"/>
  <c r="J39" i="1"/>
  <c r="G39" i="1"/>
  <c r="F39" i="1"/>
  <c r="B39" i="1"/>
  <c r="K38" i="1"/>
  <c r="J38" i="1"/>
  <c r="G38" i="1"/>
  <c r="F38" i="1"/>
  <c r="K37" i="1"/>
  <c r="J37" i="1"/>
  <c r="G37" i="1"/>
  <c r="F37" i="1"/>
  <c r="K36" i="1"/>
  <c r="J36" i="1"/>
  <c r="G36" i="1"/>
  <c r="F36" i="1"/>
  <c r="K35" i="1"/>
  <c r="J35" i="1"/>
  <c r="G35" i="1"/>
  <c r="F35" i="1"/>
  <c r="K34" i="1"/>
  <c r="J34" i="1"/>
  <c r="G34" i="1"/>
  <c r="F34" i="1"/>
  <c r="K33" i="1"/>
  <c r="J33" i="1"/>
  <c r="G33" i="1"/>
  <c r="F33" i="1"/>
  <c r="K32" i="1"/>
  <c r="J32" i="1"/>
  <c r="G32" i="1"/>
  <c r="F32" i="1"/>
  <c r="K31" i="1"/>
  <c r="J31" i="1"/>
  <c r="G31" i="1"/>
  <c r="F31" i="1"/>
  <c r="K30" i="1"/>
  <c r="J30" i="1"/>
  <c r="G30" i="1"/>
  <c r="F30" i="1"/>
  <c r="K29" i="1"/>
  <c r="J29" i="1"/>
  <c r="G29" i="1"/>
  <c r="F29" i="1"/>
  <c r="K28" i="1"/>
  <c r="J28" i="1"/>
  <c r="G28" i="1"/>
  <c r="F28" i="1"/>
  <c r="K27" i="1"/>
  <c r="J27" i="1"/>
  <c r="G27" i="1"/>
  <c r="F27" i="1"/>
  <c r="K26" i="1"/>
  <c r="J26" i="1"/>
  <c r="G26" i="1"/>
  <c r="F26" i="1"/>
  <c r="K25" i="1"/>
  <c r="J25" i="1"/>
  <c r="G25" i="1"/>
  <c r="F25" i="1"/>
  <c r="K24" i="1"/>
  <c r="J24" i="1"/>
  <c r="G24" i="1"/>
  <c r="F24" i="1"/>
  <c r="K23" i="1"/>
  <c r="J23" i="1"/>
  <c r="G23" i="1"/>
  <c r="F23" i="1"/>
  <c r="K22" i="1"/>
  <c r="J22" i="1"/>
  <c r="G22" i="1"/>
  <c r="F22" i="1"/>
  <c r="K21" i="1"/>
  <c r="J21" i="1"/>
  <c r="K20" i="1"/>
  <c r="J20" i="1"/>
  <c r="G20" i="1"/>
  <c r="F20" i="1"/>
  <c r="K19" i="1"/>
  <c r="J19" i="1"/>
  <c r="G19" i="1"/>
  <c r="F19" i="1"/>
  <c r="K18" i="1"/>
  <c r="J18" i="1"/>
  <c r="G18" i="1"/>
  <c r="F18" i="1"/>
  <c r="K17" i="1"/>
  <c r="J17" i="1"/>
  <c r="G17" i="1"/>
  <c r="F17" i="1"/>
  <c r="K16" i="1"/>
  <c r="J16" i="1"/>
  <c r="G16" i="1"/>
  <c r="F16" i="1"/>
  <c r="K15" i="1"/>
  <c r="J15" i="1"/>
  <c r="G15" i="1"/>
  <c r="F15" i="1"/>
  <c r="K14" i="1"/>
  <c r="J14" i="1"/>
  <c r="G14" i="1"/>
  <c r="F14" i="1"/>
  <c r="K13" i="1"/>
  <c r="J13" i="1"/>
  <c r="G13" i="1"/>
  <c r="F13" i="1"/>
  <c r="K12" i="1"/>
  <c r="J12" i="1"/>
  <c r="G12" i="1"/>
  <c r="F12" i="1"/>
  <c r="K11" i="1"/>
  <c r="J11" i="1"/>
  <c r="G11" i="1"/>
  <c r="F11" i="1"/>
  <c r="K10" i="1"/>
  <c r="J10" i="1"/>
  <c r="G10" i="1"/>
  <c r="F10" i="1"/>
  <c r="K9" i="1"/>
  <c r="J9" i="1"/>
  <c r="G9" i="1"/>
  <c r="F9" i="1"/>
  <c r="K8" i="1"/>
  <c r="J8" i="1"/>
  <c r="G8" i="1"/>
  <c r="F8" i="1"/>
  <c r="K7" i="1"/>
  <c r="J7" i="1"/>
  <c r="G7" i="1"/>
  <c r="F7" i="1"/>
  <c r="H7" i="1" s="1"/>
  <c r="I9" i="1" l="1"/>
  <c r="L8" i="1"/>
  <c r="M34" i="1"/>
  <c r="M14" i="1"/>
  <c r="M16" i="1"/>
  <c r="M18" i="1"/>
  <c r="M26" i="1"/>
  <c r="M30" i="1"/>
  <c r="M9" i="1"/>
  <c r="I15" i="1"/>
  <c r="M17" i="1"/>
  <c r="M25" i="1"/>
  <c r="M15" i="1"/>
  <c r="I29" i="1"/>
  <c r="M31" i="1"/>
  <c r="I35" i="1"/>
  <c r="M10" i="1"/>
  <c r="I13" i="1"/>
  <c r="I11" i="1"/>
  <c r="I21" i="1"/>
  <c r="M24" i="1"/>
  <c r="H33" i="1"/>
  <c r="M13" i="1"/>
  <c r="M23" i="1"/>
  <c r="I27" i="1"/>
  <c r="I7" i="1"/>
  <c r="I19" i="1"/>
  <c r="M21" i="1"/>
  <c r="M22" i="1"/>
  <c r="I33" i="1"/>
  <c r="L38" i="1"/>
  <c r="L9" i="1"/>
  <c r="L11" i="1"/>
  <c r="I16" i="1"/>
  <c r="I17" i="1"/>
  <c r="M19" i="1"/>
  <c r="M20" i="1"/>
  <c r="I25" i="1"/>
  <c r="M27" i="1"/>
  <c r="I37" i="1"/>
  <c r="I31" i="1"/>
  <c r="I34" i="1"/>
  <c r="I22" i="1"/>
  <c r="I23" i="1"/>
  <c r="I20" i="1"/>
  <c r="I18" i="1"/>
  <c r="I32" i="1"/>
  <c r="I30" i="1"/>
  <c r="H10" i="1"/>
  <c r="I38" i="1"/>
  <c r="H9" i="1"/>
  <c r="H12" i="1"/>
  <c r="I8" i="1"/>
  <c r="I10" i="1"/>
  <c r="I12" i="1"/>
  <c r="I28" i="1"/>
  <c r="I14" i="1"/>
  <c r="I36" i="1"/>
  <c r="I26" i="1"/>
  <c r="I24" i="1"/>
  <c r="M8" i="1"/>
  <c r="H13" i="1"/>
  <c r="L16" i="1"/>
  <c r="L17" i="1"/>
  <c r="H19" i="1"/>
  <c r="H20" i="1"/>
  <c r="L24" i="1"/>
  <c r="L25" i="1"/>
  <c r="H27" i="1"/>
  <c r="H28" i="1"/>
  <c r="L32" i="1"/>
  <c r="L33" i="1"/>
  <c r="H35" i="1"/>
  <c r="H36" i="1"/>
  <c r="M32" i="1"/>
  <c r="M33" i="1"/>
  <c r="L12" i="1"/>
  <c r="M12" i="1"/>
  <c r="L18" i="1"/>
  <c r="L19" i="1"/>
  <c r="H21" i="1"/>
  <c r="H22" i="1"/>
  <c r="L26" i="1"/>
  <c r="L27" i="1"/>
  <c r="H29" i="1"/>
  <c r="H30" i="1"/>
  <c r="L34" i="1"/>
  <c r="L35" i="1"/>
  <c r="H37" i="1"/>
  <c r="H38" i="1"/>
  <c r="M35" i="1"/>
  <c r="H14" i="1"/>
  <c r="M38" i="1"/>
  <c r="M7" i="1"/>
  <c r="H8" i="1"/>
  <c r="L10" i="1"/>
  <c r="L13" i="1"/>
  <c r="H15" i="1"/>
  <c r="H16" i="1"/>
  <c r="L20" i="1"/>
  <c r="L21" i="1"/>
  <c r="H23" i="1"/>
  <c r="H24" i="1"/>
  <c r="L28" i="1"/>
  <c r="L29" i="1"/>
  <c r="H31" i="1"/>
  <c r="H32" i="1"/>
  <c r="L36" i="1"/>
  <c r="L37" i="1"/>
  <c r="M28" i="1"/>
  <c r="M29" i="1"/>
  <c r="M36" i="1"/>
  <c r="M37" i="1"/>
  <c r="H11" i="1"/>
  <c r="L7" i="1"/>
  <c r="M11" i="1"/>
  <c r="L14" i="1"/>
  <c r="L15" i="1"/>
  <c r="H17" i="1"/>
  <c r="H18" i="1"/>
  <c r="L22" i="1"/>
  <c r="L23" i="1"/>
  <c r="H25" i="1"/>
  <c r="H26" i="1"/>
  <c r="L30" i="1"/>
  <c r="L31" i="1"/>
  <c r="H34" i="1"/>
</calcChain>
</file>

<file path=xl/sharedStrings.xml><?xml version="1.0" encoding="utf-8"?>
<sst xmlns="http://schemas.openxmlformats.org/spreadsheetml/2006/main" count="53" uniqueCount="49">
  <si>
    <t>Trabajadores asegurados</t>
  </si>
  <si>
    <t>Por entidad federativa</t>
  </si>
  <si>
    <t>2019-2021</t>
  </si>
  <si>
    <t>Entidad federativa</t>
  </si>
  <si>
    <t>2019
Diciembre</t>
  </si>
  <si>
    <t>2020
Diciembre</t>
  </si>
  <si>
    <t>2021
Noviembre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</si>
  <si>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</si>
  <si>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</si>
  <si>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</si>
  <si>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</si>
  <si>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</si>
  <si>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</si>
  <si>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</si>
  <si>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</si>
  <si>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</si>
  <si>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</si>
  <si>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</si>
  <si>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</si>
  <si>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</si>
  <si>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</si>
  <si>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</si>
  <si>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</si>
  <si>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</si>
  <si>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</si>
  <si>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</si>
  <si>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</si>
  <si>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</si>
  <si>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</si>
  <si>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</si>
  <si>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</si>
  <si>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</si>
  <si>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</si>
  <si>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</si>
  <si>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</si>
  <si>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</si>
  <si>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</si>
  <si>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</si>
  <si>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</si>
  <si>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</si>
  <si>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</si>
  <si>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</si>
  <si>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</si>
  <si>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</si>
  <si>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</si>
  <si>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</si>
  <si>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Diciembre</t>
  </si>
  <si>
    <t>Diciembre 2021 respecto a Noviembre2021</t>
  </si>
  <si>
    <t>Diciembre 2021 respecto a Diciembre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</si>
</sst>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top/>
      <bottom/>
      <diagonal/>
    </border>
  </borders>
  <cellStyleXfs count="3">
    <xf numFmtId="0" fontId="0" fillId="0" borderId="0"/>
    <xf numFmtId="9" fontId="2" fillId="0" borderId="0" applyFont="0" applyFill="0" applyBorder="0" applyAlignment="0" applyProtection="0"/>
    <xf numFmtId="0" fontId="1" fillId="0" borderId="0"/>
  </cellStyleXfs>
  <cellXfs count="56">
    <xf numFmtId="0" fontId="0" fillId="0" borderId="0" xfId="0"/>
    <xf numFmtId="0" fontId="3" fillId="0" borderId="0" xfId="0"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4" fillId="3" borderId="8"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9" xfId="0" applyFont="1" applyFill="1" applyBorder="1" applyAlignment="1">
      <alignment horizontal="center" vertical="center" wrapText="1"/>
    </xf>
    <xf numFmtId="3" fontId="5" fillId="4" borderId="0"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0" xfId="0" applyNumberFormat="1" applyFont="1" applyFill="1" applyBorder="1" applyAlignment="1">
      <alignment horizontal="center" vertical="center" wrapText="1"/>
    </xf>
    <xf numFmtId="3" fontId="5" fillId="4" borderId="11"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5" fillId="4" borderId="11" xfId="0" applyFont="1" applyFill="1" applyBorder="1" applyAlignment="1">
      <alignment horizontal="left" vertical="center" wrapText="1"/>
    </xf>
    <xf numFmtId="3" fontId="5" fillId="4" borderId="11"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0" fontId="0" fillId="0" borderId="0" xfId="0" applyFill="1"/>
    <xf numFmtId="0" fontId="3" fillId="5" borderId="11" xfId="0" applyFont="1" applyFill="1" applyBorder="1" applyAlignment="1">
      <alignment horizontal="left" vertical="center" wrapText="1"/>
    </xf>
    <xf numFmtId="3" fontId="3" fillId="5" borderId="11"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0" xfId="0" applyNumberFormat="1" applyFont="1" applyFill="1" applyBorder="1" applyAlignment="1">
      <alignment horizontal="center" vertical="center" wrapText="1"/>
    </xf>
    <xf numFmtId="3" fontId="3" fillId="5" borderId="11"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0" xfId="0" applyNumberFormat="1" applyFont="1" applyFill="1" applyBorder="1" applyAlignment="1">
      <alignment horizontal="center" vertical="center" wrapText="1"/>
    </xf>
    <xf numFmtId="0" fontId="3" fillId="5" borderId="9" xfId="0" applyFont="1" applyFill="1" applyBorder="1" applyAlignment="1">
      <alignment horizontal="left" vertical="center" wrapText="1"/>
    </xf>
    <xf numFmtId="3" fontId="3" fillId="5" borderId="9" xfId="0" applyNumberFormat="1" applyFont="1" applyFill="1" applyBorder="1" applyAlignment="1">
      <alignment horizontal="right" vertical="center" wrapText="1"/>
    </xf>
    <xf numFmtId="3" fontId="3" fillId="5" borderId="8" xfId="2" applyNumberFormat="1" applyFont="1" applyFill="1" applyBorder="1" applyAlignment="1">
      <alignment horizontal="right" vertical="center" wrapText="1"/>
    </xf>
    <xf numFmtId="3" fontId="3" fillId="5" borderId="8" xfId="0" applyNumberFormat="1" applyFont="1" applyFill="1" applyBorder="1" applyAlignment="1">
      <alignment horizontal="right" vertical="center" wrapText="1"/>
    </xf>
    <xf numFmtId="3" fontId="3" fillId="5" borderId="8" xfId="0" applyNumberFormat="1" applyFont="1" applyFill="1" applyBorder="1"/>
    <xf numFmtId="10" fontId="3" fillId="5" borderId="8" xfId="1" applyNumberFormat="1" applyFont="1" applyFill="1" applyBorder="1" applyAlignment="1">
      <alignment horizontal="right" vertical="center" wrapText="1"/>
    </xf>
    <xf numFmtId="0" fontId="6" fillId="5" borderId="8" xfId="0" applyFont="1" applyFill="1" applyBorder="1"/>
    <xf numFmtId="0" fontId="6" fillId="5" borderId="4" xfId="0" applyFont="1" applyFill="1" applyBorder="1"/>
    <xf numFmtId="3" fontId="3" fillId="5" borderId="9" xfId="0" applyNumberFormat="1" applyFont="1" applyFill="1" applyBorder="1" applyAlignment="1">
      <alignment horizontal="center" vertical="center" wrapText="1"/>
    </xf>
    <xf numFmtId="10" fontId="3" fillId="5" borderId="8" xfId="1" applyNumberFormat="1" applyFont="1" applyFill="1" applyBorder="1" applyAlignment="1">
      <alignment horizontal="center" vertical="center" wrapText="1"/>
    </xf>
    <xf numFmtId="0" fontId="0" fillId="4" borderId="0" xfId="0" applyFill="1"/>
    <xf numFmtId="3" fontId="0" fillId="4" borderId="0" xfId="0" applyNumberFormat="1" applyFill="1"/>
    <xf numFmtId="0" fontId="3" fillId="0" borderId="0" xfId="0" applyFont="1"/>
    <xf numFmtId="10" fontId="0" fillId="0" borderId="0" xfId="1" applyNumberFormat="1" applyFont="1"/>
    <xf numFmtId="0" fontId="3" fillId="2" borderId="5" xfId="0" applyFont="1" applyFill="1" applyBorder="1" applyAlignment="1">
      <alignment horizontal="center" vertical="center" wrapText="1"/>
    </xf>
    <xf numFmtId="0" fontId="5" fillId="0" borderId="0" xfId="0" applyFont="1" applyBorder="1" applyAlignment="1">
      <alignment horizontal="left" wrapText="1"/>
    </xf>
    <xf numFmtId="0" fontId="3" fillId="0" borderId="0" xfId="0" applyFont="1" applyAlignment="1">
      <alignment horizontal="left"/>
    </xf>
    <xf numFmtId="49" fontId="3" fillId="0" borderId="0" xfId="0" applyNumberFormat="1" applyFont="1" applyAlignment="1">
      <alignment horizontal="left"/>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2"/>
  <sheetViews>
    <sheetView showGridLines="0" tabSelected="1" zoomScale="110" zoomScaleNormal="110" workbookViewId="0">
      <selection activeCell="R34" sqref="R34"/>
    </sheetView>
  </sheetViews>
  <sheetFormatPr baseColWidth="10" defaultColWidth="9.140625" defaultRowHeight="12.75" x14ac:dyDescent="0.2"/>
  <cols>
    <col min="1" max="1" width="16" customWidth="1"/>
    <col min="2" max="3" width="10.42578125" customWidth="1"/>
    <col min="4" max="4" width="9.28515625" customWidth="1"/>
    <col min="5" max="5" width="10.140625" customWidth="1"/>
    <col min="6" max="6" width="10.42578125" customWidth="1"/>
    <col min="7" max="13" width="9.85546875" customWidth="1"/>
    <col min="14" max="14" width="6.7109375" customWidth="1"/>
  </cols>
  <sheetData>
    <row r="1" spans="1:13" x14ac:dyDescent="0.2">
      <c r="A1" s="46" t="s">
        <v>0</v>
      </c>
      <c r="B1" s="46"/>
      <c r="C1" s="46"/>
      <c r="D1" s="46"/>
      <c r="E1" s="46"/>
      <c r="F1" s="46"/>
      <c r="G1" s="46"/>
      <c r="H1" s="46"/>
      <c r="I1" s="1"/>
      <c r="J1" s="1"/>
      <c r="K1" s="1"/>
      <c r="L1" s="1"/>
      <c r="M1" s="1"/>
    </row>
    <row r="2" spans="1:13" x14ac:dyDescent="0.2">
      <c r="A2" s="46" t="s">
        <v>1</v>
      </c>
      <c r="B2" s="46"/>
      <c r="C2" s="46"/>
      <c r="D2" s="46"/>
      <c r="E2" s="46"/>
      <c r="F2" s="46"/>
      <c r="G2" s="46"/>
      <c r="H2" s="46"/>
      <c r="I2" s="1"/>
      <c r="J2" s="1"/>
      <c r="K2" s="1"/>
      <c r="L2" s="1"/>
      <c r="M2" s="1"/>
    </row>
    <row r="3" spans="1:13" x14ac:dyDescent="0.2">
      <c r="A3" s="47" t="s">
        <v>2</v>
      </c>
      <c r="B3" s="47"/>
      <c r="C3" s="47"/>
      <c r="D3" s="47"/>
      <c r="E3" s="47"/>
      <c r="F3" s="47"/>
      <c r="G3" s="47"/>
      <c r="H3" s="47"/>
      <c r="I3" s="2"/>
      <c r="J3" s="2"/>
      <c r="K3" s="2"/>
      <c r="L3" s="2"/>
      <c r="M3" s="2"/>
    </row>
    <row r="4" spans="1:13" x14ac:dyDescent="0.2">
      <c r="A4" s="3"/>
      <c r="B4" s="3"/>
      <c r="C4" s="3"/>
      <c r="D4" s="3"/>
      <c r="E4" s="3"/>
      <c r="F4" s="3"/>
      <c r="G4" s="3"/>
      <c r="H4" s="3"/>
      <c r="I4" s="3"/>
      <c r="J4" s="3"/>
      <c r="K4" s="3"/>
      <c r="L4" s="3"/>
      <c r="M4" s="3"/>
    </row>
    <row r="5" spans="1:13" ht="18" customHeight="1" x14ac:dyDescent="0.2">
      <c r="A5" s="48" t="s">
        <v>3</v>
      </c>
      <c r="B5" s="50" t="s">
        <v>4</v>
      </c>
      <c r="C5" s="52" t="s">
        <v>5</v>
      </c>
      <c r="D5" s="52" t="s">
        <v>6</v>
      </c>
      <c r="E5" s="54" t="s">
        <v>46</v>
      </c>
      <c r="F5" s="55" t="s">
        <v>47</v>
      </c>
      <c r="G5" s="44"/>
      <c r="H5" s="44"/>
      <c r="I5" s="44"/>
      <c r="J5" s="44" t="s">
        <v>48</v>
      </c>
      <c r="K5" s="44"/>
      <c r="L5" s="44"/>
      <c r="M5" s="44"/>
    </row>
    <row r="6" spans="1:13" ht="46.5" customHeight="1" x14ac:dyDescent="0.2">
      <c r="A6" s="49"/>
      <c r="B6" s="51"/>
      <c r="C6" s="53"/>
      <c r="D6" s="53"/>
      <c r="E6" s="53"/>
      <c r="F6" s="6" t="s">
        <v>7</v>
      </c>
      <c r="G6" s="4" t="s">
        <v>8</v>
      </c>
      <c r="H6" s="4" t="s">
        <v>9</v>
      </c>
      <c r="I6" s="5" t="s">
        <v>10</v>
      </c>
      <c r="J6" s="6" t="s">
        <v>7</v>
      </c>
      <c r="K6" s="4" t="s">
        <v>8</v>
      </c>
      <c r="L6" s="4" t="s">
        <v>9</v>
      </c>
      <c r="M6" s="5" t="s">
        <v>10</v>
      </c>
    </row>
    <row r="7" spans="1:13" ht="12.75" customHeight="1" x14ac:dyDescent="0.2">
      <c r="A7" s="15" t="s">
        <v>11</v>
      </c>
      <c r="B7" s="7">
        <v>328291</v>
      </c>
      <c r="C7" s="17">
        <v>321424</v>
      </c>
      <c r="D7" s="17">
        <v>340465</v>
      </c>
      <c r="E7" s="17">
        <v>335529</v>
      </c>
      <c r="F7" s="16">
        <f>E7-D7</f>
        <v>-4936</v>
      </c>
      <c r="G7" s="8">
        <f>E7/D7-1</f>
        <v>-1.4497819159091208E-2</v>
      </c>
      <c r="H7" s="9">
        <f>_xlfn.RANK.EQ(F7,$F$7:$F$38)</f>
        <v>18</v>
      </c>
      <c r="I7" s="10">
        <f>_xlfn.RANK.EQ(G7,$G$7:$G$38)</f>
        <v>13</v>
      </c>
      <c r="J7" s="11">
        <f t="shared" ref="J7:J39" si="0">E7-C7</f>
        <v>14105</v>
      </c>
      <c r="K7" s="12">
        <f t="shared" ref="K7:K39" si="1">E7/C7-1</f>
        <v>4.3882846333814562E-2</v>
      </c>
      <c r="L7" s="13">
        <f>_xlfn.RANK.EQ(J7,$J$7:$J$38)</f>
        <v>20</v>
      </c>
      <c r="M7" s="14">
        <f>_xlfn.RANK.EQ(K7,$K$7:$K$38)</f>
        <v>14</v>
      </c>
    </row>
    <row r="8" spans="1:13" x14ac:dyDescent="0.2">
      <c r="A8" s="15" t="s">
        <v>12</v>
      </c>
      <c r="B8" s="7">
        <v>919138</v>
      </c>
      <c r="C8" s="17">
        <v>944174</v>
      </c>
      <c r="D8" s="17">
        <v>1034409</v>
      </c>
      <c r="E8" s="17">
        <v>1004354</v>
      </c>
      <c r="F8" s="16">
        <f t="shared" ref="F8:F38" si="2">E8-D8</f>
        <v>-30055</v>
      </c>
      <c r="G8" s="8">
        <f t="shared" ref="G8:G39" si="3">E8/D8-1</f>
        <v>-2.9055238305157771E-2</v>
      </c>
      <c r="H8" s="9">
        <f t="shared" ref="H8:H38" si="4">_xlfn.RANK.EQ(F8,$F$7:$F$38)</f>
        <v>29</v>
      </c>
      <c r="I8" s="10">
        <f t="shared" ref="I8:I38" si="5">_xlfn.RANK.EQ(G8,$G$7:$G$38)</f>
        <v>31</v>
      </c>
      <c r="J8" s="11">
        <f t="shared" si="0"/>
        <v>60180</v>
      </c>
      <c r="K8" s="12">
        <f t="shared" si="1"/>
        <v>6.3738251635821364E-2</v>
      </c>
      <c r="L8" s="13">
        <f t="shared" ref="L8:L38" si="6">_xlfn.RANK.EQ(J8,$J$7:$J$38)</f>
        <v>5</v>
      </c>
      <c r="M8" s="14">
        <f t="shared" ref="M8:M38" si="7">_xlfn.RANK.EQ(K8,$K$7:$K$38)</f>
        <v>7</v>
      </c>
    </row>
    <row r="9" spans="1:13" x14ac:dyDescent="0.2">
      <c r="A9" s="15" t="s">
        <v>13</v>
      </c>
      <c r="B9" s="7">
        <v>184435</v>
      </c>
      <c r="C9" s="17">
        <v>170112</v>
      </c>
      <c r="D9" s="17">
        <v>199392</v>
      </c>
      <c r="E9" s="17">
        <v>190885</v>
      </c>
      <c r="F9" s="16">
        <f>E9-D9</f>
        <v>-8507</v>
      </c>
      <c r="G9" s="8">
        <f t="shared" si="3"/>
        <v>-4.2664700690097868E-2</v>
      </c>
      <c r="H9" s="9">
        <f t="shared" si="4"/>
        <v>20</v>
      </c>
      <c r="I9" s="10">
        <f t="shared" si="5"/>
        <v>32</v>
      </c>
      <c r="J9" s="11">
        <f t="shared" si="0"/>
        <v>20773</v>
      </c>
      <c r="K9" s="12">
        <f t="shared" si="1"/>
        <v>0.12211366629044385</v>
      </c>
      <c r="L9" s="13">
        <f t="shared" si="6"/>
        <v>17</v>
      </c>
      <c r="M9" s="14">
        <f t="shared" si="7"/>
        <v>3</v>
      </c>
    </row>
    <row r="10" spans="1:13" x14ac:dyDescent="0.2">
      <c r="A10" s="15" t="s">
        <v>14</v>
      </c>
      <c r="B10" s="7">
        <v>133675</v>
      </c>
      <c r="C10" s="17">
        <v>125731</v>
      </c>
      <c r="D10" s="17">
        <v>134083</v>
      </c>
      <c r="E10" s="17">
        <v>131218</v>
      </c>
      <c r="F10" s="16">
        <f t="shared" si="2"/>
        <v>-2865</v>
      </c>
      <c r="G10" s="8">
        <f t="shared" si="3"/>
        <v>-2.1367362007114976E-2</v>
      </c>
      <c r="H10" s="9">
        <f t="shared" si="4"/>
        <v>10</v>
      </c>
      <c r="I10" s="10">
        <f t="shared" si="5"/>
        <v>29</v>
      </c>
      <c r="J10" s="11">
        <f t="shared" si="0"/>
        <v>5487</v>
      </c>
      <c r="K10" s="12">
        <f t="shared" si="1"/>
        <v>4.3640788667870245E-2</v>
      </c>
      <c r="L10" s="13">
        <f t="shared" si="6"/>
        <v>28</v>
      </c>
      <c r="M10" s="14">
        <f t="shared" si="7"/>
        <v>15</v>
      </c>
    </row>
    <row r="11" spans="1:13" x14ac:dyDescent="0.2">
      <c r="A11" s="15" t="s">
        <v>15</v>
      </c>
      <c r="B11" s="7">
        <v>227505</v>
      </c>
      <c r="C11" s="17">
        <v>221463</v>
      </c>
      <c r="D11" s="17">
        <v>236364</v>
      </c>
      <c r="E11" s="17">
        <v>235059</v>
      </c>
      <c r="F11" s="16">
        <f>E11-D11</f>
        <v>-1305</v>
      </c>
      <c r="G11" s="8">
        <f>E11/D11-1</f>
        <v>-5.5211453520840337E-3</v>
      </c>
      <c r="H11" s="9">
        <f t="shared" si="4"/>
        <v>5</v>
      </c>
      <c r="I11" s="10">
        <f t="shared" si="5"/>
        <v>4</v>
      </c>
      <c r="J11" s="11">
        <f t="shared" si="0"/>
        <v>13596</v>
      </c>
      <c r="K11" s="12">
        <f t="shared" si="1"/>
        <v>6.1391744896438727E-2</v>
      </c>
      <c r="L11" s="13">
        <f t="shared" si="6"/>
        <v>21</v>
      </c>
      <c r="M11" s="14">
        <f t="shared" si="7"/>
        <v>9</v>
      </c>
    </row>
    <row r="12" spans="1:13" x14ac:dyDescent="0.2">
      <c r="A12" s="15" t="s">
        <v>16</v>
      </c>
      <c r="B12" s="7">
        <v>892899</v>
      </c>
      <c r="C12" s="17">
        <v>903594</v>
      </c>
      <c r="D12" s="17">
        <v>947984</v>
      </c>
      <c r="E12" s="17">
        <v>930477</v>
      </c>
      <c r="F12" s="16">
        <f t="shared" si="2"/>
        <v>-17507</v>
      </c>
      <c r="G12" s="8">
        <f t="shared" si="3"/>
        <v>-1.846761126770069E-2</v>
      </c>
      <c r="H12" s="9">
        <f t="shared" si="4"/>
        <v>27</v>
      </c>
      <c r="I12" s="10">
        <f t="shared" si="5"/>
        <v>23</v>
      </c>
      <c r="J12" s="11">
        <f t="shared" si="0"/>
        <v>26883</v>
      </c>
      <c r="K12" s="12">
        <f t="shared" si="1"/>
        <v>2.9751193567022272E-2</v>
      </c>
      <c r="L12" s="13">
        <f t="shared" si="6"/>
        <v>12</v>
      </c>
      <c r="M12" s="14">
        <f t="shared" si="7"/>
        <v>26</v>
      </c>
    </row>
    <row r="13" spans="1:13" x14ac:dyDescent="0.2">
      <c r="A13" s="15" t="s">
        <v>17</v>
      </c>
      <c r="B13" s="7">
        <v>3470048</v>
      </c>
      <c r="C13" s="17">
        <v>3246669</v>
      </c>
      <c r="D13" s="17">
        <v>3348570</v>
      </c>
      <c r="E13" s="17">
        <v>3312592</v>
      </c>
      <c r="F13" s="16">
        <f t="shared" si="2"/>
        <v>-35978</v>
      </c>
      <c r="G13" s="8">
        <f t="shared" si="3"/>
        <v>-1.0744287860191104E-2</v>
      </c>
      <c r="H13" s="9">
        <f t="shared" si="4"/>
        <v>32</v>
      </c>
      <c r="I13" s="10">
        <f t="shared" si="5"/>
        <v>9</v>
      </c>
      <c r="J13" s="11">
        <f t="shared" si="0"/>
        <v>65923</v>
      </c>
      <c r="K13" s="12">
        <f t="shared" si="1"/>
        <v>2.0304810869232526E-2</v>
      </c>
      <c r="L13" s="13">
        <f t="shared" si="6"/>
        <v>4</v>
      </c>
      <c r="M13" s="14">
        <f t="shared" si="7"/>
        <v>29</v>
      </c>
    </row>
    <row r="14" spans="1:13" x14ac:dyDescent="0.2">
      <c r="A14" s="15" t="s">
        <v>18</v>
      </c>
      <c r="B14" s="7">
        <v>776527</v>
      </c>
      <c r="C14" s="17">
        <v>757473</v>
      </c>
      <c r="D14" s="17">
        <v>803412</v>
      </c>
      <c r="E14" s="17">
        <v>789468</v>
      </c>
      <c r="F14" s="16">
        <f t="shared" si="2"/>
        <v>-13944</v>
      </c>
      <c r="G14" s="8">
        <f t="shared" si="3"/>
        <v>-1.7355976759122371E-2</v>
      </c>
      <c r="H14" s="9">
        <f t="shared" si="4"/>
        <v>24</v>
      </c>
      <c r="I14" s="10">
        <f t="shared" si="5"/>
        <v>20</v>
      </c>
      <c r="J14" s="11">
        <f t="shared" si="0"/>
        <v>31995</v>
      </c>
      <c r="K14" s="12">
        <f t="shared" si="1"/>
        <v>4.2239129315500445E-2</v>
      </c>
      <c r="L14" s="13">
        <f t="shared" si="6"/>
        <v>10</v>
      </c>
      <c r="M14" s="14">
        <f t="shared" si="7"/>
        <v>17</v>
      </c>
    </row>
    <row r="15" spans="1:13" x14ac:dyDescent="0.2">
      <c r="A15" s="15" t="s">
        <v>19</v>
      </c>
      <c r="B15" s="7">
        <v>138790</v>
      </c>
      <c r="C15" s="17">
        <v>135945</v>
      </c>
      <c r="D15" s="17">
        <v>142842</v>
      </c>
      <c r="E15" s="17">
        <v>140370</v>
      </c>
      <c r="F15" s="16">
        <f t="shared" si="2"/>
        <v>-2472</v>
      </c>
      <c r="G15" s="8">
        <f t="shared" si="3"/>
        <v>-1.7305834418448351E-2</v>
      </c>
      <c r="H15" s="9">
        <f t="shared" si="4"/>
        <v>7</v>
      </c>
      <c r="I15" s="10">
        <f t="shared" si="5"/>
        <v>19</v>
      </c>
      <c r="J15" s="11">
        <f t="shared" si="0"/>
        <v>4425</v>
      </c>
      <c r="K15" s="12">
        <f t="shared" si="1"/>
        <v>3.2549928279818952E-2</v>
      </c>
      <c r="L15" s="13">
        <f t="shared" si="6"/>
        <v>29</v>
      </c>
      <c r="M15" s="14">
        <f t="shared" si="7"/>
        <v>25</v>
      </c>
    </row>
    <row r="16" spans="1:13" x14ac:dyDescent="0.2">
      <c r="A16" s="15" t="s">
        <v>20</v>
      </c>
      <c r="B16" s="7">
        <v>242643</v>
      </c>
      <c r="C16" s="17">
        <v>239136</v>
      </c>
      <c r="D16" s="17">
        <v>258213</v>
      </c>
      <c r="E16" s="17">
        <v>254204</v>
      </c>
      <c r="F16" s="16">
        <f t="shared" si="2"/>
        <v>-4009</v>
      </c>
      <c r="G16" s="8">
        <f t="shared" si="3"/>
        <v>-1.5525941761259099E-2</v>
      </c>
      <c r="H16" s="9">
        <f t="shared" si="4"/>
        <v>13</v>
      </c>
      <c r="I16" s="10">
        <f t="shared" si="5"/>
        <v>14</v>
      </c>
      <c r="J16" s="11">
        <f t="shared" si="0"/>
        <v>15068</v>
      </c>
      <c r="K16" s="12">
        <f t="shared" si="1"/>
        <v>6.3010169945135752E-2</v>
      </c>
      <c r="L16" s="13">
        <f t="shared" si="6"/>
        <v>19</v>
      </c>
      <c r="M16" s="14">
        <f t="shared" si="7"/>
        <v>8</v>
      </c>
    </row>
    <row r="17" spans="1:13" x14ac:dyDescent="0.2">
      <c r="A17" s="15" t="s">
        <v>21</v>
      </c>
      <c r="B17" s="7">
        <v>1626181</v>
      </c>
      <c r="C17" s="17">
        <v>1593415</v>
      </c>
      <c r="D17" s="17">
        <v>1681296</v>
      </c>
      <c r="E17" s="17">
        <v>1650381</v>
      </c>
      <c r="F17" s="16">
        <f t="shared" si="2"/>
        <v>-30915</v>
      </c>
      <c r="G17" s="8">
        <f t="shared" si="3"/>
        <v>-1.8387600993519326E-2</v>
      </c>
      <c r="H17" s="9">
        <f t="shared" si="4"/>
        <v>30</v>
      </c>
      <c r="I17" s="10">
        <f t="shared" si="5"/>
        <v>22</v>
      </c>
      <c r="J17" s="11">
        <f t="shared" si="0"/>
        <v>56966</v>
      </c>
      <c r="K17" s="12">
        <f t="shared" si="1"/>
        <v>3.5750887245318941E-2</v>
      </c>
      <c r="L17" s="13">
        <f t="shared" si="6"/>
        <v>6</v>
      </c>
      <c r="M17" s="14">
        <f t="shared" si="7"/>
        <v>23</v>
      </c>
    </row>
    <row r="18" spans="1:13" x14ac:dyDescent="0.2">
      <c r="A18" s="15" t="s">
        <v>22</v>
      </c>
      <c r="B18" s="7">
        <v>1007762</v>
      </c>
      <c r="C18" s="17">
        <v>973396</v>
      </c>
      <c r="D18" s="17">
        <v>1031331</v>
      </c>
      <c r="E18" s="17">
        <v>1014873</v>
      </c>
      <c r="F18" s="16">
        <f t="shared" si="2"/>
        <v>-16458</v>
      </c>
      <c r="G18" s="8">
        <f t="shared" si="3"/>
        <v>-1.5958019297393378E-2</v>
      </c>
      <c r="H18" s="9">
        <f t="shared" si="4"/>
        <v>25</v>
      </c>
      <c r="I18" s="10">
        <f t="shared" si="5"/>
        <v>16</v>
      </c>
      <c r="J18" s="11">
        <f t="shared" si="0"/>
        <v>41477</v>
      </c>
      <c r="K18" s="12">
        <f t="shared" si="1"/>
        <v>4.2610612741371456E-2</v>
      </c>
      <c r="L18" s="13">
        <f t="shared" si="6"/>
        <v>7</v>
      </c>
      <c r="M18" s="14">
        <f t="shared" si="7"/>
        <v>16</v>
      </c>
    </row>
    <row r="19" spans="1:13" x14ac:dyDescent="0.2">
      <c r="A19" s="15" t="s">
        <v>23</v>
      </c>
      <c r="B19" s="7">
        <v>159549</v>
      </c>
      <c r="C19" s="17">
        <v>146771</v>
      </c>
      <c r="D19" s="17">
        <v>150690</v>
      </c>
      <c r="E19" s="17">
        <v>153546</v>
      </c>
      <c r="F19" s="16">
        <f t="shared" si="2"/>
        <v>2856</v>
      </c>
      <c r="G19" s="8">
        <f t="shared" si="3"/>
        <v>1.8952817041608672E-2</v>
      </c>
      <c r="H19" s="9">
        <f t="shared" si="4"/>
        <v>1</v>
      </c>
      <c r="I19" s="10">
        <f t="shared" si="5"/>
        <v>1</v>
      </c>
      <c r="J19" s="11">
        <f t="shared" si="0"/>
        <v>6775</v>
      </c>
      <c r="K19" s="12">
        <f t="shared" si="1"/>
        <v>4.6160345027287386E-2</v>
      </c>
      <c r="L19" s="13">
        <f t="shared" si="6"/>
        <v>27</v>
      </c>
      <c r="M19" s="14">
        <f t="shared" si="7"/>
        <v>13</v>
      </c>
    </row>
    <row r="20" spans="1:13" s="18" customFormat="1" x14ac:dyDescent="0.2">
      <c r="A20" s="15" t="s">
        <v>24</v>
      </c>
      <c r="B20" s="7">
        <v>227679</v>
      </c>
      <c r="C20" s="17">
        <v>218499</v>
      </c>
      <c r="D20" s="17">
        <v>244466</v>
      </c>
      <c r="E20" s="17">
        <v>240431</v>
      </c>
      <c r="F20" s="16">
        <f t="shared" si="2"/>
        <v>-4035</v>
      </c>
      <c r="G20" s="8">
        <f t="shared" si="3"/>
        <v>-1.6505362708924776E-2</v>
      </c>
      <c r="H20" s="9">
        <f t="shared" si="4"/>
        <v>15</v>
      </c>
      <c r="I20" s="10">
        <f t="shared" si="5"/>
        <v>17</v>
      </c>
      <c r="J20" s="11">
        <f t="shared" si="0"/>
        <v>21932</v>
      </c>
      <c r="K20" s="12">
        <f t="shared" si="1"/>
        <v>0.10037574542675243</v>
      </c>
      <c r="L20" s="13">
        <f t="shared" si="6"/>
        <v>14</v>
      </c>
      <c r="M20" s="14">
        <f t="shared" si="7"/>
        <v>4</v>
      </c>
    </row>
    <row r="21" spans="1:13" s="18" customFormat="1" x14ac:dyDescent="0.2">
      <c r="A21" s="19" t="s">
        <v>25</v>
      </c>
      <c r="B21" s="22">
        <v>1812699</v>
      </c>
      <c r="C21" s="21">
        <v>1780367</v>
      </c>
      <c r="D21" s="21">
        <v>1873476</v>
      </c>
      <c r="E21" s="21">
        <v>1849999</v>
      </c>
      <c r="F21" s="20">
        <f>E21-D21</f>
        <v>-23477</v>
      </c>
      <c r="G21" s="23">
        <f>E21/D21-1</f>
        <v>-1.253125206834782E-2</v>
      </c>
      <c r="H21" s="24">
        <f>_xlfn.RANK.EQ(F21,$F$7:$F$38)</f>
        <v>28</v>
      </c>
      <c r="I21" s="25">
        <f>_xlfn.RANK.EQ(G21,$G$7:$G$38)</f>
        <v>11</v>
      </c>
      <c r="J21" s="26">
        <f t="shared" si="0"/>
        <v>69632</v>
      </c>
      <c r="K21" s="27">
        <f t="shared" si="1"/>
        <v>3.911103721873066E-2</v>
      </c>
      <c r="L21" s="28">
        <f>_xlfn.RANK.EQ(J21,$J$7:$J$38)</f>
        <v>2</v>
      </c>
      <c r="M21" s="29">
        <f>_xlfn.RANK.EQ(K21,$K$7:$K$38)</f>
        <v>19</v>
      </c>
    </row>
    <row r="22" spans="1:13" x14ac:dyDescent="0.2">
      <c r="A22" s="15" t="s">
        <v>26</v>
      </c>
      <c r="B22" s="7">
        <v>463598</v>
      </c>
      <c r="C22" s="17">
        <v>461602</v>
      </c>
      <c r="D22" s="17">
        <v>470114</v>
      </c>
      <c r="E22" s="17">
        <v>465270</v>
      </c>
      <c r="F22" s="16">
        <f t="shared" si="2"/>
        <v>-4844</v>
      </c>
      <c r="G22" s="8">
        <f t="shared" si="3"/>
        <v>-1.0303883738837838E-2</v>
      </c>
      <c r="H22" s="9">
        <f t="shared" si="4"/>
        <v>17</v>
      </c>
      <c r="I22" s="10">
        <f t="shared" si="5"/>
        <v>8</v>
      </c>
      <c r="J22" s="11">
        <f t="shared" si="0"/>
        <v>3668</v>
      </c>
      <c r="K22" s="12">
        <f t="shared" si="1"/>
        <v>7.9462394010425541E-3</v>
      </c>
      <c r="L22" s="13">
        <f t="shared" si="6"/>
        <v>31</v>
      </c>
      <c r="M22" s="14">
        <f t="shared" si="7"/>
        <v>32</v>
      </c>
    </row>
    <row r="23" spans="1:13" x14ac:dyDescent="0.2">
      <c r="A23" s="15" t="s">
        <v>27</v>
      </c>
      <c r="B23" s="7">
        <v>211336</v>
      </c>
      <c r="C23" s="17">
        <v>205308</v>
      </c>
      <c r="D23" s="17">
        <v>215678</v>
      </c>
      <c r="E23" s="17">
        <v>213192</v>
      </c>
      <c r="F23" s="16">
        <f t="shared" si="2"/>
        <v>-2486</v>
      </c>
      <c r="G23" s="8">
        <f t="shared" si="3"/>
        <v>-1.1526442196236997E-2</v>
      </c>
      <c r="H23" s="9">
        <f t="shared" si="4"/>
        <v>8</v>
      </c>
      <c r="I23" s="10">
        <f t="shared" si="5"/>
        <v>10</v>
      </c>
      <c r="J23" s="11">
        <f t="shared" si="0"/>
        <v>7884</v>
      </c>
      <c r="K23" s="12">
        <f t="shared" si="1"/>
        <v>3.840084166228297E-2</v>
      </c>
      <c r="L23" s="13">
        <f t="shared" si="6"/>
        <v>26</v>
      </c>
      <c r="M23" s="14">
        <f t="shared" si="7"/>
        <v>20</v>
      </c>
    </row>
    <row r="24" spans="1:13" x14ac:dyDescent="0.2">
      <c r="A24" s="15" t="s">
        <v>28</v>
      </c>
      <c r="B24" s="7">
        <v>152317</v>
      </c>
      <c r="C24" s="17">
        <v>149477</v>
      </c>
      <c r="D24" s="17">
        <v>164103</v>
      </c>
      <c r="E24" s="17">
        <v>160665</v>
      </c>
      <c r="F24" s="16">
        <f t="shared" si="2"/>
        <v>-3438</v>
      </c>
      <c r="G24" s="8">
        <f t="shared" si="3"/>
        <v>-2.0950256850880256E-2</v>
      </c>
      <c r="H24" s="9">
        <f t="shared" si="4"/>
        <v>11</v>
      </c>
      <c r="I24" s="10">
        <f t="shared" si="5"/>
        <v>28</v>
      </c>
      <c r="J24" s="11">
        <f t="shared" si="0"/>
        <v>11188</v>
      </c>
      <c r="K24" s="12">
        <f t="shared" si="1"/>
        <v>7.4847635422171876E-2</v>
      </c>
      <c r="L24" s="13">
        <f t="shared" si="6"/>
        <v>22</v>
      </c>
      <c r="M24" s="14">
        <f t="shared" si="7"/>
        <v>6</v>
      </c>
    </row>
    <row r="25" spans="1:13" x14ac:dyDescent="0.2">
      <c r="A25" s="15" t="s">
        <v>29</v>
      </c>
      <c r="B25" s="7">
        <v>1632927</v>
      </c>
      <c r="C25" s="17">
        <v>1610359</v>
      </c>
      <c r="D25" s="17">
        <v>1730346</v>
      </c>
      <c r="E25" s="17">
        <v>1696729</v>
      </c>
      <c r="F25" s="16">
        <f t="shared" si="2"/>
        <v>-33617</v>
      </c>
      <c r="G25" s="8">
        <f t="shared" si="3"/>
        <v>-1.9427906326249245E-2</v>
      </c>
      <c r="H25" s="9">
        <f t="shared" si="4"/>
        <v>31</v>
      </c>
      <c r="I25" s="10">
        <f t="shared" si="5"/>
        <v>25</v>
      </c>
      <c r="J25" s="11">
        <f t="shared" si="0"/>
        <v>86370</v>
      </c>
      <c r="K25" s="12">
        <f t="shared" si="1"/>
        <v>5.3634003349563697E-2</v>
      </c>
      <c r="L25" s="13">
        <f t="shared" si="6"/>
        <v>1</v>
      </c>
      <c r="M25" s="14">
        <f t="shared" si="7"/>
        <v>11</v>
      </c>
    </row>
    <row r="26" spans="1:13" x14ac:dyDescent="0.2">
      <c r="A26" s="15" t="s">
        <v>30</v>
      </c>
      <c r="B26" s="7">
        <v>212784</v>
      </c>
      <c r="C26" s="17">
        <v>208539</v>
      </c>
      <c r="D26" s="17">
        <v>213743</v>
      </c>
      <c r="E26" s="17">
        <v>211048</v>
      </c>
      <c r="F26" s="16">
        <f t="shared" si="2"/>
        <v>-2695</v>
      </c>
      <c r="G26" s="8">
        <f t="shared" si="3"/>
        <v>-1.2608600047720908E-2</v>
      </c>
      <c r="H26" s="9">
        <f t="shared" si="4"/>
        <v>9</v>
      </c>
      <c r="I26" s="10">
        <f t="shared" si="5"/>
        <v>12</v>
      </c>
      <c r="J26" s="11">
        <f t="shared" si="0"/>
        <v>2509</v>
      </c>
      <c r="K26" s="12">
        <f t="shared" si="1"/>
        <v>1.2031322678252021E-2</v>
      </c>
      <c r="L26" s="13">
        <f t="shared" si="6"/>
        <v>32</v>
      </c>
      <c r="M26" s="14">
        <f t="shared" si="7"/>
        <v>31</v>
      </c>
    </row>
    <row r="27" spans="1:13" x14ac:dyDescent="0.2">
      <c r="A27" s="15" t="s">
        <v>31</v>
      </c>
      <c r="B27" s="7">
        <v>629401</v>
      </c>
      <c r="C27" s="17">
        <v>590229</v>
      </c>
      <c r="D27" s="17">
        <v>615837</v>
      </c>
      <c r="E27" s="17">
        <v>611779</v>
      </c>
      <c r="F27" s="16">
        <f t="shared" si="2"/>
        <v>-4058</v>
      </c>
      <c r="G27" s="8">
        <f t="shared" si="3"/>
        <v>-6.5894059629414414E-3</v>
      </c>
      <c r="H27" s="9">
        <f t="shared" si="4"/>
        <v>16</v>
      </c>
      <c r="I27" s="10">
        <f t="shared" si="5"/>
        <v>6</v>
      </c>
      <c r="J27" s="11">
        <f t="shared" si="0"/>
        <v>21550</v>
      </c>
      <c r="K27" s="12">
        <f t="shared" si="1"/>
        <v>3.6511252412199324E-2</v>
      </c>
      <c r="L27" s="13">
        <f t="shared" si="6"/>
        <v>15</v>
      </c>
      <c r="M27" s="14">
        <f t="shared" si="7"/>
        <v>21</v>
      </c>
    </row>
    <row r="28" spans="1:13" x14ac:dyDescent="0.2">
      <c r="A28" s="15" t="s">
        <v>32</v>
      </c>
      <c r="B28" s="7">
        <v>607919</v>
      </c>
      <c r="C28" s="17">
        <v>595496</v>
      </c>
      <c r="D28" s="17">
        <v>639432</v>
      </c>
      <c r="E28" s="17">
        <v>628676</v>
      </c>
      <c r="F28" s="16">
        <f t="shared" si="2"/>
        <v>-10756</v>
      </c>
      <c r="G28" s="8">
        <f t="shared" si="3"/>
        <v>-1.6821178796181613E-2</v>
      </c>
      <c r="H28" s="9">
        <f t="shared" si="4"/>
        <v>22</v>
      </c>
      <c r="I28" s="10">
        <f t="shared" si="5"/>
        <v>18</v>
      </c>
      <c r="J28" s="11">
        <f t="shared" si="0"/>
        <v>33180</v>
      </c>
      <c r="K28" s="12">
        <f t="shared" si="1"/>
        <v>5.5718258393003373E-2</v>
      </c>
      <c r="L28" s="13">
        <f t="shared" si="6"/>
        <v>9</v>
      </c>
      <c r="M28" s="14">
        <f t="shared" si="7"/>
        <v>10</v>
      </c>
    </row>
    <row r="29" spans="1:13" x14ac:dyDescent="0.2">
      <c r="A29" s="15" t="s">
        <v>33</v>
      </c>
      <c r="B29" s="7">
        <v>463164</v>
      </c>
      <c r="C29" s="17">
        <v>365783</v>
      </c>
      <c r="D29" s="17">
        <v>442048</v>
      </c>
      <c r="E29" s="17">
        <v>432986</v>
      </c>
      <c r="F29" s="16">
        <f t="shared" si="2"/>
        <v>-9062</v>
      </c>
      <c r="G29" s="8">
        <f t="shared" si="3"/>
        <v>-2.0500036195164273E-2</v>
      </c>
      <c r="H29" s="9">
        <f t="shared" si="4"/>
        <v>21</v>
      </c>
      <c r="I29" s="10">
        <f t="shared" si="5"/>
        <v>26</v>
      </c>
      <c r="J29" s="11">
        <f t="shared" si="0"/>
        <v>67203</v>
      </c>
      <c r="K29" s="12">
        <f t="shared" si="1"/>
        <v>0.18372368316734233</v>
      </c>
      <c r="L29" s="13">
        <f t="shared" si="6"/>
        <v>3</v>
      </c>
      <c r="M29" s="14">
        <f t="shared" si="7"/>
        <v>2</v>
      </c>
    </row>
    <row r="30" spans="1:13" x14ac:dyDescent="0.2">
      <c r="A30" s="15" t="s">
        <v>34</v>
      </c>
      <c r="B30" s="7">
        <v>447346</v>
      </c>
      <c r="C30" s="17">
        <v>440501</v>
      </c>
      <c r="D30" s="17">
        <v>458236</v>
      </c>
      <c r="E30" s="17">
        <v>451010</v>
      </c>
      <c r="F30" s="16">
        <f t="shared" si="2"/>
        <v>-7226</v>
      </c>
      <c r="G30" s="8">
        <f t="shared" si="3"/>
        <v>-1.5769166979460403E-2</v>
      </c>
      <c r="H30" s="9">
        <f t="shared" si="4"/>
        <v>19</v>
      </c>
      <c r="I30" s="10">
        <f t="shared" si="5"/>
        <v>15</v>
      </c>
      <c r="J30" s="11">
        <f t="shared" si="0"/>
        <v>10509</v>
      </c>
      <c r="K30" s="12">
        <f t="shared" si="1"/>
        <v>2.3856926545002155E-2</v>
      </c>
      <c r="L30" s="13">
        <f t="shared" si="6"/>
        <v>23</v>
      </c>
      <c r="M30" s="14">
        <f t="shared" si="7"/>
        <v>28</v>
      </c>
    </row>
    <row r="31" spans="1:13" x14ac:dyDescent="0.2">
      <c r="A31" s="15" t="s">
        <v>35</v>
      </c>
      <c r="B31" s="7">
        <v>577442</v>
      </c>
      <c r="C31" s="17">
        <v>570100</v>
      </c>
      <c r="D31" s="17">
        <v>587453</v>
      </c>
      <c r="E31" s="17">
        <v>586281</v>
      </c>
      <c r="F31" s="16">
        <f t="shared" si="2"/>
        <v>-1172</v>
      </c>
      <c r="G31" s="8">
        <f t="shared" si="3"/>
        <v>-1.9950532212790195E-3</v>
      </c>
      <c r="H31" s="9">
        <f t="shared" si="4"/>
        <v>4</v>
      </c>
      <c r="I31" s="10">
        <f t="shared" si="5"/>
        <v>3</v>
      </c>
      <c r="J31" s="11">
        <f t="shared" si="0"/>
        <v>16181</v>
      </c>
      <c r="K31" s="12">
        <f t="shared" si="1"/>
        <v>2.8382739870198126E-2</v>
      </c>
      <c r="L31" s="13">
        <f t="shared" si="6"/>
        <v>18</v>
      </c>
      <c r="M31" s="14">
        <f t="shared" si="7"/>
        <v>27</v>
      </c>
    </row>
    <row r="32" spans="1:13" x14ac:dyDescent="0.2">
      <c r="A32" s="15" t="s">
        <v>36</v>
      </c>
      <c r="B32" s="7">
        <v>586576</v>
      </c>
      <c r="C32" s="17">
        <v>575636</v>
      </c>
      <c r="D32" s="17">
        <v>613497</v>
      </c>
      <c r="E32" s="17">
        <v>596602</v>
      </c>
      <c r="F32" s="16">
        <f t="shared" si="2"/>
        <v>-16895</v>
      </c>
      <c r="G32" s="8">
        <f t="shared" si="3"/>
        <v>-2.7538846970726838E-2</v>
      </c>
      <c r="H32" s="9">
        <f t="shared" si="4"/>
        <v>26</v>
      </c>
      <c r="I32" s="10">
        <f t="shared" si="5"/>
        <v>30</v>
      </c>
      <c r="J32" s="11">
        <f t="shared" si="0"/>
        <v>20966</v>
      </c>
      <c r="K32" s="12">
        <f t="shared" si="1"/>
        <v>3.6422322439875199E-2</v>
      </c>
      <c r="L32" s="13">
        <f t="shared" si="6"/>
        <v>16</v>
      </c>
      <c r="M32" s="14">
        <f t="shared" si="7"/>
        <v>22</v>
      </c>
    </row>
    <row r="33" spans="1:13" x14ac:dyDescent="0.2">
      <c r="A33" s="15" t="s">
        <v>37</v>
      </c>
      <c r="B33" s="7">
        <v>171220</v>
      </c>
      <c r="C33" s="17">
        <v>174213</v>
      </c>
      <c r="D33" s="17">
        <v>213110</v>
      </c>
      <c r="E33" s="17">
        <v>209338</v>
      </c>
      <c r="F33" s="16">
        <f t="shared" si="2"/>
        <v>-3772</v>
      </c>
      <c r="G33" s="8">
        <f t="shared" si="3"/>
        <v>-1.7699779456618603E-2</v>
      </c>
      <c r="H33" s="9">
        <f t="shared" si="4"/>
        <v>12</v>
      </c>
      <c r="I33" s="10">
        <f t="shared" si="5"/>
        <v>21</v>
      </c>
      <c r="J33" s="11">
        <f t="shared" si="0"/>
        <v>35125</v>
      </c>
      <c r="K33" s="12">
        <f t="shared" si="1"/>
        <v>0.20162100417305262</v>
      </c>
      <c r="L33" s="13">
        <f t="shared" si="6"/>
        <v>8</v>
      </c>
      <c r="M33" s="14">
        <f t="shared" si="7"/>
        <v>1</v>
      </c>
    </row>
    <row r="34" spans="1:13" x14ac:dyDescent="0.2">
      <c r="A34" s="15" t="s">
        <v>38</v>
      </c>
      <c r="B34" s="7">
        <v>692500</v>
      </c>
      <c r="C34" s="17">
        <v>672536</v>
      </c>
      <c r="D34" s="17">
        <v>709875</v>
      </c>
      <c r="E34" s="17">
        <v>696086</v>
      </c>
      <c r="F34" s="16">
        <f t="shared" si="2"/>
        <v>-13789</v>
      </c>
      <c r="G34" s="8">
        <f t="shared" si="3"/>
        <v>-1.9424546575101287E-2</v>
      </c>
      <c r="H34" s="9">
        <f t="shared" si="4"/>
        <v>23</v>
      </c>
      <c r="I34" s="10">
        <f t="shared" si="5"/>
        <v>24</v>
      </c>
      <c r="J34" s="11">
        <f t="shared" si="0"/>
        <v>23550</v>
      </c>
      <c r="K34" s="12">
        <f t="shared" si="1"/>
        <v>3.5016712859980759E-2</v>
      </c>
      <c r="L34" s="13">
        <f t="shared" si="6"/>
        <v>13</v>
      </c>
      <c r="M34" s="14">
        <f t="shared" si="7"/>
        <v>24</v>
      </c>
    </row>
    <row r="35" spans="1:13" x14ac:dyDescent="0.2">
      <c r="A35" s="15" t="s">
        <v>39</v>
      </c>
      <c r="B35" s="7">
        <v>102273</v>
      </c>
      <c r="C35" s="17">
        <v>99057</v>
      </c>
      <c r="D35" s="17">
        <v>105292</v>
      </c>
      <c r="E35" s="17">
        <v>103100</v>
      </c>
      <c r="F35" s="16">
        <f t="shared" si="2"/>
        <v>-2192</v>
      </c>
      <c r="G35" s="8">
        <f t="shared" si="3"/>
        <v>-2.0818295786954377E-2</v>
      </c>
      <c r="H35" s="9">
        <f t="shared" si="4"/>
        <v>6</v>
      </c>
      <c r="I35" s="10">
        <f t="shared" si="5"/>
        <v>27</v>
      </c>
      <c r="J35" s="11">
        <f t="shared" si="0"/>
        <v>4043</v>
      </c>
      <c r="K35" s="12">
        <f t="shared" si="1"/>
        <v>4.0814884359510195E-2</v>
      </c>
      <c r="L35" s="13">
        <f t="shared" si="6"/>
        <v>30</v>
      </c>
      <c r="M35" s="14">
        <f t="shared" si="7"/>
        <v>18</v>
      </c>
    </row>
    <row r="36" spans="1:13" x14ac:dyDescent="0.2">
      <c r="A36" s="15" t="s">
        <v>40</v>
      </c>
      <c r="B36" s="7">
        <v>749350</v>
      </c>
      <c r="C36" s="17">
        <v>725198</v>
      </c>
      <c r="D36" s="17">
        <v>732809</v>
      </c>
      <c r="E36" s="17">
        <v>734685</v>
      </c>
      <c r="F36" s="16">
        <f t="shared" si="2"/>
        <v>1876</v>
      </c>
      <c r="G36" s="8">
        <f t="shared" si="3"/>
        <v>2.5600122269240355E-3</v>
      </c>
      <c r="H36" s="9">
        <f t="shared" si="4"/>
        <v>2</v>
      </c>
      <c r="I36" s="10">
        <f t="shared" si="5"/>
        <v>2</v>
      </c>
      <c r="J36" s="11">
        <f t="shared" si="0"/>
        <v>9487</v>
      </c>
      <c r="K36" s="12">
        <f t="shared" si="1"/>
        <v>1.3081944517221444E-2</v>
      </c>
      <c r="L36" s="13">
        <f t="shared" si="6"/>
        <v>24</v>
      </c>
      <c r="M36" s="14">
        <f t="shared" si="7"/>
        <v>30</v>
      </c>
    </row>
    <row r="37" spans="1:13" x14ac:dyDescent="0.2">
      <c r="A37" s="15" t="s">
        <v>41</v>
      </c>
      <c r="B37" s="7">
        <v>384295</v>
      </c>
      <c r="C37" s="17">
        <v>364449</v>
      </c>
      <c r="D37" s="17">
        <v>397354</v>
      </c>
      <c r="E37" s="17">
        <v>393339</v>
      </c>
      <c r="F37" s="16">
        <f t="shared" si="2"/>
        <v>-4015</v>
      </c>
      <c r="G37" s="8">
        <f t="shared" si="3"/>
        <v>-1.0104340210492446E-2</v>
      </c>
      <c r="H37" s="9">
        <f t="shared" si="4"/>
        <v>14</v>
      </c>
      <c r="I37" s="10">
        <f t="shared" si="5"/>
        <v>7</v>
      </c>
      <c r="J37" s="11">
        <f t="shared" si="0"/>
        <v>28890</v>
      </c>
      <c r="K37" s="12">
        <f t="shared" si="1"/>
        <v>7.9270350584032423E-2</v>
      </c>
      <c r="L37" s="13">
        <f t="shared" si="6"/>
        <v>11</v>
      </c>
      <c r="M37" s="14">
        <f t="shared" si="7"/>
        <v>5</v>
      </c>
    </row>
    <row r="38" spans="1:13" x14ac:dyDescent="0.2">
      <c r="A38" s="15" t="s">
        <v>42</v>
      </c>
      <c r="B38" s="7">
        <v>189173</v>
      </c>
      <c r="C38" s="17">
        <v>187080</v>
      </c>
      <c r="D38" s="17">
        <v>197130</v>
      </c>
      <c r="E38" s="17">
        <v>195976</v>
      </c>
      <c r="F38" s="16">
        <f t="shared" si="2"/>
        <v>-1154</v>
      </c>
      <c r="G38" s="8">
        <f t="shared" si="3"/>
        <v>-5.8540049713386999E-3</v>
      </c>
      <c r="H38" s="9">
        <f t="shared" si="4"/>
        <v>3</v>
      </c>
      <c r="I38" s="10">
        <f t="shared" si="5"/>
        <v>5</v>
      </c>
      <c r="J38" s="11">
        <f t="shared" si="0"/>
        <v>8896</v>
      </c>
      <c r="K38" s="12">
        <f t="shared" si="1"/>
        <v>4.755184947615998E-2</v>
      </c>
      <c r="L38" s="13">
        <f t="shared" si="6"/>
        <v>25</v>
      </c>
      <c r="M38" s="14">
        <f t="shared" si="7"/>
        <v>12</v>
      </c>
    </row>
    <row r="39" spans="1:13" x14ac:dyDescent="0.2">
      <c r="A39" s="30" t="s">
        <v>43</v>
      </c>
      <c r="B39" s="33">
        <f>SUM(B7:B38)</f>
        <v>20421442</v>
      </c>
      <c r="C39" s="32">
        <v>19773732</v>
      </c>
      <c r="D39" s="34">
        <v>20933050</v>
      </c>
      <c r="E39" s="34">
        <v>20620148</v>
      </c>
      <c r="F39" s="31">
        <f>E39-D39</f>
        <v>-312902</v>
      </c>
      <c r="G39" s="35">
        <f t="shared" si="3"/>
        <v>-1.4947750088974088E-2</v>
      </c>
      <c r="H39" s="36"/>
      <c r="I39" s="37"/>
      <c r="J39" s="38">
        <f t="shared" si="0"/>
        <v>846416</v>
      </c>
      <c r="K39" s="39">
        <f t="shared" si="1"/>
        <v>4.2805070888995544E-2</v>
      </c>
      <c r="L39" s="36"/>
      <c r="M39" s="36"/>
    </row>
    <row r="40" spans="1:13" s="40" customFormat="1" ht="8.25" customHeight="1" x14ac:dyDescent="0.2">
      <c r="B40" s="41"/>
      <c r="F40" s="41"/>
    </row>
    <row r="41" spans="1:13" ht="48" customHeight="1" x14ac:dyDescent="0.2">
      <c r="A41" s="45" t="s">
        <v>44</v>
      </c>
      <c r="B41" s="45"/>
      <c r="C41" s="45"/>
      <c r="D41" s="45"/>
      <c r="E41" s="45"/>
      <c r="F41" s="45"/>
      <c r="G41" s="45"/>
      <c r="H41" s="45"/>
      <c r="I41" s="45"/>
      <c r="J41" s="45"/>
      <c r="K41" s="45"/>
      <c r="L41" s="45"/>
      <c r="M41" s="45"/>
    </row>
    <row r="42" spans="1:13" x14ac:dyDescent="0.2">
      <c r="A42" s="42" t="s">
        <v>45</v>
      </c>
      <c r="I42" s="43"/>
      <c r="J42" s="43"/>
      <c r="K42" s="43"/>
      <c r="L42" s="43"/>
      <c r="M42" s="43"/>
    </row>
  </sheetData>
  <mergeCells count="11">
    <mergeCell ref="J5:M5"/>
    <mergeCell ref="A41:M41"/>
    <mergeCell ref="A1:H1"/>
    <mergeCell ref="A2:H2"/>
    <mergeCell ref="A3:H3"/>
    <mergeCell ref="A5:A6"/>
    <mergeCell ref="B5:B6"/>
    <mergeCell ref="C5:C6"/>
    <mergeCell ref="D5:D6"/>
    <mergeCell ref="E5:E6"/>
    <mergeCell ref="F5:I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ta_noviembre</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2021-12-13T17:22:51Z</dcterms:created>
  <dcterms:modified xsi:type="dcterms:W3CDTF">2022-01-11T18:02:40Z</dcterms:modified>
</cp:coreProperties>
</file>