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R258" i="30"/>
  <c r="Q258" i="30"/>
  <c r="R257" i="30"/>
  <c r="Q257" i="30"/>
  <c r="R256" i="30"/>
  <c r="Q256" i="30"/>
  <c r="R255" i="30"/>
  <c r="Q255" i="30"/>
  <c r="R254" i="30"/>
  <c r="Q254" i="30"/>
  <c r="R253" i="30"/>
  <c r="Q253" i="30"/>
  <c r="R252" i="30"/>
  <c r="Q252" i="30"/>
  <c r="R251" i="30"/>
  <c r="Q251" i="30"/>
  <c r="R250" i="30"/>
  <c r="Q250" i="30"/>
  <c r="R249" i="30"/>
  <c r="Q249" i="30"/>
  <c r="R248" i="30"/>
  <c r="Q248" i="30"/>
  <c r="R247" i="30"/>
  <c r="Q247" i="30"/>
  <c r="R239" i="30"/>
  <c r="Q239" i="30"/>
  <c r="R238" i="30"/>
  <c r="Q238" i="30"/>
  <c r="R237" i="30"/>
  <c r="Q237" i="30"/>
  <c r="R236" i="30"/>
  <c r="Q236" i="30"/>
  <c r="R235" i="30"/>
  <c r="Q235" i="30"/>
  <c r="R234" i="30"/>
  <c r="Q234" i="30"/>
  <c r="R233" i="30"/>
  <c r="Q233" i="30"/>
  <c r="R232" i="30"/>
  <c r="Q232" i="30"/>
  <c r="R231" i="30"/>
  <c r="Q231" i="30"/>
  <c r="R230" i="30"/>
  <c r="Q230" i="30"/>
  <c r="R229" i="30"/>
  <c r="Q229" i="30"/>
  <c r="R228" i="30"/>
  <c r="Q228" i="30"/>
  <c r="R211" i="30"/>
  <c r="Q211" i="30"/>
  <c r="R210" i="30"/>
  <c r="Q210" i="30"/>
  <c r="R209" i="30"/>
  <c r="Q209" i="30"/>
  <c r="R208" i="30"/>
  <c r="Q208" i="30"/>
  <c r="R207" i="30"/>
  <c r="Q207" i="30"/>
  <c r="R206" i="30"/>
  <c r="Q206" i="30"/>
  <c r="R205" i="30"/>
  <c r="Q205" i="30"/>
  <c r="R204" i="30"/>
  <c r="Q204" i="30"/>
  <c r="R203" i="30"/>
  <c r="Q203" i="30"/>
  <c r="R202" i="30"/>
  <c r="Q202" i="30"/>
  <c r="R201" i="30"/>
  <c r="Q201" i="30"/>
  <c r="R200" i="30"/>
  <c r="Q200" i="30"/>
  <c r="R192" i="30"/>
  <c r="Q192" i="30"/>
  <c r="R191" i="30"/>
  <c r="Q191" i="30"/>
  <c r="R190" i="30"/>
  <c r="Q190" i="30"/>
  <c r="R189" i="30"/>
  <c r="Q189" i="30"/>
  <c r="R188" i="30"/>
  <c r="Q188" i="30"/>
  <c r="R187" i="30"/>
  <c r="Q187" i="30"/>
  <c r="R186" i="30"/>
  <c r="Q186" i="30"/>
  <c r="R185" i="30"/>
  <c r="Q185" i="30"/>
  <c r="R166" i="30"/>
  <c r="Q166" i="30"/>
  <c r="R165" i="30"/>
  <c r="Q165" i="30"/>
  <c r="R164" i="30"/>
  <c r="Q164" i="30"/>
  <c r="R163" i="30"/>
  <c r="Q163" i="30"/>
  <c r="R162" i="30"/>
  <c r="Q162" i="30"/>
  <c r="R161" i="30"/>
  <c r="Q161" i="30"/>
  <c r="R153" i="30"/>
  <c r="Q153" i="30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06" i="30"/>
  <c r="Q106" i="30"/>
  <c r="R105" i="30"/>
  <c r="Q105" i="30"/>
  <c r="R104" i="30"/>
  <c r="Q104" i="30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P21" i="30"/>
  <c r="P36" i="30"/>
  <c r="P65" i="30"/>
  <c r="P83" i="30"/>
  <c r="P261" i="30" s="1"/>
  <c r="P107" i="30"/>
  <c r="P259" i="30"/>
  <c r="P154" i="30"/>
  <c r="Q107" i="30" l="1"/>
  <c r="Q193" i="30"/>
  <c r="H259" i="29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40" i="30" l="1"/>
  <c r="P212" i="30"/>
  <c r="P193" i="30"/>
  <c r="P167" i="30"/>
  <c r="P126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R167" i="30" l="1"/>
  <c r="R126" i="30"/>
  <c r="R212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<sst xmlns="http://schemas.openxmlformats.org/spreadsheetml/2006/main" count="7585" uniqueCount="206">
  <si>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</si>
  <si>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</si>
  <si>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</si>
  <si>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</si>
  <si>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</si>
  <si>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</si>
  <si>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</si>
  <si>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</si>
  <si>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</si>
  <si>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</si>
  <si>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</si>
  <si>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</si>
  <si>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</si>
  <si>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</si>
  <si>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</si>
  <si>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</si>
  <si>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</si>
  <si>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</si>
  <si>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</si>
  <si>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</si>
  <si>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</si>
  <si>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</si>
  <si>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</si>
  <si>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</si>
  <si>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</si>
  <si>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</si>
  <si>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</si>
  <si>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</si>
  <si>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</si>
  <si>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</si>
  <si>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</si>
  <si>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</si>
  <si>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</si>
  <si>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</si>
  <si>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</si>
  <si>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</si>
  <si>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</si>
  <si>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</si>
  <si>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</si>
  <si>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</si>
  <si>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</si>
  <si>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</si>
  <si>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</si>
  <si>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</si>
  <si>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</si>
  <si>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</si>
  <si>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</si>
  <si>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</si>
  <si>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</si>
  <si>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</si>
  <si>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</si>
  <si>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</si>
  <si>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</si>
  <si>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</si>
  <si>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</si>
  <si>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</si>
  <si>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</si>
  <si>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</si>
  <si>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</si>
  <si>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</si>
  <si>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</si>
  <si>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</si>
  <si>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</si>
  <si>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</si>
  <si>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</si>
  <si>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</si>
  <si>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</si>
  <si>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</si>
  <si>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</si>
  <si>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</si>
  <si>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</si>
  <si>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</si>
  <si>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</si>
  <si>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</si>
  <si>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</si>
  <si>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</si>
  <si>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</si>
  <si>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</si>
  <si>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</si>
  <si>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</si>
  <si>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</si>
  <si>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</si>
  <si>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</si>
  <si>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</si>
  <si>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</si>
  <si>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</si>
  <si>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</si>
  <si>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</si>
  <si>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</si>
  <si>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</si>
  <si>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</si>
  <si>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</si>
  <si>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</si>
  <si>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</si>
  <si>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</si>
  <si>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</si>
  <si>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</si>
  <si>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</si>
  <si>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</si>
  <si>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</si>
  <si>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</si>
  <si>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</si>
  <si>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</si>
  <si>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</si>
  <si>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</si>
  <si>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</si>
  <si>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</si>
  <si>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</si>
  <si>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</si>
  <si>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</si>
  <si>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</si>
  <si>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</si>
  <si>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</si>
  <si>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</si>
  <si>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</si>
  <si>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</si>
  <si>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</si>
  <si>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</si>
  <si>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</si>
  <si>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</si>
  <si>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</si>
  <si>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</si>
  <si>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</si>
  <si>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</si>
  <si>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</si>
  <si>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</si>
  <si>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</si>
  <si>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</si>
  <si>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</si>
  <si>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</si>
  <si>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</si>
  <si>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</si>
  <si>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</si>
  <si>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</si>
  <si>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</si>
  <si>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</si>
  <si>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</si>
  <si>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</si>
  <si>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</si>
  <si>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</si>
  <si>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</si>
  <si>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</si>
  <si>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</si>
  <si>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</si>
  <si>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</si>
  <si>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</si>
  <si>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</si>
  <si>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</si>
  <si>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</si>
  <si>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</si>
  <si>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</si>
  <si>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</si>
  <si>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</si>
  <si>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</si>
  <si>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</si>
  <si>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</si>
  <si>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</si>
  <si>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</si>
  <si>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</si>
  <si>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</si>
  <si>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</si>
  <si>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</si>
  <si>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</si>
  <si>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</si>
  <si>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</si>
  <si>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</si>
  <si>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</si>
  <si>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</si>
  <si>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</si>
  <si>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</si>
  <si>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</si>
  <si>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</si>
  <si>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</si>
  <si>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</si>
  <si>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</si>
  <si>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</si>
  <si>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</si>
  <si>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</si>
  <si>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</si>
  <si>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</si>
  <si>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</si>
  <si>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</si>
  <si>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</si>
  <si>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</si>
  <si>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</si>
  <si>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</si>
  <si>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</si>
  <si>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</si>
  <si>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</si>
  <si>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</si>
  <si>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</si>
  <si>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</si>
  <si>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</si>
  <si>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</si>
  <si>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</si>
  <si>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Agosto</t>
  </si>
  <si>
    <t>Septiembre</t>
  </si>
  <si>
    <t>Octubre</t>
  </si>
  <si>
    <t>Enero</t>
  </si>
  <si>
    <t>Febrero</t>
  </si>
  <si>
    <t>Marzo</t>
  </si>
  <si>
    <t>Abril</t>
  </si>
  <si>
    <t>Noviembre</t>
  </si>
  <si>
    <t>Diciembre</t>
  </si>
  <si>
    <t>Var Dic 2021 respecto a Nov2021</t>
  </si>
  <si>
    <t>Var Dic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</si>
</sst>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3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126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126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126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126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126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126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s="20" customFormat="1" ht="14.25" x14ac:dyDescent="0.2">
      <c r="A3" s="220" t="s">
        <v>174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s="20" customFormat="1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2009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s="20" customFormat="1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2009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s="20" customFormat="1" ht="14.25" x14ac:dyDescent="0.2">
      <c r="A46" s="220" t="s">
        <v>174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s="20" customFormat="1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2009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s="20" customFormat="1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2009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5" s="20" customFormat="1" ht="14.25" x14ac:dyDescent="0.2">
      <c r="A90" s="220" t="s">
        <v>174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5" s="20" customFormat="1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2009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s="20" customFormat="1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2009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s="20" customFormat="1" ht="14.25" x14ac:dyDescent="0.2">
      <c r="A133" s="220" t="s">
        <v>174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s="20" customFormat="1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2009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s="20" customFormat="1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2009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s="20" customFormat="1" ht="14.25" x14ac:dyDescent="0.2">
      <c r="A177" s="220" t="s">
        <v>174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s="20" customFormat="1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2009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s="20" customFormat="1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2009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s="20" customFormat="1" ht="14.25" x14ac:dyDescent="0.2">
      <c r="A221" s="220" t="s">
        <v>174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s="20" customFormat="1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2009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s="20" customFormat="1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2009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173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173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5" ht="14.25" x14ac:dyDescent="0.2">
      <c r="A90" s="220" t="s">
        <v>173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2010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173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173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173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172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172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172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172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172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172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171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2012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2012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171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2012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2012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171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2012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2012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171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2012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2012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171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2012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2012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171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2012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2012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170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2013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170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2013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2013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170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2013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2013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170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2013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2013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170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2013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2013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170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2013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2013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2014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2014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5" ht="14.25" x14ac:dyDescent="0.2">
      <c r="A46" s="220" t="s">
        <v>169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2014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2014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169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2014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2014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5" ht="14.25" x14ac:dyDescent="0.2">
      <c r="A133" s="220" t="s">
        <v>169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2014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2014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169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2014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2014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5" ht="14.25" x14ac:dyDescent="0.2">
      <c r="A221" s="220" t="s">
        <v>169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2014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2014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168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2015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5" ht="14.25" x14ac:dyDescent="0.2">
      <c r="A46" s="220" t="s">
        <v>168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2015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2015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168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2015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2015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5" ht="14.25" x14ac:dyDescent="0.2">
      <c r="A133" s="220" t="s">
        <v>168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2015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2015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168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2015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2015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5" ht="14.25" x14ac:dyDescent="0.2">
      <c r="A221" s="220" t="s">
        <v>168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2015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2015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2016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2016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5" ht="14.25" x14ac:dyDescent="0.2">
      <c r="A46" s="220" t="s">
        <v>167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2016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2016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167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2016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2016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5" ht="14.25" x14ac:dyDescent="0.2">
      <c r="A133" s="220" t="s">
        <v>167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2016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2016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167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2016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2016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5" ht="14.25" x14ac:dyDescent="0.2">
      <c r="A221" s="220" t="s">
        <v>167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2016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2016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166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2017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2017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5" ht="14.25" x14ac:dyDescent="0.2">
      <c r="A46" s="220" t="s">
        <v>166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2017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2017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7" ht="14.25" x14ac:dyDescent="0.2">
      <c r="A90" s="220" t="s">
        <v>166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7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7" ht="12.75" customHeight="1" x14ac:dyDescent="0.2">
      <c r="A95" s="216" t="s">
        <v>135</v>
      </c>
      <c r="B95" s="215">
        <v>2017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2017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5" ht="14.25" x14ac:dyDescent="0.2">
      <c r="A133" s="220" t="s">
        <v>166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5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5" ht="12.75" customHeight="1" x14ac:dyDescent="0.2">
      <c r="A138" s="216" t="s">
        <v>135</v>
      </c>
      <c r="B138" s="215">
        <v>2017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5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2017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166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2017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2017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5" ht="14.25" x14ac:dyDescent="0.2">
      <c r="A221" s="220" t="s">
        <v>166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2017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2017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58"/>
    </row>
    <row r="3" spans="1:13" ht="15" x14ac:dyDescent="0.2">
      <c r="A3" s="220" t="s">
        <v>165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96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108"/>
    </row>
    <row r="9" spans="1:13" ht="12.75" customHeight="1" x14ac:dyDescent="0.2">
      <c r="A9" s="216" t="s">
        <v>135</v>
      </c>
      <c r="B9" s="215">
        <v>2018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96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108"/>
    </row>
    <row r="26" spans="1:13" ht="12.75" customHeight="1" x14ac:dyDescent="0.2">
      <c r="A26" s="216" t="s">
        <v>135</v>
      </c>
      <c r="B26" s="215">
        <v>2018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58"/>
    </row>
    <row r="46" spans="1:13" ht="15" x14ac:dyDescent="0.2">
      <c r="A46" s="220" t="s">
        <v>165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96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108"/>
    </row>
    <row r="51" spans="1:13" ht="12.75" customHeight="1" x14ac:dyDescent="0.2">
      <c r="A51" s="216" t="s">
        <v>135</v>
      </c>
      <c r="B51" s="215">
        <v>2018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96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108"/>
    </row>
    <row r="72" spans="1:13" ht="12.75" customHeight="1" x14ac:dyDescent="0.2">
      <c r="A72" s="216" t="s">
        <v>135</v>
      </c>
      <c r="B72" s="215">
        <v>2018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58"/>
    </row>
    <row r="90" spans="1:14" ht="15" x14ac:dyDescent="0.2">
      <c r="A90" s="220" t="s">
        <v>165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96"/>
    </row>
    <row r="94" spans="1:14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108"/>
    </row>
    <row r="95" spans="1:14" ht="12.75" customHeight="1" x14ac:dyDescent="0.2">
      <c r="A95" s="216" t="s">
        <v>135</v>
      </c>
      <c r="B95" s="215">
        <v>2018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4" ht="12.75" customHeight="1" x14ac:dyDescent="0.2">
      <c r="A96" s="217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96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108"/>
    </row>
    <row r="112" spans="1:13" ht="12.75" customHeight="1" x14ac:dyDescent="0.2">
      <c r="A112" s="216" t="s">
        <v>135</v>
      </c>
      <c r="B112" s="215">
        <v>2018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58"/>
    </row>
    <row r="133" spans="1:13" ht="15" x14ac:dyDescent="0.2">
      <c r="A133" s="220" t="s">
        <v>165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96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108"/>
    </row>
    <row r="138" spans="1:13" ht="12.75" customHeight="1" x14ac:dyDescent="0.2">
      <c r="A138" s="216" t="s">
        <v>135</v>
      </c>
      <c r="B138" s="215">
        <v>2018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96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108"/>
    </row>
    <row r="159" spans="1:13" ht="12.75" customHeight="1" x14ac:dyDescent="0.2">
      <c r="A159" s="216" t="s">
        <v>135</v>
      </c>
      <c r="B159" s="215">
        <v>2018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58"/>
    </row>
    <row r="177" spans="1:13" ht="15" x14ac:dyDescent="0.2">
      <c r="A177" s="220" t="s">
        <v>165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96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108"/>
    </row>
    <row r="183" spans="1:13" ht="12.75" customHeight="1" x14ac:dyDescent="0.2">
      <c r="A183" s="216" t="s">
        <v>135</v>
      </c>
      <c r="B183" s="215">
        <v>2018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96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108"/>
    </row>
    <row r="198" spans="1:13" ht="12.75" customHeight="1" x14ac:dyDescent="0.2">
      <c r="A198" s="216" t="s">
        <v>135</v>
      </c>
      <c r="B198" s="215">
        <v>2018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58"/>
    </row>
    <row r="221" spans="1:13" ht="15" x14ac:dyDescent="0.2">
      <c r="A221" s="220" t="s">
        <v>165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96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108"/>
    </row>
    <row r="226" spans="1:13" ht="12.75" customHeight="1" x14ac:dyDescent="0.2">
      <c r="A226" s="216" t="s">
        <v>135</v>
      </c>
      <c r="B226" s="215">
        <v>2018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96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108"/>
    </row>
    <row r="245" spans="1:13" ht="12.75" customHeight="1" x14ac:dyDescent="0.2">
      <c r="A245" s="216" t="s">
        <v>135</v>
      </c>
      <c r="B245" s="215">
        <v>2018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127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127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127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127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127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127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164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2019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2019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164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2019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2019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5" ht="14.25" x14ac:dyDescent="0.2">
      <c r="A90" s="220" t="s">
        <v>164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2019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2019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164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2019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2019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164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2019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2019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164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2019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2019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163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2020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2020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163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2020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2020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5" ht="14.25" x14ac:dyDescent="0.2">
      <c r="A90" s="220" t="s">
        <v>163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2020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2020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163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2020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2020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163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2020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2020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163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2020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2020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R18" sqref="R18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ht="14.25" x14ac:dyDescent="0.2">
      <c r="A3" s="220" t="s">
        <v>176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2021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122" t="s">
        <v>198</v>
      </c>
      <c r="C10" s="123" t="s">
        <v>199</v>
      </c>
      <c r="D10" s="123" t="s">
        <v>200</v>
      </c>
      <c r="E10" s="123" t="s">
        <v>201</v>
      </c>
      <c r="F10" s="123" t="s">
        <v>177</v>
      </c>
      <c r="G10" s="123" t="s">
        <v>193</v>
      </c>
      <c r="H10" s="123" t="s">
        <v>194</v>
      </c>
      <c r="I10" s="123" t="s">
        <v>195</v>
      </c>
      <c r="J10" s="123" t="s">
        <v>196</v>
      </c>
      <c r="K10" s="123" t="s">
        <v>197</v>
      </c>
      <c r="L10" s="123" t="s">
        <v>202</v>
      </c>
      <c r="M10" s="123" t="s">
        <v>203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2021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213" t="s">
        <v>198</v>
      </c>
      <c r="C27" s="123" t="s">
        <v>199</v>
      </c>
      <c r="D27" s="123" t="s">
        <v>200</v>
      </c>
      <c r="E27" s="123" t="s">
        <v>201</v>
      </c>
      <c r="F27" s="123" t="s">
        <v>177</v>
      </c>
      <c r="G27" s="123" t="s">
        <v>193</v>
      </c>
      <c r="H27" s="123" t="s">
        <v>194</v>
      </c>
      <c r="I27" s="123" t="s">
        <v>195</v>
      </c>
      <c r="J27" s="123" t="s">
        <v>196</v>
      </c>
      <c r="K27" s="123" t="s">
        <v>197</v>
      </c>
      <c r="L27" s="123" t="s">
        <v>202</v>
      </c>
      <c r="M27" s="123" t="s">
        <v>203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ht="14.25" x14ac:dyDescent="0.2">
      <c r="A46" s="220" t="s">
        <v>176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2021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213" t="s">
        <v>198</v>
      </c>
      <c r="C52" s="123" t="s">
        <v>199</v>
      </c>
      <c r="D52" s="123" t="s">
        <v>200</v>
      </c>
      <c r="E52" s="123" t="s">
        <v>201</v>
      </c>
      <c r="F52" s="123" t="s">
        <v>177</v>
      </c>
      <c r="G52" s="123" t="s">
        <v>193</v>
      </c>
      <c r="H52" s="123" t="s">
        <v>194</v>
      </c>
      <c r="I52" s="123" t="s">
        <v>195</v>
      </c>
      <c r="J52" s="123" t="s">
        <v>196</v>
      </c>
      <c r="K52" s="123" t="s">
        <v>197</v>
      </c>
      <c r="L52" s="123" t="s">
        <v>202</v>
      </c>
      <c r="M52" s="123" t="s">
        <v>203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2021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213" t="s">
        <v>198</v>
      </c>
      <c r="C73" s="123" t="s">
        <v>199</v>
      </c>
      <c r="D73" s="123" t="s">
        <v>200</v>
      </c>
      <c r="E73" s="123" t="s">
        <v>201</v>
      </c>
      <c r="F73" s="123" t="s">
        <v>177</v>
      </c>
      <c r="G73" s="123" t="s">
        <v>193</v>
      </c>
      <c r="H73" s="123" t="s">
        <v>194</v>
      </c>
      <c r="I73" s="123" t="s">
        <v>195</v>
      </c>
      <c r="J73" s="123" t="s">
        <v>196</v>
      </c>
      <c r="K73" s="123" t="s">
        <v>197</v>
      </c>
      <c r="L73" s="123" t="s">
        <v>202</v>
      </c>
      <c r="M73" s="123" t="s">
        <v>203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5" ht="14.25" x14ac:dyDescent="0.2">
      <c r="A90" s="220" t="s">
        <v>176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5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5" ht="12.75" customHeight="1" x14ac:dyDescent="0.2">
      <c r="A95" s="216" t="s">
        <v>135</v>
      </c>
      <c r="B95" s="215">
        <v>2021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5" ht="12.75" customHeight="1" x14ac:dyDescent="0.2">
      <c r="A96" s="217"/>
      <c r="B96" s="213" t="s">
        <v>198</v>
      </c>
      <c r="C96" s="123" t="s">
        <v>199</v>
      </c>
      <c r="D96" s="123" t="s">
        <v>200</v>
      </c>
      <c r="E96" s="123" t="s">
        <v>201</v>
      </c>
      <c r="F96" s="123" t="s">
        <v>177</v>
      </c>
      <c r="G96" s="123" t="s">
        <v>193</v>
      </c>
      <c r="H96" s="123" t="s">
        <v>194</v>
      </c>
      <c r="I96" s="123" t="s">
        <v>195</v>
      </c>
      <c r="J96" s="123" t="s">
        <v>196</v>
      </c>
      <c r="K96" s="123" t="s">
        <v>197</v>
      </c>
      <c r="L96" s="123" t="s">
        <v>202</v>
      </c>
      <c r="M96" s="123" t="s">
        <v>203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2021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213" t="s">
        <v>198</v>
      </c>
      <c r="C113" s="123" t="s">
        <v>199</v>
      </c>
      <c r="D113" s="123" t="s">
        <v>200</v>
      </c>
      <c r="E113" s="123" t="s">
        <v>201</v>
      </c>
      <c r="F113" s="123" t="s">
        <v>177</v>
      </c>
      <c r="G113" s="123" t="s">
        <v>193</v>
      </c>
      <c r="H113" s="123" t="s">
        <v>194</v>
      </c>
      <c r="I113" s="123" t="s">
        <v>195</v>
      </c>
      <c r="J113" s="123" t="s">
        <v>196</v>
      </c>
      <c r="K113" s="123" t="s">
        <v>197</v>
      </c>
      <c r="L113" s="123" t="s">
        <v>202</v>
      </c>
      <c r="M113" s="123" t="s">
        <v>203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ht="14.25" x14ac:dyDescent="0.2">
      <c r="A133" s="220" t="s">
        <v>176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2021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213" t="s">
        <v>198</v>
      </c>
      <c r="C139" s="123" t="s">
        <v>199</v>
      </c>
      <c r="D139" s="123" t="s">
        <v>200</v>
      </c>
      <c r="E139" s="123" t="s">
        <v>201</v>
      </c>
      <c r="F139" s="123" t="s">
        <v>177</v>
      </c>
      <c r="G139" s="123" t="s">
        <v>193</v>
      </c>
      <c r="H139" s="123" t="s">
        <v>194</v>
      </c>
      <c r="I139" s="123" t="s">
        <v>195</v>
      </c>
      <c r="J139" s="123" t="s">
        <v>196</v>
      </c>
      <c r="K139" s="123" t="s">
        <v>197</v>
      </c>
      <c r="L139" s="123" t="s">
        <v>202</v>
      </c>
      <c r="M139" s="123" t="s">
        <v>203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2021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213" t="s">
        <v>198</v>
      </c>
      <c r="C160" s="123" t="s">
        <v>199</v>
      </c>
      <c r="D160" s="123" t="s">
        <v>200</v>
      </c>
      <c r="E160" s="123" t="s">
        <v>201</v>
      </c>
      <c r="F160" s="123" t="s">
        <v>177</v>
      </c>
      <c r="G160" s="123" t="s">
        <v>193</v>
      </c>
      <c r="H160" s="123" t="s">
        <v>194</v>
      </c>
      <c r="I160" s="123" t="s">
        <v>195</v>
      </c>
      <c r="J160" s="123" t="s">
        <v>196</v>
      </c>
      <c r="K160" s="123" t="s">
        <v>197</v>
      </c>
      <c r="L160" s="123" t="s">
        <v>202</v>
      </c>
      <c r="M160" s="123" t="s">
        <v>203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ht="14.25" x14ac:dyDescent="0.2">
      <c r="A177" s="220" t="s">
        <v>176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2021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213" t="s">
        <v>198</v>
      </c>
      <c r="C184" s="123" t="s">
        <v>199</v>
      </c>
      <c r="D184" s="123" t="s">
        <v>200</v>
      </c>
      <c r="E184" s="123" t="s">
        <v>201</v>
      </c>
      <c r="F184" s="123" t="s">
        <v>177</v>
      </c>
      <c r="G184" s="123" t="s">
        <v>193</v>
      </c>
      <c r="H184" s="123" t="s">
        <v>194</v>
      </c>
      <c r="I184" s="123" t="s">
        <v>195</v>
      </c>
      <c r="J184" s="123" t="s">
        <v>196</v>
      </c>
      <c r="K184" s="123" t="s">
        <v>197</v>
      </c>
      <c r="L184" s="123" t="s">
        <v>202</v>
      </c>
      <c r="M184" s="123" t="s">
        <v>203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2021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213" t="s">
        <v>198</v>
      </c>
      <c r="C199" s="123" t="s">
        <v>199</v>
      </c>
      <c r="D199" s="123" t="s">
        <v>200</v>
      </c>
      <c r="E199" s="123" t="s">
        <v>201</v>
      </c>
      <c r="F199" s="123" t="s">
        <v>177</v>
      </c>
      <c r="G199" s="123" t="s">
        <v>193</v>
      </c>
      <c r="H199" s="123" t="s">
        <v>194</v>
      </c>
      <c r="I199" s="123" t="s">
        <v>195</v>
      </c>
      <c r="J199" s="123" t="s">
        <v>196</v>
      </c>
      <c r="K199" s="123" t="s">
        <v>197</v>
      </c>
      <c r="L199" s="123" t="s">
        <v>202</v>
      </c>
      <c r="M199" s="123" t="s">
        <v>203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ht="14.25" x14ac:dyDescent="0.2">
      <c r="A221" s="220" t="s">
        <v>176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2021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213" t="s">
        <v>198</v>
      </c>
      <c r="C227" s="123" t="s">
        <v>199</v>
      </c>
      <c r="D227" s="123" t="s">
        <v>200</v>
      </c>
      <c r="E227" s="123" t="s">
        <v>201</v>
      </c>
      <c r="F227" s="123" t="s">
        <v>177</v>
      </c>
      <c r="G227" s="123" t="s">
        <v>193</v>
      </c>
      <c r="H227" s="123" t="s">
        <v>194</v>
      </c>
      <c r="I227" s="123" t="s">
        <v>195</v>
      </c>
      <c r="J227" s="123" t="s">
        <v>196</v>
      </c>
      <c r="K227" s="123" t="s">
        <v>197</v>
      </c>
      <c r="L227" s="123" t="s">
        <v>202</v>
      </c>
      <c r="M227" s="123" t="s">
        <v>203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2021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213" t="s">
        <v>198</v>
      </c>
      <c r="C246" s="123" t="s">
        <v>199</v>
      </c>
      <c r="D246" s="123" t="s">
        <v>200</v>
      </c>
      <c r="E246" s="123" t="s">
        <v>201</v>
      </c>
      <c r="F246" s="123" t="s">
        <v>177</v>
      </c>
      <c r="G246" s="123" t="s">
        <v>193</v>
      </c>
      <c r="H246" s="123" t="s">
        <v>194</v>
      </c>
      <c r="I246" s="123" t="s">
        <v>195</v>
      </c>
      <c r="J246" s="123" t="s">
        <v>196</v>
      </c>
      <c r="K246" s="123" t="s">
        <v>197</v>
      </c>
      <c r="L246" s="123" t="s">
        <v>202</v>
      </c>
      <c r="M246" s="123" t="s">
        <v>203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128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2002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2002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128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2002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2002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128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2002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2002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128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2002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2002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128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2002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2002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128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2002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2002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129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2003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2003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129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2003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2003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129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2003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2003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129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2003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2003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129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2003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2003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129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2003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2003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130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2004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2004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130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2004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2004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130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2004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2004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130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2004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2004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130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2004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2004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130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2004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2004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131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2005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131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2005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2005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131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2005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2005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131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2005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2005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131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2005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2005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131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2005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2005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58"/>
      <c r="O2" s="58"/>
      <c r="P2" s="58"/>
      <c r="Q2" s="58"/>
    </row>
    <row r="3" spans="1:17" s="20" customFormat="1" ht="15" x14ac:dyDescent="0.2">
      <c r="A3" s="220" t="s">
        <v>132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8" t="s">
        <v>133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</row>
    <row r="8" spans="1:17" s="20" customFormat="1" ht="12.75" customHeight="1" x14ac:dyDescent="0.2">
      <c r="A8" s="214" t="s">
        <v>150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</row>
    <row r="9" spans="1:17" ht="12.75" customHeight="1" x14ac:dyDescent="0.2">
      <c r="A9" s="216" t="s">
        <v>135</v>
      </c>
      <c r="B9" s="215">
        <v>2006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7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8" t="s">
        <v>133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</row>
    <row r="25" spans="1:13" s="20" customFormat="1" ht="12.75" customHeight="1" x14ac:dyDescent="0.2">
      <c r="A25" s="214" t="s">
        <v>151</v>
      </c>
      <c r="B25" s="214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</row>
    <row r="26" spans="1:13" ht="12.75" customHeight="1" x14ac:dyDescent="0.2">
      <c r="A26" s="216" t="s">
        <v>135</v>
      </c>
      <c r="B26" s="215">
        <v>2006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58"/>
      <c r="O45" s="58"/>
      <c r="P45" s="58"/>
      <c r="Q45" s="58"/>
    </row>
    <row r="46" spans="1:17" s="20" customFormat="1" ht="15" x14ac:dyDescent="0.2">
      <c r="A46" s="220" t="s">
        <v>132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8" t="s">
        <v>133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</row>
    <row r="50" spans="1:13" s="20" customFormat="1" ht="12.75" customHeight="1" x14ac:dyDescent="0.2">
      <c r="A50" s="214" t="s">
        <v>152</v>
      </c>
      <c r="B50" s="214"/>
      <c r="C50" s="214"/>
      <c r="D50" s="214"/>
      <c r="E50" s="214"/>
      <c r="F50" s="214"/>
      <c r="G50" s="214"/>
      <c r="H50" s="214"/>
      <c r="I50" s="214"/>
      <c r="J50" s="214"/>
      <c r="K50" s="214"/>
      <c r="L50" s="214"/>
      <c r="M50" s="214"/>
    </row>
    <row r="51" spans="1:13" ht="12.75" customHeight="1" x14ac:dyDescent="0.2">
      <c r="A51" s="216" t="s">
        <v>135</v>
      </c>
      <c r="B51" s="215">
        <v>2006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8" t="s">
        <v>133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</row>
    <row r="71" spans="1:13" s="20" customFormat="1" ht="12.75" customHeight="1" x14ac:dyDescent="0.2">
      <c r="A71" s="214" t="s">
        <v>153</v>
      </c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spans="1:13" ht="12.75" customHeight="1" x14ac:dyDescent="0.2">
      <c r="A72" s="216" t="s">
        <v>135</v>
      </c>
      <c r="B72" s="215">
        <v>2006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58"/>
      <c r="O89" s="58"/>
      <c r="P89" s="58"/>
      <c r="Q89" s="58"/>
    </row>
    <row r="90" spans="1:17" s="20" customFormat="1" ht="15" x14ac:dyDescent="0.2">
      <c r="A90" s="220" t="s">
        <v>132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8" t="s">
        <v>133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</row>
    <row r="94" spans="1:17" s="20" customFormat="1" ht="12.75" customHeight="1" x14ac:dyDescent="0.2">
      <c r="A94" s="214" t="s">
        <v>154</v>
      </c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</row>
    <row r="95" spans="1:17" ht="12.75" customHeight="1" x14ac:dyDescent="0.2">
      <c r="A95" s="216" t="s">
        <v>135</v>
      </c>
      <c r="B95" s="215">
        <v>2006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7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8" t="s">
        <v>133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</row>
    <row r="111" spans="1:13" s="20" customFormat="1" ht="12.75" customHeight="1" x14ac:dyDescent="0.2">
      <c r="A111" s="214" t="s">
        <v>155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</row>
    <row r="112" spans="1:13" ht="12.75" customHeight="1" x14ac:dyDescent="0.2">
      <c r="A112" s="216" t="s">
        <v>135</v>
      </c>
      <c r="B112" s="215">
        <v>2006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58"/>
      <c r="O132" s="58"/>
      <c r="P132" s="58"/>
      <c r="Q132" s="58"/>
    </row>
    <row r="133" spans="1:17" s="20" customFormat="1" ht="15" x14ac:dyDescent="0.2">
      <c r="A133" s="220" t="s">
        <v>132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8" t="s">
        <v>133</v>
      </c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</row>
    <row r="137" spans="1:17" s="20" customFormat="1" ht="12.75" customHeight="1" x14ac:dyDescent="0.2">
      <c r="A137" s="214" t="s">
        <v>156</v>
      </c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</row>
    <row r="138" spans="1:17" ht="12.75" customHeight="1" x14ac:dyDescent="0.2">
      <c r="A138" s="216" t="s">
        <v>135</v>
      </c>
      <c r="B138" s="215">
        <v>2006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7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8" t="s">
        <v>133</v>
      </c>
      <c r="B157" s="218"/>
      <c r="C157" s="218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</row>
    <row r="158" spans="1:13" s="20" customFormat="1" ht="12.75" customHeight="1" x14ac:dyDescent="0.2">
      <c r="A158" s="214" t="s">
        <v>157</v>
      </c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</row>
    <row r="159" spans="1:13" ht="12.75" customHeight="1" x14ac:dyDescent="0.2">
      <c r="A159" s="216" t="s">
        <v>135</v>
      </c>
      <c r="B159" s="215">
        <v>2006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58"/>
      <c r="O176" s="58"/>
      <c r="P176" s="58"/>
      <c r="Q176" s="58"/>
    </row>
    <row r="177" spans="1:17" s="20" customFormat="1" ht="15" x14ac:dyDescent="0.2">
      <c r="A177" s="220" t="s">
        <v>132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8" t="s">
        <v>133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</row>
    <row r="182" spans="1:17" s="20" customFormat="1" ht="12.75" customHeight="1" x14ac:dyDescent="0.2">
      <c r="A182" s="214" t="s">
        <v>158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</row>
    <row r="183" spans="1:17" ht="12.75" customHeight="1" x14ac:dyDescent="0.2">
      <c r="A183" s="216" t="s">
        <v>135</v>
      </c>
      <c r="B183" s="215">
        <v>2006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7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8" t="s">
        <v>133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</row>
    <row r="197" spans="1:13" s="20" customFormat="1" ht="12.75" customHeight="1" x14ac:dyDescent="0.2">
      <c r="A197" s="214" t="s">
        <v>159</v>
      </c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</row>
    <row r="198" spans="1:13" ht="12.75" customHeight="1" x14ac:dyDescent="0.2">
      <c r="A198" s="216" t="s">
        <v>135</v>
      </c>
      <c r="B198" s="215">
        <v>2006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58"/>
      <c r="O220" s="58"/>
      <c r="P220" s="58"/>
      <c r="Q220" s="58"/>
    </row>
    <row r="221" spans="1:17" s="20" customFormat="1" ht="15" x14ac:dyDescent="0.2">
      <c r="A221" s="220" t="s">
        <v>132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8" t="s">
        <v>133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</row>
    <row r="225" spans="1:13" s="20" customFormat="1" ht="12.75" customHeight="1" x14ac:dyDescent="0.2">
      <c r="A225" s="214" t="s">
        <v>160</v>
      </c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</row>
    <row r="226" spans="1:13" ht="12.75" customHeight="1" x14ac:dyDescent="0.2">
      <c r="A226" s="216" t="s">
        <v>135</v>
      </c>
      <c r="B226" s="215">
        <v>2006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8" t="s">
        <v>133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</row>
    <row r="244" spans="1:13" s="20" customFormat="1" ht="12.75" customHeight="1" x14ac:dyDescent="0.2">
      <c r="A244" s="214" t="s">
        <v>161</v>
      </c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</row>
    <row r="245" spans="1:13" ht="12.75" customHeight="1" x14ac:dyDescent="0.2">
      <c r="A245" s="216" t="s">
        <v>135</v>
      </c>
      <c r="B245" s="215">
        <v>2006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V10" sqref="V10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10.28515625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9" t="s">
        <v>182</v>
      </c>
      <c r="B2" s="229"/>
      <c r="C2" s="229"/>
      <c r="D2" s="229"/>
      <c r="E2" s="229"/>
      <c r="F2" s="229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</row>
    <row r="8" spans="1:18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</row>
    <row r="9" spans="1:18" ht="19.5" customHeight="1" x14ac:dyDescent="0.2">
      <c r="A9" s="226" t="s">
        <v>192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2">
        <v>2021</v>
      </c>
      <c r="P9" s="222"/>
      <c r="Q9" s="223" t="s">
        <v>204</v>
      </c>
      <c r="R9" s="223" t="s">
        <v>205</v>
      </c>
    </row>
    <row r="10" spans="1:18" ht="19.5" customHeight="1" x14ac:dyDescent="0.2">
      <c r="A10" s="227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202</v>
      </c>
      <c r="P10" s="123" t="s">
        <v>203</v>
      </c>
      <c r="Q10" s="224"/>
      <c r="R10" s="224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706</v>
      </c>
      <c r="P11" s="78">
        <v>691</v>
      </c>
      <c r="Q11" s="151">
        <f>P11-O11</f>
        <v>-15</v>
      </c>
      <c r="R11" s="151">
        <f>P11-N11</f>
        <v>36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3</v>
      </c>
      <c r="P12" s="78">
        <v>3</v>
      </c>
      <c r="Q12" s="151">
        <f t="shared" ref="Q12:Q20" si="0">P12-O12</f>
        <v>0</v>
      </c>
      <c r="R12" s="151">
        <f t="shared" ref="R12:R20" si="1">P12-N12</f>
        <v>2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634</v>
      </c>
      <c r="P13" s="78">
        <v>622</v>
      </c>
      <c r="Q13" s="151">
        <f t="shared" si="0"/>
        <v>-12</v>
      </c>
      <c r="R13" s="151">
        <f t="shared" si="1"/>
        <v>17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101</v>
      </c>
      <c r="P14" s="78">
        <v>102</v>
      </c>
      <c r="Q14" s="151">
        <f t="shared" si="0"/>
        <v>1</v>
      </c>
      <c r="R14" s="151">
        <f t="shared" si="1"/>
        <v>-21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965</v>
      </c>
      <c r="P15" s="78">
        <v>990</v>
      </c>
      <c r="Q15" s="151">
        <f t="shared" si="0"/>
        <v>25</v>
      </c>
      <c r="R15" s="151">
        <f t="shared" si="1"/>
        <v>333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152</v>
      </c>
      <c r="P16" s="78">
        <v>178</v>
      </c>
      <c r="Q16" s="151">
        <f t="shared" si="0"/>
        <v>26</v>
      </c>
      <c r="R16" s="151">
        <f t="shared" si="1"/>
        <v>-5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105</v>
      </c>
      <c r="P17" s="78">
        <v>98</v>
      </c>
      <c r="Q17" s="151">
        <f t="shared" si="0"/>
        <v>-7</v>
      </c>
      <c r="R17" s="151">
        <f t="shared" si="1"/>
        <v>-241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49</v>
      </c>
      <c r="P19" s="78">
        <v>50</v>
      </c>
      <c r="Q19" s="151">
        <f t="shared" si="0"/>
        <v>1</v>
      </c>
      <c r="R19" s="151">
        <f t="shared" si="1"/>
        <v>1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43</v>
      </c>
      <c r="P20" s="78">
        <v>44</v>
      </c>
      <c r="Q20" s="151">
        <f t="shared" si="0"/>
        <v>1</v>
      </c>
      <c r="R20" s="151">
        <f t="shared" si="1"/>
        <v>3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2759</v>
      </c>
      <c r="P21" s="66">
        <f>SUM(P11:P20)</f>
        <v>2779</v>
      </c>
      <c r="Q21" s="148">
        <f>SUM(Q11:Q20)</f>
        <v>20</v>
      </c>
      <c r="R21" s="147">
        <f>SUM(R11:R20)</f>
        <v>125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</row>
    <row r="25" spans="1:18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</row>
    <row r="26" spans="1:18" ht="19.5" customHeight="1" x14ac:dyDescent="0.2">
      <c r="A26" s="226" t="s">
        <v>191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2">
        <v>2021</v>
      </c>
      <c r="P26" s="222"/>
      <c r="Q26" s="223" t="s">
        <v>204</v>
      </c>
      <c r="R26" s="223" t="s">
        <v>205</v>
      </c>
    </row>
    <row r="27" spans="1:18" ht="19.5" customHeight="1" x14ac:dyDescent="0.2">
      <c r="A27" s="227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202</v>
      </c>
      <c r="P27" s="123" t="s">
        <v>203</v>
      </c>
      <c r="Q27" s="224"/>
      <c r="R27" s="224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3460</v>
      </c>
      <c r="P28" s="78">
        <v>3444</v>
      </c>
      <c r="Q28" s="151">
        <f>P28-O28</f>
        <v>-16</v>
      </c>
      <c r="R28" s="151">
        <f>P28-N28</f>
        <v>201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34917</v>
      </c>
      <c r="P29" s="78">
        <v>34246</v>
      </c>
      <c r="Q29" s="151">
        <f t="shared" ref="Q29:Q35" si="3">P29-O29</f>
        <v>-671</v>
      </c>
      <c r="R29" s="151">
        <f t="shared" ref="R29:R35" si="4">P29-N29</f>
        <v>558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556</v>
      </c>
      <c r="P30" s="78">
        <v>627</v>
      </c>
      <c r="Q30" s="151">
        <f t="shared" si="3"/>
        <v>71</v>
      </c>
      <c r="R30" s="151">
        <f t="shared" si="4"/>
        <v>101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71</v>
      </c>
      <c r="P31" s="78">
        <v>70</v>
      </c>
      <c r="Q31" s="151">
        <f t="shared" si="3"/>
        <v>-1</v>
      </c>
      <c r="R31" s="151">
        <f t="shared" si="4"/>
        <v>-13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15846</v>
      </c>
      <c r="P32" s="78">
        <v>15804</v>
      </c>
      <c r="Q32" s="151">
        <f t="shared" si="3"/>
        <v>-42</v>
      </c>
      <c r="R32" s="151">
        <f t="shared" si="4"/>
        <v>1756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1494</v>
      </c>
      <c r="P33" s="78">
        <v>1458</v>
      </c>
      <c r="Q33" s="151">
        <f t="shared" si="3"/>
        <v>-36</v>
      </c>
      <c r="R33" s="151">
        <f t="shared" si="4"/>
        <v>-261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1517</v>
      </c>
      <c r="P34" s="78">
        <v>1486</v>
      </c>
      <c r="Q34" s="151">
        <f t="shared" si="3"/>
        <v>-31</v>
      </c>
      <c r="R34" s="151">
        <f t="shared" si="4"/>
        <v>317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666</v>
      </c>
      <c r="P35" s="78">
        <v>667</v>
      </c>
      <c r="Q35" s="151">
        <f t="shared" si="3"/>
        <v>1</v>
      </c>
      <c r="R35" s="151">
        <f t="shared" si="4"/>
        <v>-3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58527</v>
      </c>
      <c r="P36" s="66">
        <f>SUM(P28:P35)</f>
        <v>57802</v>
      </c>
      <c r="Q36" s="148">
        <f>SUM(Q28:Q35)</f>
        <v>-725</v>
      </c>
      <c r="R36" s="147">
        <f>SUM(R28:R35)</f>
        <v>2656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9" t="s">
        <v>182</v>
      </c>
      <c r="B45" s="229"/>
      <c r="C45" s="229"/>
      <c r="D45" s="229"/>
      <c r="E45" s="229"/>
      <c r="F45" s="229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181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</row>
    <row r="50" spans="1:18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</row>
    <row r="51" spans="1:18" ht="19.5" customHeight="1" x14ac:dyDescent="0.2">
      <c r="A51" s="226" t="s">
        <v>190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2">
        <v>2021</v>
      </c>
      <c r="P51" s="222"/>
      <c r="Q51" s="223" t="s">
        <v>204</v>
      </c>
      <c r="R51" s="223" t="s">
        <v>205</v>
      </c>
    </row>
    <row r="52" spans="1:18" ht="19.5" customHeight="1" x14ac:dyDescent="0.2">
      <c r="A52" s="227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202</v>
      </c>
      <c r="P52" s="123" t="s">
        <v>203</v>
      </c>
      <c r="Q52" s="224"/>
      <c r="R52" s="224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5028</v>
      </c>
      <c r="P53" s="78">
        <v>5022</v>
      </c>
      <c r="Q53" s="151">
        <f t="shared" ref="Q53:Q64" si="6">P53-O53</f>
        <v>-6</v>
      </c>
      <c r="R53" s="151">
        <f t="shared" ref="R53:R64" si="7">P53-N53</f>
        <v>337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12824</v>
      </c>
      <c r="P54" s="78">
        <v>12505</v>
      </c>
      <c r="Q54" s="151">
        <f t="shared" si="6"/>
        <v>-319</v>
      </c>
      <c r="R54" s="151">
        <f t="shared" si="7"/>
        <v>902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100</v>
      </c>
      <c r="P55" s="78">
        <v>98</v>
      </c>
      <c r="Q55" s="151">
        <f t="shared" si="6"/>
        <v>-2</v>
      </c>
      <c r="R55" s="151">
        <f t="shared" si="7"/>
        <v>52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2741</v>
      </c>
      <c r="P56" s="78">
        <v>2714</v>
      </c>
      <c r="Q56" s="151">
        <f t="shared" si="6"/>
        <v>-27</v>
      </c>
      <c r="R56" s="151">
        <f t="shared" si="7"/>
        <v>165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2026</v>
      </c>
      <c r="P57" s="78">
        <v>2057</v>
      </c>
      <c r="Q57" s="151">
        <f t="shared" si="6"/>
        <v>31</v>
      </c>
      <c r="R57" s="151">
        <f t="shared" si="7"/>
        <v>322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934</v>
      </c>
      <c r="P59" s="78">
        <v>898</v>
      </c>
      <c r="Q59" s="151">
        <f t="shared" si="6"/>
        <v>-36</v>
      </c>
      <c r="R59" s="151">
        <f t="shared" si="7"/>
        <v>235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919</v>
      </c>
      <c r="P60" s="78">
        <v>868</v>
      </c>
      <c r="Q60" s="151">
        <f t="shared" si="6"/>
        <v>-51</v>
      </c>
      <c r="R60" s="151">
        <f t="shared" si="7"/>
        <v>48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4037</v>
      </c>
      <c r="P61" s="78">
        <v>4000</v>
      </c>
      <c r="Q61" s="151">
        <f t="shared" si="6"/>
        <v>-37</v>
      </c>
      <c r="R61" s="151">
        <f t="shared" si="7"/>
        <v>277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38100</v>
      </c>
      <c r="P62" s="78">
        <v>37859</v>
      </c>
      <c r="Q62" s="151">
        <f t="shared" si="6"/>
        <v>-241</v>
      </c>
      <c r="R62" s="151">
        <f t="shared" si="7"/>
        <v>1345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2152</v>
      </c>
      <c r="P63" s="78">
        <v>2137</v>
      </c>
      <c r="Q63" s="151">
        <f t="shared" si="6"/>
        <v>-15</v>
      </c>
      <c r="R63" s="151">
        <f t="shared" si="7"/>
        <v>165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521</v>
      </c>
      <c r="P64" s="78">
        <v>520</v>
      </c>
      <c r="Q64" s="151">
        <f t="shared" si="6"/>
        <v>-1</v>
      </c>
      <c r="R64" s="151">
        <f t="shared" si="7"/>
        <v>-111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69395</v>
      </c>
      <c r="P65" s="66">
        <f>SUM(P53:P64)</f>
        <v>68691</v>
      </c>
      <c r="Q65" s="148">
        <f>SUM(Q53:Q64)</f>
        <v>-704</v>
      </c>
      <c r="R65" s="147">
        <f>SUM(R53:R64)</f>
        <v>3698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</row>
    <row r="71" spans="1:18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</row>
    <row r="72" spans="1:18" ht="19.5" customHeight="1" x14ac:dyDescent="0.2">
      <c r="A72" s="226" t="s">
        <v>189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2">
        <v>2021</v>
      </c>
      <c r="P72" s="222"/>
      <c r="Q72" s="223" t="s">
        <v>204</v>
      </c>
      <c r="R72" s="223" t="s">
        <v>205</v>
      </c>
    </row>
    <row r="73" spans="1:18" ht="19.5" customHeight="1" x14ac:dyDescent="0.2">
      <c r="A73" s="227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202</v>
      </c>
      <c r="P73" s="123" t="s">
        <v>203</v>
      </c>
      <c r="Q73" s="224"/>
      <c r="R73" s="224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11138</v>
      </c>
      <c r="P74" s="78">
        <v>11099</v>
      </c>
      <c r="Q74" s="151">
        <f t="shared" ref="Q74:Q82" si="9">P74-O74</f>
        <v>-39</v>
      </c>
      <c r="R74" s="151">
        <f t="shared" ref="R74:R82" si="10">P74-N74</f>
        <v>1477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3802</v>
      </c>
      <c r="P75" s="78">
        <v>3755</v>
      </c>
      <c r="Q75" s="151">
        <f t="shared" si="9"/>
        <v>-47</v>
      </c>
      <c r="R75" s="151">
        <f t="shared" si="10"/>
        <v>551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993</v>
      </c>
      <c r="P76" s="78">
        <v>977</v>
      </c>
      <c r="Q76" s="151">
        <f t="shared" si="9"/>
        <v>-16</v>
      </c>
      <c r="R76" s="151">
        <f t="shared" si="10"/>
        <v>257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1399</v>
      </c>
      <c r="P77" s="78">
        <v>1393</v>
      </c>
      <c r="Q77" s="151">
        <f t="shared" si="9"/>
        <v>-6</v>
      </c>
      <c r="R77" s="151">
        <f t="shared" si="10"/>
        <v>73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5085</v>
      </c>
      <c r="P78" s="78">
        <v>5069</v>
      </c>
      <c r="Q78" s="151">
        <f t="shared" si="9"/>
        <v>-16</v>
      </c>
      <c r="R78" s="151">
        <f t="shared" si="10"/>
        <v>74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21807</v>
      </c>
      <c r="P79" s="78">
        <v>21721</v>
      </c>
      <c r="Q79" s="151">
        <f t="shared" si="9"/>
        <v>-86</v>
      </c>
      <c r="R79" s="151">
        <f t="shared" si="10"/>
        <v>867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4726</v>
      </c>
      <c r="P80" s="78">
        <v>5019</v>
      </c>
      <c r="Q80" s="151">
        <f t="shared" si="9"/>
        <v>293</v>
      </c>
      <c r="R80" s="151">
        <f t="shared" si="10"/>
        <v>1102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2015</v>
      </c>
      <c r="P81" s="78">
        <v>1952</v>
      </c>
      <c r="Q81" s="151">
        <f t="shared" si="9"/>
        <v>-63</v>
      </c>
      <c r="R81" s="151">
        <f t="shared" si="10"/>
        <v>35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2329</v>
      </c>
      <c r="P82" s="78">
        <v>2333</v>
      </c>
      <c r="Q82" s="151">
        <f t="shared" si="9"/>
        <v>4</v>
      </c>
      <c r="R82" s="151">
        <f t="shared" si="10"/>
        <v>-210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53294</v>
      </c>
      <c r="P83" s="66">
        <f>SUM(P74:P82)</f>
        <v>53318</v>
      </c>
      <c r="Q83" s="148">
        <f>SUM(Q74:Q82)</f>
        <v>24</v>
      </c>
      <c r="R83" s="147">
        <f>SUM(R74:R82)</f>
        <v>4226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9" t="s">
        <v>182</v>
      </c>
      <c r="B89" s="229"/>
      <c r="C89" s="229"/>
      <c r="D89" s="229"/>
      <c r="E89" s="229"/>
      <c r="F89" s="229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181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</row>
    <row r="94" spans="1:18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</row>
    <row r="95" spans="1:18" ht="19.5" customHeight="1" x14ac:dyDescent="0.2">
      <c r="A95" s="226" t="s">
        <v>188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2">
        <v>2021</v>
      </c>
      <c r="P95" s="222"/>
      <c r="Q95" s="223" t="s">
        <v>204</v>
      </c>
      <c r="R95" s="223" t="s">
        <v>205</v>
      </c>
    </row>
    <row r="96" spans="1:18" ht="19.5" customHeight="1" x14ac:dyDescent="0.2">
      <c r="A96" s="227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202</v>
      </c>
      <c r="P96" s="123" t="s">
        <v>203</v>
      </c>
      <c r="Q96" s="224"/>
      <c r="R96" s="224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5962</v>
      </c>
      <c r="P97" s="78">
        <v>5950</v>
      </c>
      <c r="Q97" s="151">
        <f t="shared" ref="Q97:Q106" si="12">P97-O97</f>
        <v>-12</v>
      </c>
      <c r="R97" s="151">
        <f t="shared" ref="R97:R106" si="13">P97-N97</f>
        <v>359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113</v>
      </c>
      <c r="P98" s="78">
        <v>120</v>
      </c>
      <c r="Q98" s="151">
        <f t="shared" si="12"/>
        <v>7</v>
      </c>
      <c r="R98" s="151">
        <f t="shared" si="13"/>
        <v>-6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8319</v>
      </c>
      <c r="P99" s="78">
        <v>8037</v>
      </c>
      <c r="Q99" s="151">
        <f t="shared" si="12"/>
        <v>-282</v>
      </c>
      <c r="R99" s="151">
        <f t="shared" si="13"/>
        <v>-222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127</v>
      </c>
      <c r="P100" s="78">
        <v>142</v>
      </c>
      <c r="Q100" s="151">
        <f t="shared" si="12"/>
        <v>15</v>
      </c>
      <c r="R100" s="151">
        <f t="shared" si="13"/>
        <v>49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1101</v>
      </c>
      <c r="P101" s="78">
        <v>1093</v>
      </c>
      <c r="Q101" s="151">
        <f t="shared" si="12"/>
        <v>-8</v>
      </c>
      <c r="R101" s="151">
        <f t="shared" si="13"/>
        <v>129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12</v>
      </c>
      <c r="P102" s="78">
        <v>19</v>
      </c>
      <c r="Q102" s="151">
        <f t="shared" si="12"/>
        <v>7</v>
      </c>
      <c r="R102" s="151">
        <f t="shared" si="13"/>
        <v>-3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38">
        <v>0</v>
      </c>
      <c r="P103" s="3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459</v>
      </c>
      <c r="P104" s="78">
        <v>520</v>
      </c>
      <c r="Q104" s="151">
        <f t="shared" si="12"/>
        <v>61</v>
      </c>
      <c r="R104" s="151">
        <f t="shared" si="13"/>
        <v>-18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353</v>
      </c>
      <c r="P105" s="78">
        <v>376</v>
      </c>
      <c r="Q105" s="151">
        <f t="shared" si="12"/>
        <v>23</v>
      </c>
      <c r="R105" s="151">
        <f t="shared" si="13"/>
        <v>9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496</v>
      </c>
      <c r="P106" s="78">
        <v>511</v>
      </c>
      <c r="Q106" s="151">
        <f t="shared" si="12"/>
        <v>15</v>
      </c>
      <c r="R106" s="151">
        <f t="shared" si="13"/>
        <v>83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16942</v>
      </c>
      <c r="P107" s="66">
        <f>SUM(P97:P106)</f>
        <v>16768</v>
      </c>
      <c r="Q107" s="148">
        <f>SUM(Q97:Q106)</f>
        <v>-174</v>
      </c>
      <c r="R107" s="147">
        <f>SUM(R97:R106)</f>
        <v>379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</row>
    <row r="111" spans="1:18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</row>
    <row r="112" spans="1:18" ht="19.5" customHeight="1" x14ac:dyDescent="0.2">
      <c r="A112" s="226" t="s">
        <v>187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2">
        <v>2021</v>
      </c>
      <c r="P112" s="222"/>
      <c r="Q112" s="223" t="s">
        <v>204</v>
      </c>
      <c r="R112" s="223" t="s">
        <v>205</v>
      </c>
    </row>
    <row r="113" spans="1:18" ht="19.5" customHeight="1" x14ac:dyDescent="0.2">
      <c r="A113" s="227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202</v>
      </c>
      <c r="P113" s="123" t="s">
        <v>203</v>
      </c>
      <c r="Q113" s="224"/>
      <c r="R113" s="224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2730</v>
      </c>
      <c r="P114" s="78">
        <v>2566</v>
      </c>
      <c r="Q114" s="151">
        <f t="shared" ref="Q114:Q125" si="15">P114-O114</f>
        <v>-164</v>
      </c>
      <c r="R114" s="151">
        <f t="shared" ref="R114:R125" si="16">P114-N114</f>
        <v>965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59</v>
      </c>
      <c r="P115" s="78">
        <v>59</v>
      </c>
      <c r="Q115" s="151">
        <f t="shared" si="15"/>
        <v>0</v>
      </c>
      <c r="R115" s="151">
        <f t="shared" si="16"/>
        <v>-1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569</v>
      </c>
      <c r="P116" s="78">
        <v>571</v>
      </c>
      <c r="Q116" s="151">
        <f t="shared" si="15"/>
        <v>2</v>
      </c>
      <c r="R116" s="151">
        <f t="shared" si="16"/>
        <v>126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4686</v>
      </c>
      <c r="P117" s="78">
        <v>3758</v>
      </c>
      <c r="Q117" s="151">
        <f t="shared" si="15"/>
        <v>-928</v>
      </c>
      <c r="R117" s="151">
        <f t="shared" si="16"/>
        <v>-102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7488</v>
      </c>
      <c r="P118" s="78">
        <v>7662</v>
      </c>
      <c r="Q118" s="151">
        <f t="shared" si="15"/>
        <v>174</v>
      </c>
      <c r="R118" s="151">
        <f t="shared" si="16"/>
        <v>228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681</v>
      </c>
      <c r="P119" s="78">
        <v>681</v>
      </c>
      <c r="Q119" s="151">
        <f t="shared" si="15"/>
        <v>0</v>
      </c>
      <c r="R119" s="151">
        <f t="shared" si="16"/>
        <v>-34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994</v>
      </c>
      <c r="P120" s="78">
        <v>977</v>
      </c>
      <c r="Q120" s="151">
        <f t="shared" si="15"/>
        <v>-17</v>
      </c>
      <c r="R120" s="151">
        <f t="shared" si="16"/>
        <v>19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409</v>
      </c>
      <c r="P121" s="78">
        <v>398</v>
      </c>
      <c r="Q121" s="151">
        <f t="shared" si="15"/>
        <v>-11</v>
      </c>
      <c r="R121" s="151">
        <f t="shared" si="16"/>
        <v>-49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2961</v>
      </c>
      <c r="P122" s="78">
        <v>2954</v>
      </c>
      <c r="Q122" s="151">
        <f t="shared" si="15"/>
        <v>-7</v>
      </c>
      <c r="R122" s="151">
        <f t="shared" si="16"/>
        <v>-495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6518</v>
      </c>
      <c r="P123" s="78">
        <v>5985</v>
      </c>
      <c r="Q123" s="151">
        <f t="shared" si="15"/>
        <v>-533</v>
      </c>
      <c r="R123" s="151">
        <f t="shared" si="16"/>
        <v>-1150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50</v>
      </c>
      <c r="P124" s="78">
        <v>51</v>
      </c>
      <c r="Q124" s="151">
        <f t="shared" si="15"/>
        <v>1</v>
      </c>
      <c r="R124" s="151">
        <f t="shared" si="16"/>
        <v>8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37022</v>
      </c>
      <c r="P125" s="78">
        <v>35796</v>
      </c>
      <c r="Q125" s="151">
        <f t="shared" si="15"/>
        <v>-1226</v>
      </c>
      <c r="R125" s="151">
        <f t="shared" si="16"/>
        <v>1584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64167</v>
      </c>
      <c r="P126" s="66">
        <f>SUM(P114:P125)</f>
        <v>61458</v>
      </c>
      <c r="Q126" s="148">
        <f>SUM(Q114:Q125)</f>
        <v>-2709</v>
      </c>
      <c r="R126" s="147">
        <f>SUM(R114:R125)</f>
        <v>1099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9" t="s">
        <v>182</v>
      </c>
      <c r="B132" s="229"/>
      <c r="C132" s="229"/>
      <c r="D132" s="229"/>
      <c r="E132" s="229"/>
      <c r="F132" s="229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181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</row>
    <row r="137" spans="1:18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</row>
    <row r="138" spans="1:18" ht="19.5" customHeight="1" x14ac:dyDescent="0.2">
      <c r="A138" s="226" t="s">
        <v>186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2">
        <v>2021</v>
      </c>
      <c r="P138" s="222"/>
      <c r="Q138" s="223" t="s">
        <v>204</v>
      </c>
      <c r="R138" s="223" t="s">
        <v>205</v>
      </c>
    </row>
    <row r="139" spans="1:18" ht="19.5" customHeight="1" x14ac:dyDescent="0.2">
      <c r="A139" s="227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202</v>
      </c>
      <c r="P139" s="123" t="s">
        <v>203</v>
      </c>
      <c r="Q139" s="224"/>
      <c r="R139" s="224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29</v>
      </c>
      <c r="P140" s="81">
        <v>29</v>
      </c>
      <c r="Q140" s="151">
        <f t="shared" ref="Q140:Q153" si="18">P140-O140</f>
        <v>0</v>
      </c>
      <c r="R140" s="151">
        <f t="shared" ref="R140:R153" si="19">P140-N140</f>
        <v>11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11825</v>
      </c>
      <c r="P141" s="81">
        <v>11209</v>
      </c>
      <c r="Q141" s="151">
        <f t="shared" si="18"/>
        <v>-616</v>
      </c>
      <c r="R141" s="151">
        <f t="shared" si="19"/>
        <v>-121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353</v>
      </c>
      <c r="P142" s="81">
        <v>359</v>
      </c>
      <c r="Q142" s="151">
        <f t="shared" si="18"/>
        <v>6</v>
      </c>
      <c r="R142" s="151">
        <f t="shared" si="19"/>
        <v>8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177</v>
      </c>
      <c r="P143" s="81">
        <v>184</v>
      </c>
      <c r="Q143" s="151">
        <f t="shared" si="18"/>
        <v>7</v>
      </c>
      <c r="R143" s="151">
        <f t="shared" si="19"/>
        <v>43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57</v>
      </c>
      <c r="P144" s="81">
        <v>56</v>
      </c>
      <c r="Q144" s="151">
        <f t="shared" si="18"/>
        <v>-1</v>
      </c>
      <c r="R144" s="151">
        <f t="shared" si="19"/>
        <v>3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8</v>
      </c>
      <c r="P145" s="81">
        <v>8</v>
      </c>
      <c r="Q145" s="151">
        <f t="shared" si="18"/>
        <v>0</v>
      </c>
      <c r="R145" s="151">
        <f t="shared" si="19"/>
        <v>-1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2532</v>
      </c>
      <c r="P146" s="81">
        <v>2508</v>
      </c>
      <c r="Q146" s="151">
        <f t="shared" si="18"/>
        <v>-24</v>
      </c>
      <c r="R146" s="151">
        <f t="shared" si="19"/>
        <v>5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156</v>
      </c>
      <c r="P147" s="81">
        <v>159</v>
      </c>
      <c r="Q147" s="151">
        <f t="shared" si="18"/>
        <v>3</v>
      </c>
      <c r="R147" s="151">
        <f t="shared" si="19"/>
        <v>1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97</v>
      </c>
      <c r="P148" s="81">
        <v>95</v>
      </c>
      <c r="Q148" s="151">
        <f t="shared" si="18"/>
        <v>-2</v>
      </c>
      <c r="R148" s="151">
        <f t="shared" si="19"/>
        <v>8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1108</v>
      </c>
      <c r="P149" s="81">
        <v>1100</v>
      </c>
      <c r="Q149" s="151">
        <f t="shared" si="18"/>
        <v>-8</v>
      </c>
      <c r="R149" s="151">
        <f t="shared" si="19"/>
        <v>166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115</v>
      </c>
      <c r="P150" s="81">
        <v>118</v>
      </c>
      <c r="Q150" s="151">
        <f t="shared" si="18"/>
        <v>3</v>
      </c>
      <c r="R150" s="151">
        <f t="shared" si="19"/>
        <v>5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932</v>
      </c>
      <c r="P151" s="81">
        <v>926</v>
      </c>
      <c r="Q151" s="151">
        <f t="shared" si="18"/>
        <v>-6</v>
      </c>
      <c r="R151" s="151">
        <f t="shared" si="19"/>
        <v>-17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3495</v>
      </c>
      <c r="P152" s="81">
        <v>2955</v>
      </c>
      <c r="Q152" s="151">
        <f t="shared" si="18"/>
        <v>-540</v>
      </c>
      <c r="R152" s="151">
        <f t="shared" si="19"/>
        <v>129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548</v>
      </c>
      <c r="P153" s="81">
        <v>548</v>
      </c>
      <c r="Q153" s="151">
        <f t="shared" si="18"/>
        <v>0</v>
      </c>
      <c r="R153" s="151">
        <f t="shared" si="19"/>
        <v>-16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21432</v>
      </c>
      <c r="P154" s="66">
        <f>SUM(P140:P153)</f>
        <v>20254</v>
      </c>
      <c r="Q154" s="148">
        <f>SUM(Q140:Q153)</f>
        <v>-1178</v>
      </c>
      <c r="R154" s="147">
        <f>SUM(R140:R153)</f>
        <v>224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</row>
    <row r="158" spans="1:18" s="143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</row>
    <row r="159" spans="1:18" ht="19.5" customHeight="1" x14ac:dyDescent="0.2">
      <c r="A159" s="226" t="s">
        <v>185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2">
        <v>2021</v>
      </c>
      <c r="P159" s="222"/>
      <c r="Q159" s="223" t="s">
        <v>204</v>
      </c>
      <c r="R159" s="223" t="s">
        <v>205</v>
      </c>
    </row>
    <row r="160" spans="1:18" ht="19.5" customHeight="1" x14ac:dyDescent="0.2">
      <c r="A160" s="227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202</v>
      </c>
      <c r="P160" s="123" t="s">
        <v>203</v>
      </c>
      <c r="Q160" s="224"/>
      <c r="R160" s="224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3005</v>
      </c>
      <c r="P161" s="84">
        <v>3357</v>
      </c>
      <c r="Q161" s="151">
        <f t="shared" ref="Q161:Q166" si="21">P161-O161</f>
        <v>352</v>
      </c>
      <c r="R161" s="151">
        <f t="shared" ref="R161:R166" si="22">P161-N161</f>
        <v>-36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2329</v>
      </c>
      <c r="P162" s="84">
        <v>2309</v>
      </c>
      <c r="Q162" s="151">
        <f t="shared" si="21"/>
        <v>-20</v>
      </c>
      <c r="R162" s="151">
        <f t="shared" si="22"/>
        <v>151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55</v>
      </c>
      <c r="P163" s="84">
        <v>55</v>
      </c>
      <c r="Q163" s="151">
        <f t="shared" si="21"/>
        <v>0</v>
      </c>
      <c r="R163" s="151">
        <f t="shared" si="22"/>
        <v>-3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2443</v>
      </c>
      <c r="P164" s="84">
        <v>2293</v>
      </c>
      <c r="Q164" s="151">
        <f t="shared" si="21"/>
        <v>-150</v>
      </c>
      <c r="R164" s="151">
        <f t="shared" si="22"/>
        <v>-84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1104</v>
      </c>
      <c r="P165" s="84">
        <v>1098</v>
      </c>
      <c r="Q165" s="151">
        <f t="shared" si="21"/>
        <v>-6</v>
      </c>
      <c r="R165" s="151">
        <f t="shared" si="22"/>
        <v>171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129</v>
      </c>
      <c r="P166" s="84">
        <v>126</v>
      </c>
      <c r="Q166" s="151">
        <f t="shared" si="21"/>
        <v>-3</v>
      </c>
      <c r="R166" s="151">
        <f t="shared" si="22"/>
        <v>-34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9065</v>
      </c>
      <c r="P167" s="66">
        <f>SUM(P161:P166)</f>
        <v>9238</v>
      </c>
      <c r="Q167" s="148">
        <f>SUM(Q161:Q166)</f>
        <v>173</v>
      </c>
      <c r="R167" s="147">
        <f>SUM(R161:R166)</f>
        <v>165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9" t="s">
        <v>182</v>
      </c>
      <c r="B176" s="229"/>
      <c r="C176" s="229"/>
      <c r="D176" s="229"/>
      <c r="E176" s="229"/>
      <c r="F176" s="229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181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</row>
    <row r="182" spans="1:18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</row>
    <row r="183" spans="1:18" ht="19.5" customHeight="1" x14ac:dyDescent="0.2">
      <c r="A183" s="226" t="s">
        <v>184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2">
        <v>2021</v>
      </c>
      <c r="P183" s="222"/>
      <c r="Q183" s="223" t="s">
        <v>204</v>
      </c>
      <c r="R183" s="223" t="s">
        <v>205</v>
      </c>
    </row>
    <row r="184" spans="1:18" ht="19.5" customHeight="1" x14ac:dyDescent="0.2">
      <c r="A184" s="227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202</v>
      </c>
      <c r="P184" s="123" t="s">
        <v>203</v>
      </c>
      <c r="Q184" s="224"/>
      <c r="R184" s="224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99</v>
      </c>
      <c r="P185" s="81">
        <v>99</v>
      </c>
      <c r="Q185" s="151">
        <f t="shared" ref="Q185:Q192" si="24">P185-O185</f>
        <v>0</v>
      </c>
      <c r="R185" s="151">
        <f t="shared" ref="R185:R192" si="25">P185-N185</f>
        <v>6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345</v>
      </c>
      <c r="P186" s="81">
        <v>325</v>
      </c>
      <c r="Q186" s="151">
        <f t="shared" si="24"/>
        <v>-20</v>
      </c>
      <c r="R186" s="151">
        <f t="shared" si="25"/>
        <v>54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159</v>
      </c>
      <c r="P187" s="81">
        <v>155</v>
      </c>
      <c r="Q187" s="151">
        <f t="shared" si="24"/>
        <v>-4</v>
      </c>
      <c r="R187" s="151">
        <f t="shared" si="25"/>
        <v>4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629</v>
      </c>
      <c r="P188" s="81">
        <v>615</v>
      </c>
      <c r="Q188" s="151">
        <f t="shared" si="24"/>
        <v>-14</v>
      </c>
      <c r="R188" s="151">
        <f t="shared" si="25"/>
        <v>54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36</v>
      </c>
      <c r="P189" s="81">
        <v>34</v>
      </c>
      <c r="Q189" s="151">
        <f t="shared" si="24"/>
        <v>-2</v>
      </c>
      <c r="R189" s="151">
        <f t="shared" si="25"/>
        <v>5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71695</v>
      </c>
      <c r="P190" s="81">
        <v>70575</v>
      </c>
      <c r="Q190" s="151">
        <f t="shared" si="24"/>
        <v>-1120</v>
      </c>
      <c r="R190" s="151">
        <f t="shared" si="25"/>
        <v>2216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171</v>
      </c>
      <c r="P191" s="81">
        <v>169</v>
      </c>
      <c r="Q191" s="151">
        <f t="shared" si="24"/>
        <v>-2</v>
      </c>
      <c r="R191" s="151">
        <f t="shared" si="25"/>
        <v>62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413</v>
      </c>
      <c r="P192" s="81">
        <v>411</v>
      </c>
      <c r="Q192" s="151">
        <f t="shared" si="24"/>
        <v>-2</v>
      </c>
      <c r="R192" s="151">
        <f t="shared" si="25"/>
        <v>-13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73547</v>
      </c>
      <c r="P193" s="66">
        <f>SUM(P185:P192)</f>
        <v>72383</v>
      </c>
      <c r="Q193" s="148">
        <f>SUM(Q185:Q192)</f>
        <v>-1164</v>
      </c>
      <c r="R193" s="147">
        <f>SUM(R185:R192)</f>
        <v>2388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</row>
    <row r="197" spans="1:18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</row>
    <row r="198" spans="1:18" ht="19.5" customHeight="1" x14ac:dyDescent="0.2">
      <c r="A198" s="226" t="s">
        <v>183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2">
        <v>2021</v>
      </c>
      <c r="P198" s="222"/>
      <c r="Q198" s="223" t="s">
        <v>204</v>
      </c>
      <c r="R198" s="223" t="s">
        <v>205</v>
      </c>
    </row>
    <row r="199" spans="1:18" ht="19.5" customHeight="1" x14ac:dyDescent="0.2">
      <c r="A199" s="227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202</v>
      </c>
      <c r="P199" s="123" t="s">
        <v>203</v>
      </c>
      <c r="Q199" s="224"/>
      <c r="R199" s="224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1555</v>
      </c>
      <c r="P200" s="81">
        <v>1463</v>
      </c>
      <c r="Q200" s="151">
        <f t="shared" ref="Q200:Q211" si="27">P200-O200</f>
        <v>-92</v>
      </c>
      <c r="R200" s="151">
        <f t="shared" ref="R200:R211" si="28">P200-N200</f>
        <v>114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2831</v>
      </c>
      <c r="P201" s="81">
        <v>2890</v>
      </c>
      <c r="Q201" s="151">
        <f t="shared" si="27"/>
        <v>59</v>
      </c>
      <c r="R201" s="151">
        <f t="shared" si="28"/>
        <v>1207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6768</v>
      </c>
      <c r="P202" s="81">
        <v>7390</v>
      </c>
      <c r="Q202" s="151">
        <f t="shared" si="27"/>
        <v>622</v>
      </c>
      <c r="R202" s="151">
        <f t="shared" si="28"/>
        <v>845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3416</v>
      </c>
      <c r="P203" s="81">
        <v>3388</v>
      </c>
      <c r="Q203" s="151">
        <f t="shared" si="27"/>
        <v>-28</v>
      </c>
      <c r="R203" s="151">
        <f t="shared" si="28"/>
        <v>1198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708</v>
      </c>
      <c r="P204" s="81">
        <v>706</v>
      </c>
      <c r="Q204" s="151">
        <f t="shared" si="27"/>
        <v>-2</v>
      </c>
      <c r="R204" s="151">
        <f t="shared" si="28"/>
        <v>0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202</v>
      </c>
      <c r="P205" s="81">
        <v>204</v>
      </c>
      <c r="Q205" s="151">
        <f t="shared" si="27"/>
        <v>2</v>
      </c>
      <c r="R205" s="151">
        <f t="shared" si="28"/>
        <v>-7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1135</v>
      </c>
      <c r="P206" s="81">
        <v>1123</v>
      </c>
      <c r="Q206" s="151">
        <f t="shared" si="27"/>
        <v>-12</v>
      </c>
      <c r="R206" s="151">
        <f t="shared" si="28"/>
        <v>90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214</v>
      </c>
      <c r="P207" s="81">
        <v>214</v>
      </c>
      <c r="Q207" s="151">
        <f t="shared" si="27"/>
        <v>0</v>
      </c>
      <c r="R207" s="151">
        <f t="shared" si="28"/>
        <v>90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29</v>
      </c>
      <c r="P208" s="81">
        <v>29</v>
      </c>
      <c r="Q208" s="151">
        <f t="shared" si="27"/>
        <v>0</v>
      </c>
      <c r="R208" s="151">
        <f t="shared" si="28"/>
        <v>-2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14085</v>
      </c>
      <c r="P209" s="81">
        <v>15078</v>
      </c>
      <c r="Q209" s="151">
        <f t="shared" si="27"/>
        <v>993</v>
      </c>
      <c r="R209" s="151">
        <f t="shared" si="28"/>
        <v>-223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7789</v>
      </c>
      <c r="P210" s="81">
        <v>7577</v>
      </c>
      <c r="Q210" s="151">
        <f t="shared" si="27"/>
        <v>-212</v>
      </c>
      <c r="R210" s="151">
        <f t="shared" si="28"/>
        <v>1733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554</v>
      </c>
      <c r="P211" s="81">
        <v>563</v>
      </c>
      <c r="Q211" s="151">
        <f t="shared" si="27"/>
        <v>9</v>
      </c>
      <c r="R211" s="151">
        <f t="shared" si="28"/>
        <v>-23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39286</v>
      </c>
      <c r="P212" s="66">
        <f>SUM(P200:P211)</f>
        <v>40625</v>
      </c>
      <c r="Q212" s="148">
        <f>SUM(Q200:Q211)</f>
        <v>1339</v>
      </c>
      <c r="R212" s="147">
        <f>SUM(R200:R211)</f>
        <v>5022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9" t="s">
        <v>182</v>
      </c>
      <c r="B220" s="229"/>
      <c r="C220" s="229"/>
      <c r="D220" s="229"/>
      <c r="E220" s="229"/>
      <c r="F220" s="229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181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</row>
    <row r="225" spans="1:18" ht="12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</row>
    <row r="226" spans="1:18" ht="18.75" customHeight="1" x14ac:dyDescent="0.2">
      <c r="A226" s="226" t="s">
        <v>180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2">
        <v>2021</v>
      </c>
      <c r="P226" s="222"/>
      <c r="Q226" s="223" t="s">
        <v>204</v>
      </c>
      <c r="R226" s="223" t="s">
        <v>205</v>
      </c>
    </row>
    <row r="227" spans="1:18" ht="18.75" customHeight="1" x14ac:dyDescent="0.2">
      <c r="A227" s="227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202</v>
      </c>
      <c r="P227" s="123" t="s">
        <v>203</v>
      </c>
      <c r="Q227" s="224"/>
      <c r="R227" s="224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7033</v>
      </c>
      <c r="P228" s="81">
        <v>7288</v>
      </c>
      <c r="Q228" s="151">
        <f t="shared" ref="Q228:Q239" si="30">P228-O228</f>
        <v>255</v>
      </c>
      <c r="R228" s="151">
        <f t="shared" ref="R228:R239" si="31">P228-N228</f>
        <v>1309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88</v>
      </c>
      <c r="P229" s="81">
        <v>92</v>
      </c>
      <c r="Q229" s="151">
        <f t="shared" si="30"/>
        <v>4</v>
      </c>
      <c r="R229" s="151">
        <f t="shared" si="31"/>
        <v>16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760</v>
      </c>
      <c r="P230" s="81">
        <v>698</v>
      </c>
      <c r="Q230" s="151">
        <f t="shared" si="30"/>
        <v>-62</v>
      </c>
      <c r="R230" s="151">
        <f t="shared" si="31"/>
        <v>636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617</v>
      </c>
      <c r="P231" s="81">
        <v>581</v>
      </c>
      <c r="Q231" s="151">
        <f t="shared" si="30"/>
        <v>-36</v>
      </c>
      <c r="R231" s="151">
        <f t="shared" si="31"/>
        <v>34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2391</v>
      </c>
      <c r="P232" s="81">
        <v>2825</v>
      </c>
      <c r="Q232" s="151">
        <f t="shared" si="30"/>
        <v>434</v>
      </c>
      <c r="R232" s="151">
        <f t="shared" si="31"/>
        <v>475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1171</v>
      </c>
      <c r="P233" s="81">
        <v>1160</v>
      </c>
      <c r="Q233" s="151">
        <f t="shared" si="30"/>
        <v>-11</v>
      </c>
      <c r="R233" s="151">
        <f t="shared" si="31"/>
        <v>126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5382</v>
      </c>
      <c r="P234" s="81">
        <v>5104</v>
      </c>
      <c r="Q234" s="151">
        <f t="shared" si="30"/>
        <v>-278</v>
      </c>
      <c r="R234" s="151">
        <f t="shared" si="31"/>
        <v>1090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2798</v>
      </c>
      <c r="P235" s="81">
        <v>2846</v>
      </c>
      <c r="Q235" s="151">
        <f t="shared" si="30"/>
        <v>48</v>
      </c>
      <c r="R235" s="151">
        <f t="shared" si="31"/>
        <v>421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356</v>
      </c>
      <c r="P236" s="81">
        <v>318</v>
      </c>
      <c r="Q236" s="151">
        <f t="shared" si="30"/>
        <v>-38</v>
      </c>
      <c r="R236" s="151">
        <f t="shared" si="31"/>
        <v>270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599</v>
      </c>
      <c r="P237" s="81">
        <v>466</v>
      </c>
      <c r="Q237" s="151">
        <f t="shared" si="30"/>
        <v>-133</v>
      </c>
      <c r="R237" s="151">
        <f t="shared" si="31"/>
        <v>-65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1010</v>
      </c>
      <c r="P238" s="81">
        <v>992</v>
      </c>
      <c r="Q238" s="151">
        <f t="shared" si="30"/>
        <v>-18</v>
      </c>
      <c r="R238" s="151">
        <f t="shared" si="31"/>
        <v>-37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2512</v>
      </c>
      <c r="P239" s="81">
        <v>2484</v>
      </c>
      <c r="Q239" s="151">
        <f t="shared" si="30"/>
        <v>-28</v>
      </c>
      <c r="R239" s="151">
        <f t="shared" si="31"/>
        <v>-337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24717</v>
      </c>
      <c r="P240" s="66">
        <f>SUM(P228:P239)</f>
        <v>24854</v>
      </c>
      <c r="Q240" s="148">
        <f>SUM(Q228:Q239)</f>
        <v>137</v>
      </c>
      <c r="R240" s="147">
        <f>SUM(R228:R239)</f>
        <v>3938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</row>
    <row r="244" spans="1:18" ht="12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</row>
    <row r="245" spans="1:18" ht="18" customHeight="1" x14ac:dyDescent="0.2">
      <c r="A245" s="226" t="s">
        <v>179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2">
        <v>2021</v>
      </c>
      <c r="P245" s="222"/>
      <c r="Q245" s="223" t="s">
        <v>204</v>
      </c>
      <c r="R245" s="223" t="s">
        <v>205</v>
      </c>
    </row>
    <row r="246" spans="1:18" ht="18" customHeight="1" x14ac:dyDescent="0.2">
      <c r="A246" s="227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202</v>
      </c>
      <c r="P246" s="123" t="s">
        <v>203</v>
      </c>
      <c r="Q246" s="224"/>
      <c r="R246" s="224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225</v>
      </c>
      <c r="P247" s="81">
        <v>227</v>
      </c>
      <c r="Q247" s="151">
        <f t="shared" ref="Q247:Q258" si="33">P247-O247</f>
        <v>2</v>
      </c>
      <c r="R247" s="151">
        <f t="shared" ref="R247:R258" si="34">P247-N247</f>
        <v>28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62096</v>
      </c>
      <c r="P248" s="81">
        <v>61280</v>
      </c>
      <c r="Q248" s="151">
        <f t="shared" si="33"/>
        <v>-816</v>
      </c>
      <c r="R248" s="151">
        <f t="shared" si="34"/>
        <v>10426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670853</v>
      </c>
      <c r="P249" s="81">
        <v>663693</v>
      </c>
      <c r="Q249" s="151">
        <f t="shared" si="33"/>
        <v>-7160</v>
      </c>
      <c r="R249" s="151">
        <f t="shared" si="34"/>
        <v>-28095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4697</v>
      </c>
      <c r="P250" s="81">
        <v>4488</v>
      </c>
      <c r="Q250" s="151">
        <f t="shared" si="33"/>
        <v>-209</v>
      </c>
      <c r="R250" s="151">
        <f t="shared" si="34"/>
        <v>429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592</v>
      </c>
      <c r="P251" s="81">
        <v>597</v>
      </c>
      <c r="Q251" s="151">
        <f t="shared" si="33"/>
        <v>5</v>
      </c>
      <c r="R251" s="151">
        <f t="shared" si="34"/>
        <v>56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1327</v>
      </c>
      <c r="P252" s="81">
        <v>1318</v>
      </c>
      <c r="Q252" s="151">
        <f t="shared" si="33"/>
        <v>-9</v>
      </c>
      <c r="R252" s="151">
        <f t="shared" si="34"/>
        <v>161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48</v>
      </c>
      <c r="P253" s="81">
        <v>41</v>
      </c>
      <c r="Q253" s="151">
        <f t="shared" si="33"/>
        <v>-7</v>
      </c>
      <c r="R253" s="151">
        <f t="shared" si="34"/>
        <v>15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105996</v>
      </c>
      <c r="P254" s="81">
        <v>104209</v>
      </c>
      <c r="Q254" s="151">
        <f t="shared" si="33"/>
        <v>-1787</v>
      </c>
      <c r="R254" s="151">
        <f t="shared" si="34"/>
        <v>17211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128731</v>
      </c>
      <c r="P255" s="81">
        <v>126049</v>
      </c>
      <c r="Q255" s="151">
        <f t="shared" si="33"/>
        <v>-2682</v>
      </c>
      <c r="R255" s="151">
        <f t="shared" si="34"/>
        <v>14879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31120</v>
      </c>
      <c r="P256" s="81">
        <v>30958</v>
      </c>
      <c r="Q256" s="151">
        <f t="shared" si="33"/>
        <v>-162</v>
      </c>
      <c r="R256" s="151">
        <f t="shared" si="34"/>
        <v>1036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428096</v>
      </c>
      <c r="P257" s="81">
        <v>422451</v>
      </c>
      <c r="Q257" s="151">
        <f t="shared" si="33"/>
        <v>-5645</v>
      </c>
      <c r="R257" s="151">
        <f t="shared" si="34"/>
        <v>29196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6564</v>
      </c>
      <c r="P258" s="81">
        <v>6518</v>
      </c>
      <c r="Q258" s="151">
        <f t="shared" si="33"/>
        <v>-46</v>
      </c>
      <c r="R258" s="151">
        <f t="shared" si="34"/>
        <v>370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1440345</v>
      </c>
      <c r="P259" s="66">
        <f>SUM(P247:P258)</f>
        <v>1421829</v>
      </c>
      <c r="Q259" s="148">
        <f>SUM(Q247:Q258)</f>
        <v>-18516</v>
      </c>
      <c r="R259" s="147">
        <f>SUM(R247:R258)</f>
        <v>45712</v>
      </c>
    </row>
    <row r="260" spans="1:18" ht="11.25" customHeight="1" x14ac:dyDescent="0.2">
      <c r="A260" s="134"/>
      <c r="C260" s="146"/>
      <c r="Q260" s="212"/>
      <c r="R260" s="212"/>
    </row>
    <row r="261" spans="1:18" ht="12.75" customHeight="1" x14ac:dyDescent="0.2">
      <c r="A261" s="145" t="s">
        <v>125</v>
      </c>
      <c r="B261" s="144">
        <f t="shared" ref="B261:N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O21+O36+O65+O83+O107+O126+O154+O167+O193+O212+O240+O259</f>
        <v>1873476</v>
      </c>
      <c r="P261" s="107">
        <f>P21+P36+P65+P83+P107+P126+P154+P167+P193+P212+P240+P259</f>
        <v>1849999</v>
      </c>
      <c r="Q261" s="107">
        <f t="shared" ref="Q261:R261" si="37">Q21+Q36+Q65+Q83+Q107+Q126+Q154+Q167+Q193+Q212+Q240+Q259</f>
        <v>-23477</v>
      </c>
      <c r="R261" s="107">
        <f t="shared" si="37"/>
        <v>69632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178</v>
      </c>
    </row>
  </sheetData>
  <dataConsolidate/>
  <mergeCells count="78">
    <mergeCell ref="A220:F220"/>
    <mergeCell ref="A197:R197"/>
    <mergeCell ref="A182:R182"/>
    <mergeCell ref="R183:R184"/>
    <mergeCell ref="R198:R199"/>
    <mergeCell ref="O183:P183"/>
    <mergeCell ref="O198:P198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O226:P226"/>
    <mergeCell ref="O245:P245"/>
    <mergeCell ref="O26:P26"/>
    <mergeCell ref="O51:P51"/>
    <mergeCell ref="O72:P72"/>
    <mergeCell ref="O95:P95"/>
    <mergeCell ref="O112:P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9" t="s">
        <v>133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</row>
    <row r="3" spans="1:13" s="20" customFormat="1" ht="14.25" x14ac:dyDescent="0.2">
      <c r="A3" s="220" t="s">
        <v>175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1" t="s">
        <v>133</v>
      </c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</row>
    <row r="8" spans="1:13" s="20" customFormat="1" ht="12.75" customHeight="1" x14ac:dyDescent="0.2">
      <c r="A8" s="230" t="s">
        <v>150</v>
      </c>
      <c r="B8" s="230"/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</row>
    <row r="9" spans="1:13" ht="12.75" customHeight="1" x14ac:dyDescent="0.2">
      <c r="A9" s="216" t="s">
        <v>135</v>
      </c>
      <c r="B9" s="215">
        <v>2008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</row>
    <row r="10" spans="1:13" ht="12.75" customHeight="1" x14ac:dyDescent="0.2">
      <c r="A10" s="217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31" t="s">
        <v>133</v>
      </c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1"/>
    </row>
    <row r="25" spans="1:13" s="20" customFormat="1" ht="12.75" customHeight="1" x14ac:dyDescent="0.2">
      <c r="A25" s="230" t="s">
        <v>151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</row>
    <row r="26" spans="1:13" ht="12.75" customHeight="1" x14ac:dyDescent="0.2">
      <c r="A26" s="216" t="s">
        <v>135</v>
      </c>
      <c r="B26" s="215">
        <v>2008</v>
      </c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</row>
    <row r="27" spans="1:13" ht="12.75" customHeight="1" x14ac:dyDescent="0.2">
      <c r="A27" s="217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9" t="s">
        <v>133</v>
      </c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</row>
    <row r="46" spans="1:13" s="20" customFormat="1" ht="14.25" x14ac:dyDescent="0.2">
      <c r="A46" s="220" t="s">
        <v>175</v>
      </c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31" t="s">
        <v>133</v>
      </c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</row>
    <row r="50" spans="1:13" s="20" customFormat="1" ht="12.75" customHeight="1" x14ac:dyDescent="0.2">
      <c r="A50" s="230" t="s">
        <v>152</v>
      </c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</row>
    <row r="51" spans="1:13" ht="12.75" customHeight="1" x14ac:dyDescent="0.2">
      <c r="A51" s="216" t="s">
        <v>135</v>
      </c>
      <c r="B51" s="215">
        <v>2008</v>
      </c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</row>
    <row r="52" spans="1:13" ht="12.75" customHeight="1" x14ac:dyDescent="0.2">
      <c r="A52" s="217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31" t="s">
        <v>133</v>
      </c>
      <c r="B70" s="231"/>
      <c r="C70" s="231"/>
      <c r="D70" s="231"/>
      <c r="E70" s="231"/>
      <c r="F70" s="231"/>
      <c r="G70" s="231"/>
      <c r="H70" s="231"/>
      <c r="I70" s="231"/>
      <c r="J70" s="231"/>
      <c r="K70" s="231"/>
      <c r="L70" s="231"/>
      <c r="M70" s="231"/>
    </row>
    <row r="71" spans="1:13" s="20" customFormat="1" ht="12.75" customHeight="1" x14ac:dyDescent="0.2">
      <c r="A71" s="230" t="s">
        <v>153</v>
      </c>
      <c r="B71" s="230"/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</row>
    <row r="72" spans="1:13" ht="12.75" customHeight="1" x14ac:dyDescent="0.2">
      <c r="A72" s="216" t="s">
        <v>135</v>
      </c>
      <c r="B72" s="215">
        <v>2008</v>
      </c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</row>
    <row r="73" spans="1:13" ht="12.75" customHeight="1" x14ac:dyDescent="0.2">
      <c r="A73" s="217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9" t="s">
        <v>133</v>
      </c>
      <c r="B89" s="219"/>
      <c r="C89" s="219"/>
      <c r="D89" s="219"/>
      <c r="E89" s="219"/>
      <c r="F89" s="219"/>
      <c r="G89" s="219"/>
      <c r="H89" s="219"/>
      <c r="I89" s="219"/>
      <c r="J89" s="219"/>
      <c r="K89" s="219"/>
      <c r="L89" s="219"/>
      <c r="M89" s="219"/>
    </row>
    <row r="90" spans="1:13" s="20" customFormat="1" ht="14.25" x14ac:dyDescent="0.2">
      <c r="A90" s="220" t="s">
        <v>175</v>
      </c>
      <c r="B90" s="220"/>
      <c r="C90" s="220"/>
      <c r="D90" s="220"/>
      <c r="E90" s="220"/>
      <c r="F90" s="220"/>
      <c r="G90" s="220"/>
      <c r="H90" s="220"/>
      <c r="I90" s="220"/>
      <c r="J90" s="220"/>
      <c r="K90" s="220"/>
      <c r="L90" s="220"/>
      <c r="M90" s="22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31" t="s">
        <v>133</v>
      </c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1"/>
    </row>
    <row r="94" spans="1:13" s="20" customFormat="1" ht="12.75" customHeight="1" x14ac:dyDescent="0.2">
      <c r="A94" s="230" t="s">
        <v>154</v>
      </c>
      <c r="B94" s="230"/>
      <c r="C94" s="230"/>
      <c r="D94" s="230"/>
      <c r="E94" s="230"/>
      <c r="F94" s="230"/>
      <c r="G94" s="230"/>
      <c r="H94" s="230"/>
      <c r="I94" s="230"/>
      <c r="J94" s="230"/>
      <c r="K94" s="230"/>
      <c r="L94" s="230"/>
      <c r="M94" s="230"/>
    </row>
    <row r="95" spans="1:13" ht="12.75" customHeight="1" x14ac:dyDescent="0.2">
      <c r="A95" s="216" t="s">
        <v>135</v>
      </c>
      <c r="B95" s="215">
        <v>2008</v>
      </c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</row>
    <row r="96" spans="1:13" ht="12.75" customHeight="1" x14ac:dyDescent="0.2">
      <c r="A96" s="217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31" t="s">
        <v>133</v>
      </c>
      <c r="B110" s="231"/>
      <c r="C110" s="231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</row>
    <row r="111" spans="1:13" s="20" customFormat="1" ht="12.75" customHeight="1" x14ac:dyDescent="0.2">
      <c r="A111" s="230" t="s">
        <v>155</v>
      </c>
      <c r="B111" s="230"/>
      <c r="C111" s="230"/>
      <c r="D111" s="230"/>
      <c r="E111" s="230"/>
      <c r="F111" s="230"/>
      <c r="G111" s="230"/>
      <c r="H111" s="230"/>
      <c r="I111" s="230"/>
      <c r="J111" s="230"/>
      <c r="K111" s="230"/>
      <c r="L111" s="230"/>
      <c r="M111" s="230"/>
    </row>
    <row r="112" spans="1:13" ht="12.75" customHeight="1" x14ac:dyDescent="0.2">
      <c r="A112" s="216" t="s">
        <v>135</v>
      </c>
      <c r="B112" s="215">
        <v>2008</v>
      </c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</row>
    <row r="113" spans="1:13" ht="12.75" customHeight="1" x14ac:dyDescent="0.2">
      <c r="A113" s="217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9" t="s">
        <v>133</v>
      </c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</row>
    <row r="133" spans="1:13" s="20" customFormat="1" ht="14.25" x14ac:dyDescent="0.2">
      <c r="A133" s="220" t="s">
        <v>175</v>
      </c>
      <c r="B133" s="220"/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  <c r="M133" s="220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1" t="s">
        <v>133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</row>
    <row r="137" spans="1:13" s="20" customFormat="1" ht="12.75" customHeight="1" x14ac:dyDescent="0.2">
      <c r="A137" s="230" t="s">
        <v>156</v>
      </c>
      <c r="B137" s="230"/>
      <c r="C137" s="230"/>
      <c r="D137" s="230"/>
      <c r="E137" s="230"/>
      <c r="F137" s="230"/>
      <c r="G137" s="230"/>
      <c r="H137" s="230"/>
      <c r="I137" s="230"/>
      <c r="J137" s="230"/>
      <c r="K137" s="230"/>
      <c r="L137" s="230"/>
      <c r="M137" s="230"/>
    </row>
    <row r="138" spans="1:13" ht="12.75" customHeight="1" x14ac:dyDescent="0.2">
      <c r="A138" s="216" t="s">
        <v>135</v>
      </c>
      <c r="B138" s="215">
        <v>2008</v>
      </c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</row>
    <row r="139" spans="1:13" ht="12.75" customHeight="1" x14ac:dyDescent="0.2">
      <c r="A139" s="217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1" t="s">
        <v>133</v>
      </c>
      <c r="B157" s="231"/>
      <c r="C157" s="231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</row>
    <row r="158" spans="1:13" s="20" customFormat="1" ht="12.75" customHeight="1" x14ac:dyDescent="0.2">
      <c r="A158" s="230" t="s">
        <v>157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</row>
    <row r="159" spans="1:13" ht="12.75" customHeight="1" x14ac:dyDescent="0.2">
      <c r="A159" s="216" t="s">
        <v>135</v>
      </c>
      <c r="B159" s="215">
        <v>2008</v>
      </c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</row>
    <row r="160" spans="1:13" ht="12.75" customHeight="1" x14ac:dyDescent="0.2">
      <c r="A160" s="217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9" t="s">
        <v>133</v>
      </c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</row>
    <row r="177" spans="1:13" s="20" customFormat="1" ht="14.25" x14ac:dyDescent="0.2">
      <c r="A177" s="220" t="s">
        <v>175</v>
      </c>
      <c r="B177" s="220"/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31" t="s">
        <v>133</v>
      </c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</row>
    <row r="182" spans="1:13" s="20" customFormat="1" ht="12.75" customHeight="1" x14ac:dyDescent="0.2">
      <c r="A182" s="230" t="s">
        <v>158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</row>
    <row r="183" spans="1:13" ht="12.75" customHeight="1" x14ac:dyDescent="0.2">
      <c r="A183" s="216" t="s">
        <v>135</v>
      </c>
      <c r="B183" s="215">
        <v>2008</v>
      </c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</row>
    <row r="184" spans="1:13" ht="12.75" customHeight="1" x14ac:dyDescent="0.2">
      <c r="A184" s="217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31" t="s">
        <v>133</v>
      </c>
      <c r="B196" s="231"/>
      <c r="C196" s="231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</row>
    <row r="197" spans="1:13" s="20" customFormat="1" ht="12.75" customHeight="1" x14ac:dyDescent="0.2">
      <c r="A197" s="230" t="s">
        <v>159</v>
      </c>
      <c r="B197" s="230"/>
      <c r="C197" s="230"/>
      <c r="D197" s="230"/>
      <c r="E197" s="230"/>
      <c r="F197" s="230"/>
      <c r="G197" s="230"/>
      <c r="H197" s="230"/>
      <c r="I197" s="230"/>
      <c r="J197" s="230"/>
      <c r="K197" s="230"/>
      <c r="L197" s="230"/>
      <c r="M197" s="230"/>
    </row>
    <row r="198" spans="1:13" ht="12.75" customHeight="1" x14ac:dyDescent="0.2">
      <c r="A198" s="216" t="s">
        <v>135</v>
      </c>
      <c r="B198" s="215">
        <v>2008</v>
      </c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</row>
    <row r="199" spans="1:13" ht="12.75" customHeight="1" x14ac:dyDescent="0.2">
      <c r="A199" s="217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9" t="s">
        <v>133</v>
      </c>
      <c r="B220" s="219"/>
      <c r="C220" s="219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</row>
    <row r="221" spans="1:13" s="20" customFormat="1" ht="14.25" x14ac:dyDescent="0.2">
      <c r="A221" s="220" t="s">
        <v>175</v>
      </c>
      <c r="B221" s="220"/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  <c r="M221" s="220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31" t="s">
        <v>133</v>
      </c>
      <c r="B224" s="231"/>
      <c r="C224" s="231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</row>
    <row r="225" spans="1:13" s="20" customFormat="1" ht="12.75" customHeight="1" x14ac:dyDescent="0.2">
      <c r="A225" s="230" t="s">
        <v>160</v>
      </c>
      <c r="B225" s="230"/>
      <c r="C225" s="230"/>
      <c r="D225" s="230"/>
      <c r="E225" s="230"/>
      <c r="F225" s="230"/>
      <c r="G225" s="230"/>
      <c r="H225" s="230"/>
      <c r="I225" s="230"/>
      <c r="J225" s="230"/>
      <c r="K225" s="230"/>
      <c r="L225" s="230"/>
      <c r="M225" s="230"/>
    </row>
    <row r="226" spans="1:13" ht="12.75" customHeight="1" x14ac:dyDescent="0.2">
      <c r="A226" s="216" t="s">
        <v>135</v>
      </c>
      <c r="B226" s="215">
        <v>2008</v>
      </c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</row>
    <row r="227" spans="1:13" ht="12.75" customHeight="1" x14ac:dyDescent="0.2">
      <c r="A227" s="217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31" t="s">
        <v>133</v>
      </c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</row>
    <row r="244" spans="1:13" s="20" customFormat="1" ht="12.75" customHeight="1" x14ac:dyDescent="0.2">
      <c r="A244" s="230" t="s">
        <v>161</v>
      </c>
      <c r="B244" s="230"/>
      <c r="C244" s="230"/>
      <c r="D244" s="230"/>
      <c r="E244" s="230"/>
      <c r="F244" s="230"/>
      <c r="G244" s="230"/>
      <c r="H244" s="230"/>
      <c r="I244" s="230"/>
      <c r="J244" s="230"/>
      <c r="K244" s="230"/>
      <c r="L244" s="230"/>
      <c r="M244" s="230"/>
    </row>
    <row r="245" spans="1:13" ht="12.75" customHeight="1" x14ac:dyDescent="0.2">
      <c r="A245" s="216" t="s">
        <v>135</v>
      </c>
      <c r="B245" s="215">
        <v>2008</v>
      </c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</row>
    <row r="246" spans="1:13" ht="12.75" customHeight="1" x14ac:dyDescent="0.2">
      <c r="A246" s="217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2022-01-11T18:02:23Z</dcterms:modified>
</cp:coreProperties>
</file>