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usana.galindo\Documents\GitHub\SIE\Tabulados\"/>
    </mc:Choice>
  </mc:AlternateContent>
  <bookViews>
    <workbookView xWindow="0" yWindow="0" windowWidth="28800" windowHeight="12300"/>
  </bookViews>
  <sheets>
    <sheet name="patrones marzo" sheetId="2" r:id="rId1"/>
  </sheets>
  <calcPr calcId="162913"/>
  <extLst>
    <ext uri="GoogleSheetsCustomDataVersion1">
      <go:sheetsCustomData xmlns:go="http://customooxmlschemas.google.com/" r:id="rId5" roundtripDataSignature="AMtx7mj8/yEMSSHYXCo/De6/mKyjCrt5Rg=="/>
    </ext>
  </extLst>
</workbook>
</file>

<file path=xl/calcChain.xml><?xml version="1.0" encoding="utf-8"?>
<calcChain xmlns="http://schemas.openxmlformats.org/spreadsheetml/2006/main">
  <c r="O20" i="2" l="1"/>
  <c r="P38" i="2" l="1"/>
  <c r="O38" i="2"/>
  <c r="L38" i="2"/>
  <c r="K38" i="2"/>
  <c r="H38" i="2"/>
  <c r="G38" i="2"/>
  <c r="P37" i="2"/>
  <c r="O37" i="2"/>
  <c r="L37" i="2"/>
  <c r="K37" i="2"/>
  <c r="H37" i="2"/>
  <c r="G37" i="2"/>
  <c r="P36" i="2"/>
  <c r="O36" i="2"/>
  <c r="L36" i="2"/>
  <c r="K36" i="2"/>
  <c r="H36" i="2"/>
  <c r="G36" i="2"/>
  <c r="P35" i="2"/>
  <c r="O35" i="2"/>
  <c r="L35" i="2"/>
  <c r="K35" i="2"/>
  <c r="H35" i="2"/>
  <c r="G35" i="2"/>
  <c r="P34" i="2"/>
  <c r="O34" i="2"/>
  <c r="L34" i="2"/>
  <c r="K34" i="2"/>
  <c r="H34" i="2"/>
  <c r="G34" i="2"/>
  <c r="P33" i="2"/>
  <c r="O33" i="2"/>
  <c r="L33" i="2"/>
  <c r="K33" i="2"/>
  <c r="H33" i="2"/>
  <c r="G33" i="2"/>
  <c r="P32" i="2"/>
  <c r="O32" i="2"/>
  <c r="L32" i="2"/>
  <c r="K32" i="2"/>
  <c r="H32" i="2"/>
  <c r="G32" i="2"/>
  <c r="P31" i="2"/>
  <c r="O31" i="2"/>
  <c r="L31" i="2"/>
  <c r="K31" i="2"/>
  <c r="H31" i="2"/>
  <c r="G31" i="2"/>
  <c r="P30" i="2"/>
  <c r="O30" i="2"/>
  <c r="L30" i="2"/>
  <c r="K30" i="2"/>
  <c r="H30" i="2"/>
  <c r="G30" i="2"/>
  <c r="P29" i="2"/>
  <c r="O29" i="2"/>
  <c r="L29" i="2"/>
  <c r="K29" i="2"/>
  <c r="H29" i="2"/>
  <c r="G29" i="2"/>
  <c r="P28" i="2"/>
  <c r="O28" i="2"/>
  <c r="L28" i="2"/>
  <c r="K28" i="2"/>
  <c r="H28" i="2"/>
  <c r="G28" i="2"/>
  <c r="P27" i="2"/>
  <c r="O27" i="2"/>
  <c r="L27" i="2"/>
  <c r="K27" i="2"/>
  <c r="H27" i="2"/>
  <c r="G27" i="2"/>
  <c r="P26" i="2"/>
  <c r="O26" i="2"/>
  <c r="L26" i="2"/>
  <c r="K26" i="2"/>
  <c r="H26" i="2"/>
  <c r="G26" i="2"/>
  <c r="P25" i="2"/>
  <c r="O25" i="2"/>
  <c r="L25" i="2"/>
  <c r="K25" i="2"/>
  <c r="H25" i="2"/>
  <c r="G25" i="2"/>
  <c r="P24" i="2"/>
  <c r="O24" i="2"/>
  <c r="L24" i="2"/>
  <c r="K24" i="2"/>
  <c r="H24" i="2"/>
  <c r="G24" i="2"/>
  <c r="P23" i="2"/>
  <c r="O23" i="2"/>
  <c r="L23" i="2"/>
  <c r="K23" i="2"/>
  <c r="H23" i="2"/>
  <c r="G23" i="2"/>
  <c r="P22" i="2"/>
  <c r="O22" i="2"/>
  <c r="L22" i="2"/>
  <c r="K22" i="2"/>
  <c r="H22" i="2"/>
  <c r="G22" i="2"/>
  <c r="P21" i="2"/>
  <c r="O21" i="2"/>
  <c r="L21" i="2"/>
  <c r="K21" i="2"/>
  <c r="H21" i="2"/>
  <c r="G21" i="2"/>
  <c r="P20" i="2"/>
  <c r="L20" i="2"/>
  <c r="K20" i="2"/>
  <c r="H20" i="2"/>
  <c r="G20" i="2"/>
  <c r="P19" i="2"/>
  <c r="O19" i="2"/>
  <c r="L19" i="2"/>
  <c r="K19" i="2"/>
  <c r="H19" i="2"/>
  <c r="G19" i="2"/>
  <c r="P18" i="2"/>
  <c r="O18" i="2"/>
  <c r="L18" i="2"/>
  <c r="K18" i="2"/>
  <c r="H18" i="2"/>
  <c r="G18" i="2"/>
  <c r="P17" i="2"/>
  <c r="O17" i="2"/>
  <c r="L17" i="2"/>
  <c r="K17" i="2"/>
  <c r="H17" i="2"/>
  <c r="G17" i="2"/>
  <c r="P16" i="2"/>
  <c r="O16" i="2"/>
  <c r="L16" i="2"/>
  <c r="K16" i="2"/>
  <c r="H16" i="2"/>
  <c r="G16" i="2"/>
  <c r="P15" i="2"/>
  <c r="O15" i="2"/>
  <c r="L15" i="2"/>
  <c r="K15" i="2"/>
  <c r="H15" i="2"/>
  <c r="G15" i="2"/>
  <c r="P14" i="2"/>
  <c r="O14" i="2"/>
  <c r="L14" i="2"/>
  <c r="K14" i="2"/>
  <c r="H14" i="2"/>
  <c r="G14" i="2"/>
  <c r="P13" i="2"/>
  <c r="O13" i="2"/>
  <c r="L13" i="2"/>
  <c r="K13" i="2"/>
  <c r="H13" i="2"/>
  <c r="G13" i="2"/>
  <c r="P12" i="2"/>
  <c r="O12" i="2"/>
  <c r="L12" i="2"/>
  <c r="K12" i="2"/>
  <c r="H12" i="2"/>
  <c r="G12" i="2"/>
  <c r="P11" i="2"/>
  <c r="O11" i="2"/>
  <c r="L11" i="2"/>
  <c r="K11" i="2"/>
  <c r="H11" i="2"/>
  <c r="G11" i="2"/>
  <c r="P10" i="2"/>
  <c r="O10" i="2"/>
  <c r="L10" i="2"/>
  <c r="K10" i="2"/>
  <c r="H10" i="2"/>
  <c r="G10" i="2"/>
  <c r="P9" i="2"/>
  <c r="O9" i="2"/>
  <c r="L9" i="2"/>
  <c r="K9" i="2"/>
  <c r="H9" i="2"/>
  <c r="G9" i="2"/>
  <c r="P8" i="2"/>
  <c r="O8" i="2"/>
  <c r="L8" i="2"/>
  <c r="K8" i="2"/>
  <c r="H8" i="2"/>
  <c r="J8" i="2" s="1"/>
  <c r="G8" i="2"/>
  <c r="P7" i="2"/>
  <c r="O7" i="2"/>
  <c r="L7" i="2"/>
  <c r="K7" i="2"/>
  <c r="H7" i="2"/>
  <c r="G7" i="2"/>
  <c r="P6" i="2"/>
  <c r="R8" i="2" s="1"/>
  <c r="O6" i="2"/>
  <c r="L6" i="2"/>
  <c r="K6" i="2"/>
  <c r="H6" i="2"/>
  <c r="G6" i="2"/>
  <c r="M7" i="2" l="1"/>
  <c r="J35" i="2"/>
  <c r="I32" i="2"/>
  <c r="N8" i="2"/>
  <c r="R13" i="2"/>
  <c r="Q9" i="2"/>
  <c r="N16" i="2"/>
  <c r="N24" i="2"/>
  <c r="N32" i="2"/>
  <c r="Q17" i="2"/>
  <c r="Q33" i="2"/>
  <c r="M28" i="2"/>
  <c r="Q24" i="2"/>
  <c r="M11" i="2"/>
  <c r="Q12" i="2"/>
  <c r="M15" i="2"/>
  <c r="M19" i="2"/>
  <c r="Q20" i="2"/>
  <c r="M23" i="2"/>
  <c r="M27" i="2"/>
  <c r="Q28" i="2"/>
  <c r="M31" i="2"/>
  <c r="M35" i="2"/>
  <c r="Q36" i="2"/>
  <c r="M24" i="2"/>
  <c r="R27" i="2"/>
  <c r="J11" i="2"/>
  <c r="N11" i="2"/>
  <c r="R12" i="2"/>
  <c r="J14" i="2"/>
  <c r="J18" i="2"/>
  <c r="N19" i="2"/>
  <c r="R20" i="2"/>
  <c r="N27" i="2"/>
  <c r="R28" i="2"/>
  <c r="N35" i="2"/>
  <c r="R36" i="2"/>
  <c r="Q25" i="2"/>
  <c r="Q32" i="2"/>
  <c r="Q11" i="2"/>
  <c r="M14" i="2"/>
  <c r="Q15" i="2"/>
  <c r="Q19" i="2"/>
  <c r="Q23" i="2"/>
  <c r="Q27" i="2"/>
  <c r="Q31" i="2"/>
  <c r="Q35" i="2"/>
  <c r="R35" i="2"/>
  <c r="N10" i="2"/>
  <c r="N14" i="2"/>
  <c r="R15" i="2"/>
  <c r="N18" i="2"/>
  <c r="N22" i="2"/>
  <c r="R23" i="2"/>
  <c r="N26" i="2"/>
  <c r="N30" i="2"/>
  <c r="R31" i="2"/>
  <c r="N34" i="2"/>
  <c r="M16" i="2"/>
  <c r="M32" i="2"/>
  <c r="N31" i="2"/>
  <c r="I24" i="2"/>
  <c r="Q10" i="2"/>
  <c r="M13" i="2"/>
  <c r="Q18" i="2"/>
  <c r="M21" i="2"/>
  <c r="M29" i="2"/>
  <c r="M37" i="2"/>
  <c r="M36" i="2"/>
  <c r="J27" i="2"/>
  <c r="M8" i="2"/>
  <c r="N9" i="2"/>
  <c r="R11" i="2"/>
  <c r="J12" i="2"/>
  <c r="R14" i="2"/>
  <c r="N17" i="2"/>
  <c r="R18" i="2"/>
  <c r="R22" i="2"/>
  <c r="R26" i="2"/>
  <c r="R30" i="2"/>
  <c r="R34" i="2"/>
  <c r="N37" i="2"/>
  <c r="I19" i="2"/>
  <c r="I23" i="2"/>
  <c r="I27" i="2"/>
  <c r="I31" i="2"/>
  <c r="I35" i="2"/>
  <c r="I11" i="2"/>
  <c r="I15" i="2"/>
  <c r="J15" i="2"/>
  <c r="J31" i="2"/>
  <c r="J23" i="2"/>
  <c r="I10" i="2"/>
  <c r="I18" i="2"/>
  <c r="J22" i="2"/>
  <c r="J26" i="2"/>
  <c r="J30" i="2"/>
  <c r="J34" i="2"/>
  <c r="I25" i="2"/>
  <c r="I33" i="2"/>
  <c r="I9" i="2"/>
  <c r="I17" i="2"/>
  <c r="J13" i="2"/>
  <c r="I12" i="2"/>
  <c r="I20" i="2"/>
  <c r="I28" i="2"/>
  <c r="I36" i="2"/>
  <c r="J20" i="2"/>
  <c r="J28" i="2"/>
  <c r="J36" i="2"/>
  <c r="I26" i="2"/>
  <c r="J29" i="2"/>
  <c r="R29" i="2"/>
  <c r="N33" i="2"/>
  <c r="Q34" i="2"/>
  <c r="N6" i="2"/>
  <c r="I7" i="2"/>
  <c r="Q7" i="2"/>
  <c r="J10" i="2"/>
  <c r="R10" i="2"/>
  <c r="R24" i="2"/>
  <c r="N28" i="2"/>
  <c r="J32" i="2"/>
  <c r="J21" i="2"/>
  <c r="M22" i="2"/>
  <c r="N25" i="2"/>
  <c r="Q26" i="2"/>
  <c r="M30" i="2"/>
  <c r="I34" i="2"/>
  <c r="R37" i="2"/>
  <c r="J7" i="2"/>
  <c r="R7" i="2"/>
  <c r="Q13" i="2"/>
  <c r="R16" i="2"/>
  <c r="N20" i="2"/>
  <c r="M25" i="2"/>
  <c r="I29" i="2"/>
  <c r="M33" i="2"/>
  <c r="N36" i="2"/>
  <c r="J37" i="2"/>
  <c r="N12" i="2"/>
  <c r="J16" i="2"/>
  <c r="I21" i="2"/>
  <c r="J24" i="2"/>
  <c r="Q29" i="2"/>
  <c r="I37" i="2"/>
  <c r="R21" i="2"/>
  <c r="I6" i="2"/>
  <c r="R9" i="2"/>
  <c r="I14" i="2"/>
  <c r="R17" i="2"/>
  <c r="N21" i="2"/>
  <c r="I22" i="2"/>
  <c r="Q22" i="2"/>
  <c r="J25" i="2"/>
  <c r="R25" i="2"/>
  <c r="M26" i="2"/>
  <c r="N29" i="2"/>
  <c r="I30" i="2"/>
  <c r="Q30" i="2"/>
  <c r="J33" i="2"/>
  <c r="R33" i="2"/>
  <c r="M34" i="2"/>
  <c r="M9" i="2"/>
  <c r="I13" i="2"/>
  <c r="M17" i="2"/>
  <c r="Q21" i="2"/>
  <c r="R32" i="2"/>
  <c r="Q37" i="2"/>
  <c r="M6" i="2"/>
  <c r="Q6" i="2"/>
  <c r="J9" i="2"/>
  <c r="M10" i="2"/>
  <c r="N13" i="2"/>
  <c r="Q14" i="2"/>
  <c r="J17" i="2"/>
  <c r="M18" i="2"/>
  <c r="J6" i="2"/>
  <c r="R6" i="2"/>
  <c r="N7" i="2"/>
  <c r="I8" i="2"/>
  <c r="Q8" i="2"/>
  <c r="M12" i="2"/>
  <c r="N15" i="2"/>
  <c r="I16" i="2"/>
  <c r="Q16" i="2"/>
  <c r="J19" i="2"/>
  <c r="R19" i="2"/>
  <c r="M20" i="2"/>
  <c r="N23" i="2"/>
</calcChain>
</file>

<file path=xl/sharedStrings.xml><?xml version="1.0" encoding="utf-8"?>
<sst xmlns="http://schemas.openxmlformats.org/spreadsheetml/2006/main" count="58" uniqueCount="50">
  <si>
    <t>Patrones registrados al IMSS por entidad federativa</t>
  </si>
  <si>
    <t>Entidad federativa</t>
  </si>
  <si>
    <t>2019
Diciembre</t>
  </si>
  <si>
    <t>2020
Diciembre</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</si>
  <si>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</si>
  <si>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</si>
  <si>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</si>
  <si>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</si>
  <si>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</si>
  <si>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</si>
  <si>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</si>
  <si>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</si>
  <si>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</si>
  <si>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</si>
  <si>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</si>
  <si>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</si>
  <si>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</si>
  <si>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</si>
  <si>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</si>
  <si>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</si>
  <si>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</si>
  <si>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</si>
  <si>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</si>
  <si>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</si>
  <si>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</si>
  <si>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</si>
  <si>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</si>
  <si>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</si>
  <si>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</si>
  <si>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</si>
  <si>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</si>
  <si>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</si>
  <si>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</si>
  <si>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</si>
  <si>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</si>
  <si>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</si>
  <si>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</si>
  <si>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</si>
  <si>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</si>
  <si>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</si>
  <si>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</si>
  <si>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t>2019-2021</t>
  </si>
  <si>
    <t>2021
Febrero</t>
  </si>
  <si>
    <t>Febrero 2021 respecto a enero 2021</t>
  </si>
  <si>
    <t>Febrero 2021 respecto a Diciembre 2020</t>
  </si>
  <si>
    <t>Febrero 2021 respecto a Febrero 2020</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</si>
  <si>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</si>
  <si>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</si>
  <si>
    <t>2021
Marzo</t>
  </si>
  <si>
    <t>2020
Marzo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</si>
</sst>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color rgb="FF000000"/>
      <name val="Arial"/>
    </font>
    <font>
      <sz val="11"/>
      <color theme="1"/>
      <name val="Calibri"/>
      <family val="2"/>
      <scheme val="minor"/>
    </font>
    <font>
      <b/>
      <sz val="8"/>
      <color theme="1"/>
      <name val="Arial"/>
      <family val="2"/>
    </font>
    <font>
      <sz val="10"/>
      <name val="Arial"/>
      <family val="2"/>
    </font>
    <font>
      <b/>
      <sz val="8"/>
      <color theme="0"/>
      <name val="Arial"/>
      <family val="2"/>
    </font>
    <font>
      <b/>
      <sz val="8"/>
      <name val="Arial"/>
      <family val="2"/>
    </font>
    <font>
      <sz val="10"/>
      <color rgb="FF000000"/>
      <name val="Arial"/>
      <family val="2"/>
    </font>
    <font>
      <sz val="8"/>
      <name val="Arial"/>
      <family val="2"/>
    </font>
    <font>
      <b/>
      <sz val="10"/>
      <name val="Arial"/>
      <family val="2"/>
    </font>
  </fonts>
  <fills count="6">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6">
    <xf numFmtId="0" fontId="0" fillId="0" borderId="0"/>
    <xf numFmtId="0" fontId="6" fillId="0" borderId="1"/>
    <xf numFmtId="0" fontId="3" fillId="0" borderId="1"/>
    <xf numFmtId="0" fontId="1" fillId="0" borderId="1"/>
    <xf numFmtId="0" fontId="1" fillId="0" borderId="1"/>
    <xf numFmtId="9" fontId="3" fillId="0" borderId="1" applyFont="0" applyFill="0" applyBorder="0" applyAlignment="0" applyProtection="0"/>
  </cellStyleXfs>
  <cellXfs count="71">
    <xf numFmtId="0" fontId="0" fillId="0" borderId="0" xfId="0" applyFont="1" applyAlignment="1"/>
    <xf numFmtId="0" fontId="5" fillId="0" borderId="1" xfId="2" applyFont="1" applyAlignment="1">
      <alignment horizontal="left"/>
    </xf>
    <xf numFmtId="0" fontId="3" fillId="0" borderId="1" xfId="2"/>
    <xf numFmtId="0" fontId="3" fillId="0" borderId="1" xfId="2" applyAlignment="1">
      <alignment horizontal="left"/>
    </xf>
    <xf numFmtId="0" fontId="4" fillId="3" borderId="9" xfId="2" applyFont="1" applyFill="1" applyBorder="1" applyAlignment="1">
      <alignment horizontal="center" vertical="center" wrapText="1"/>
    </xf>
    <xf numFmtId="0" fontId="4" fillId="3" borderId="10" xfId="2" applyFont="1" applyFill="1" applyBorder="1" applyAlignment="1">
      <alignment horizontal="center" vertical="center" wrapText="1"/>
    </xf>
    <xf numFmtId="0" fontId="4" fillId="3" borderId="5" xfId="2" applyFont="1" applyFill="1" applyBorder="1" applyAlignment="1">
      <alignment horizontal="center" vertical="center" wrapText="1"/>
    </xf>
    <xf numFmtId="0" fontId="7" fillId="4" borderId="2" xfId="2" applyFont="1" applyFill="1" applyBorder="1" applyAlignment="1">
      <alignment horizontal="left" vertical="center" wrapText="1"/>
    </xf>
    <xf numFmtId="3" fontId="7" fillId="4" borderId="11" xfId="2" applyNumberFormat="1" applyFont="1" applyFill="1" applyBorder="1" applyAlignment="1">
      <alignment horizontal="right" vertical="center" wrapText="1"/>
    </xf>
    <xf numFmtId="3" fontId="7" fillId="4" borderId="1" xfId="3" applyNumberFormat="1" applyFont="1" applyFill="1" applyBorder="1" applyAlignment="1">
      <alignment horizontal="right" vertical="center" wrapText="1"/>
    </xf>
    <xf numFmtId="3" fontId="7" fillId="4" borderId="1" xfId="2" applyNumberFormat="1" applyFont="1" applyFill="1" applyBorder="1" applyAlignment="1">
      <alignment horizontal="right" vertical="center" wrapText="1"/>
    </xf>
    <xf numFmtId="3" fontId="7" fillId="4" borderId="2" xfId="2" applyNumberFormat="1" applyFont="1" applyFill="1" applyBorder="1" applyAlignment="1">
      <alignment horizontal="right" vertical="center" wrapText="1"/>
    </xf>
    <xf numFmtId="10" fontId="7" fillId="4" borderId="3" xfId="5" applyNumberFormat="1" applyFont="1" applyFill="1" applyBorder="1" applyAlignment="1">
      <alignment horizontal="right" vertical="center" wrapText="1"/>
    </xf>
    <xf numFmtId="0" fontId="7" fillId="4" borderId="3" xfId="2" applyNumberFormat="1" applyFont="1" applyFill="1" applyBorder="1" applyAlignment="1">
      <alignment horizontal="center" vertical="center" wrapText="1"/>
    </xf>
    <xf numFmtId="3" fontId="7" fillId="4" borderId="4" xfId="2" applyNumberFormat="1" applyFont="1" applyFill="1" applyBorder="1" applyAlignment="1">
      <alignment horizontal="center" vertical="center" wrapText="1"/>
    </xf>
    <xf numFmtId="3" fontId="7" fillId="4" borderId="11" xfId="2" applyNumberFormat="1" applyFont="1" applyFill="1" applyBorder="1" applyAlignment="1">
      <alignment horizontal="center" vertical="center" wrapText="1"/>
    </xf>
    <xf numFmtId="10" fontId="7" fillId="4" borderId="1" xfId="5" applyNumberFormat="1" applyFont="1" applyFill="1" applyBorder="1" applyAlignment="1">
      <alignment horizontal="center" vertical="center" wrapText="1"/>
    </xf>
    <xf numFmtId="3" fontId="7" fillId="4" borderId="1" xfId="2" applyNumberFormat="1" applyFont="1" applyFill="1" applyBorder="1" applyAlignment="1">
      <alignment horizontal="center" vertical="center" wrapText="1"/>
    </xf>
    <xf numFmtId="0" fontId="7" fillId="4" borderId="12" xfId="2" applyNumberFormat="1" applyFont="1" applyFill="1" applyBorder="1" applyAlignment="1">
      <alignment horizontal="center" vertical="center" wrapText="1"/>
    </xf>
    <xf numFmtId="3" fontId="7" fillId="4" borderId="1" xfId="2" applyNumberFormat="1" applyFont="1" applyFill="1" applyBorder="1"/>
    <xf numFmtId="10" fontId="7" fillId="4" borderId="1" xfId="5" applyNumberFormat="1" applyFont="1" applyFill="1" applyBorder="1"/>
    <xf numFmtId="0" fontId="7" fillId="4" borderId="11" xfId="2" applyFont="1" applyFill="1" applyBorder="1" applyAlignment="1">
      <alignment horizontal="left" vertical="center" wrapText="1"/>
    </xf>
    <xf numFmtId="10" fontId="7" fillId="4" borderId="1" xfId="5" applyNumberFormat="1" applyFont="1" applyFill="1" applyBorder="1" applyAlignment="1">
      <alignment horizontal="right" vertical="center" wrapText="1"/>
    </xf>
    <xf numFmtId="0" fontId="7" fillId="4" borderId="1" xfId="2" applyNumberFormat="1" applyFont="1" applyFill="1" applyBorder="1" applyAlignment="1">
      <alignment horizontal="center" vertical="center" wrapText="1"/>
    </xf>
    <xf numFmtId="3" fontId="7" fillId="4" borderId="12" xfId="2" applyNumberFormat="1" applyFont="1" applyFill="1" applyBorder="1" applyAlignment="1">
      <alignment horizontal="center" vertical="center" wrapText="1"/>
    </xf>
    <xf numFmtId="0" fontId="7" fillId="4" borderId="1" xfId="2" applyFont="1" applyFill="1" applyBorder="1"/>
    <xf numFmtId="0" fontId="7" fillId="4" borderId="12" xfId="2" applyFont="1" applyFill="1" applyBorder="1"/>
    <xf numFmtId="0" fontId="3" fillId="0" borderId="1" xfId="2" applyFill="1"/>
    <xf numFmtId="0" fontId="5" fillId="5" borderId="11" xfId="2" applyFont="1" applyFill="1" applyBorder="1" applyAlignment="1">
      <alignment horizontal="left" vertical="center" wrapText="1"/>
    </xf>
    <xf numFmtId="3" fontId="5" fillId="5" borderId="11" xfId="2" applyNumberFormat="1" applyFont="1" applyFill="1" applyBorder="1" applyAlignment="1">
      <alignment horizontal="right" vertical="center" wrapText="1"/>
    </xf>
    <xf numFmtId="3" fontId="5" fillId="5" borderId="1" xfId="3" applyNumberFormat="1" applyFont="1" applyFill="1" applyBorder="1" applyAlignment="1">
      <alignment horizontal="right" vertical="center" wrapText="1"/>
    </xf>
    <xf numFmtId="3" fontId="5" fillId="5" borderId="1" xfId="2" applyNumberFormat="1" applyFont="1" applyFill="1" applyBorder="1" applyAlignment="1">
      <alignment horizontal="right" vertical="center" wrapText="1"/>
    </xf>
    <xf numFmtId="10" fontId="5" fillId="5" borderId="1" xfId="5" applyNumberFormat="1" applyFont="1" applyFill="1" applyBorder="1" applyAlignment="1">
      <alignment horizontal="right" vertical="center" wrapText="1"/>
    </xf>
    <xf numFmtId="0" fontId="5" fillId="5" borderId="1" xfId="2" applyNumberFormat="1" applyFont="1" applyFill="1" applyBorder="1" applyAlignment="1">
      <alignment horizontal="center" vertical="center" wrapText="1"/>
    </xf>
    <xf numFmtId="3" fontId="5" fillId="5" borderId="12" xfId="2" applyNumberFormat="1" applyFont="1" applyFill="1" applyBorder="1" applyAlignment="1">
      <alignment horizontal="center" vertical="center" wrapText="1"/>
    </xf>
    <xf numFmtId="3" fontId="5" fillId="5" borderId="11" xfId="2" applyNumberFormat="1" applyFont="1" applyFill="1" applyBorder="1" applyAlignment="1">
      <alignment horizontal="center" vertical="center" wrapText="1"/>
    </xf>
    <xf numFmtId="10" fontId="5" fillId="5" borderId="1" xfId="5" applyNumberFormat="1" applyFont="1" applyFill="1" applyBorder="1" applyAlignment="1">
      <alignment horizontal="center" vertical="center" wrapText="1"/>
    </xf>
    <xf numFmtId="3" fontId="5" fillId="5" borderId="1" xfId="2" applyNumberFormat="1" applyFont="1" applyFill="1" applyBorder="1" applyAlignment="1">
      <alignment horizontal="center" vertical="center" wrapText="1"/>
    </xf>
    <xf numFmtId="0" fontId="5" fillId="5" borderId="12" xfId="2" applyNumberFormat="1" applyFont="1" applyFill="1" applyBorder="1" applyAlignment="1">
      <alignment horizontal="center" vertical="center" wrapText="1"/>
    </xf>
    <xf numFmtId="3" fontId="5" fillId="5" borderId="1" xfId="2" applyNumberFormat="1" applyFont="1" applyFill="1" applyBorder="1"/>
    <xf numFmtId="10" fontId="5" fillId="5" borderId="1" xfId="5" applyNumberFormat="1" applyFont="1" applyFill="1" applyBorder="1"/>
    <xf numFmtId="0" fontId="5" fillId="5" borderId="1" xfId="2" applyFont="1" applyFill="1" applyBorder="1"/>
    <xf numFmtId="0" fontId="5" fillId="5" borderId="12" xfId="2" applyFont="1" applyFill="1" applyBorder="1"/>
    <xf numFmtId="0" fontId="5" fillId="5" borderId="9" xfId="2" applyFont="1" applyFill="1" applyBorder="1" applyAlignment="1">
      <alignment horizontal="left" vertical="center" wrapText="1"/>
    </xf>
    <xf numFmtId="3" fontId="5" fillId="5" borderId="9" xfId="2" applyNumberFormat="1" applyFont="1" applyFill="1" applyBorder="1" applyAlignment="1">
      <alignment horizontal="right" vertical="center" wrapText="1"/>
    </xf>
    <xf numFmtId="3" fontId="5" fillId="5" borderId="10" xfId="3" applyNumberFormat="1" applyFont="1" applyFill="1" applyBorder="1" applyAlignment="1">
      <alignment horizontal="right" vertical="center" wrapText="1"/>
    </xf>
    <xf numFmtId="3" fontId="5" fillId="5" borderId="10" xfId="2" applyNumberFormat="1" applyFont="1" applyFill="1" applyBorder="1" applyAlignment="1">
      <alignment horizontal="right" vertical="center" wrapText="1"/>
    </xf>
    <xf numFmtId="10" fontId="5" fillId="5" borderId="10" xfId="5" applyNumberFormat="1" applyFont="1" applyFill="1" applyBorder="1" applyAlignment="1">
      <alignment horizontal="right" vertical="center" wrapText="1"/>
    </xf>
    <xf numFmtId="0" fontId="8" fillId="5" borderId="10" xfId="2" applyFont="1" applyFill="1" applyBorder="1"/>
    <xf numFmtId="0" fontId="8" fillId="5" borderId="5" xfId="2" applyFont="1" applyFill="1" applyBorder="1"/>
    <xf numFmtId="3" fontId="5" fillId="5" borderId="9" xfId="2" applyNumberFormat="1" applyFont="1" applyFill="1" applyBorder="1" applyAlignment="1">
      <alignment horizontal="center" vertical="center" wrapText="1"/>
    </xf>
    <xf numFmtId="10" fontId="5" fillId="5" borderId="10" xfId="5" applyNumberFormat="1" applyFont="1" applyFill="1" applyBorder="1" applyAlignment="1">
      <alignment horizontal="center" vertical="center" wrapText="1"/>
    </xf>
    <xf numFmtId="3" fontId="5" fillId="5" borderId="10" xfId="2" applyNumberFormat="1" applyFont="1" applyFill="1" applyBorder="1"/>
    <xf numFmtId="10" fontId="5" fillId="5" borderId="10" xfId="5" applyNumberFormat="1" applyFont="1" applyFill="1" applyBorder="1"/>
    <xf numFmtId="0" fontId="3" fillId="4" borderId="1" xfId="2" applyFill="1"/>
    <xf numFmtId="3" fontId="3" fillId="4" borderId="1" xfId="2" applyNumberFormat="1" applyFill="1"/>
    <xf numFmtId="3" fontId="5" fillId="4" borderId="1" xfId="2" applyNumberFormat="1" applyFont="1" applyFill="1" applyBorder="1"/>
    <xf numFmtId="0" fontId="5" fillId="0" borderId="1" xfId="2" applyFont="1"/>
    <xf numFmtId="10" fontId="0" fillId="0" borderId="1" xfId="5" applyNumberFormat="1" applyFont="1"/>
    <xf numFmtId="0" fontId="5" fillId="2" borderId="5" xfId="2" applyFont="1" applyFill="1" applyBorder="1" applyAlignment="1">
      <alignment horizontal="center" vertical="center" wrapText="1"/>
    </xf>
    <xf numFmtId="0" fontId="5" fillId="2" borderId="6" xfId="2" applyFont="1" applyFill="1" applyBorder="1" applyAlignment="1">
      <alignment horizontal="center" vertical="center" wrapText="1"/>
    </xf>
    <xf numFmtId="0" fontId="7" fillId="0" borderId="1" xfId="2" applyFont="1" applyBorder="1" applyAlignment="1">
      <alignment horizontal="left" wrapText="1"/>
    </xf>
    <xf numFmtId="0" fontId="2" fillId="0" borderId="1" xfId="1" applyFont="1" applyAlignment="1">
      <alignment horizontal="left"/>
    </xf>
    <xf numFmtId="0" fontId="6" fillId="0" borderId="1" xfId="1" applyFont="1" applyAlignment="1"/>
    <xf numFmtId="49" fontId="2" fillId="0" borderId="1" xfId="1" applyNumberFormat="1" applyFont="1" applyAlignment="1">
      <alignment horizontal="left"/>
    </xf>
    <xf numFmtId="0" fontId="5" fillId="2" borderId="2" xfId="2" applyFont="1" applyFill="1" applyBorder="1" applyAlignment="1">
      <alignment horizontal="center" vertical="center" wrapText="1"/>
    </xf>
    <xf numFmtId="0" fontId="5" fillId="2" borderId="7" xfId="2" applyFont="1" applyFill="1" applyBorder="1" applyAlignment="1">
      <alignment horizontal="center" vertical="center" wrapText="1"/>
    </xf>
    <xf numFmtId="0" fontId="5" fillId="2" borderId="3" xfId="3" applyFont="1" applyFill="1" applyBorder="1" applyAlignment="1">
      <alignment horizontal="center" vertical="center" wrapText="1"/>
    </xf>
    <xf numFmtId="0" fontId="5" fillId="2" borderId="8" xfId="3" applyFont="1" applyFill="1" applyBorder="1" applyAlignment="1">
      <alignment horizontal="center" vertical="center" wrapText="1"/>
    </xf>
    <xf numFmtId="0" fontId="5" fillId="2" borderId="4" xfId="3" applyFont="1" applyFill="1" applyBorder="1" applyAlignment="1">
      <alignment horizontal="center" vertical="center" wrapText="1"/>
    </xf>
    <xf numFmtId="0" fontId="5" fillId="2" borderId="13" xfId="3" applyFont="1" applyFill="1" applyBorder="1" applyAlignment="1">
      <alignment horizontal="center" vertical="center" wrapText="1"/>
    </xf>
  </cellXfs>
  <cellStyles count="6">
    <cellStyle name="Normal" xfId="0" builtinId="0"/>
    <cellStyle name="Normal 2" xfId="1"/>
    <cellStyle name="Normal 2 2" xfId="2"/>
    <cellStyle name="Normal 2 2 2" xfId="3"/>
    <cellStyle name="Normal 7" xfId="4"/>
    <cellStyle name="Porcentaje 2"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41"/>
  <sheetViews>
    <sheetView showGridLines="0" tabSelected="1" zoomScaleNormal="100" workbookViewId="0">
      <selection activeCell="T10" sqref="T10"/>
    </sheetView>
  </sheetViews>
  <sheetFormatPr baseColWidth="10" defaultColWidth="9.140625" defaultRowHeight="12.75" x14ac:dyDescent="0.2"/>
  <cols>
    <col min="1" max="1" width="24" style="2" customWidth="1"/>
    <col min="2" max="3" width="8.85546875" style="2" customWidth="1"/>
    <col min="4" max="6" width="9.140625" style="2" customWidth="1"/>
    <col min="7" max="10" width="9.42578125" style="2" customWidth="1"/>
    <col min="11" max="14" width="9.5703125" style="2" customWidth="1"/>
    <col min="15" max="18" width="9.7109375" style="2" customWidth="1"/>
    <col min="19" max="19" width="9.140625" style="2"/>
    <col min="20" max="20" width="27" style="2" customWidth="1"/>
    <col min="21" max="16384" width="9.140625" style="2"/>
  </cols>
  <sheetData>
    <row r="1" spans="1:18" x14ac:dyDescent="0.2">
      <c r="A1" s="62" t="s">
        <v>0</v>
      </c>
      <c r="B1" s="63"/>
      <c r="C1" s="63"/>
      <c r="D1" s="63"/>
      <c r="E1" s="63"/>
      <c r="F1" s="63"/>
      <c r="G1" s="63"/>
      <c r="H1" s="63"/>
      <c r="I1" s="63"/>
      <c r="J1" s="1"/>
      <c r="K1" s="1"/>
      <c r="L1" s="1"/>
      <c r="M1" s="1"/>
      <c r="N1" s="1"/>
    </row>
    <row r="2" spans="1:18" x14ac:dyDescent="0.2">
      <c r="A2" s="64" t="s">
        <v>41</v>
      </c>
      <c r="B2" s="63"/>
      <c r="C2" s="63"/>
      <c r="D2" s="63"/>
      <c r="E2" s="63"/>
      <c r="F2" s="63"/>
      <c r="G2" s="63"/>
      <c r="H2" s="63"/>
      <c r="I2" s="63"/>
      <c r="J2" s="1"/>
      <c r="K2" s="1"/>
      <c r="L2" s="1"/>
      <c r="M2" s="1"/>
      <c r="N2" s="1"/>
    </row>
    <row r="3" spans="1:18" x14ac:dyDescent="0.2">
      <c r="A3" s="3"/>
      <c r="B3" s="3"/>
      <c r="C3" s="3"/>
      <c r="D3" s="3"/>
      <c r="E3" s="3"/>
      <c r="F3" s="3"/>
      <c r="G3" s="3"/>
      <c r="H3" s="3"/>
      <c r="I3" s="3"/>
      <c r="J3" s="3"/>
      <c r="K3" s="3"/>
      <c r="L3" s="3"/>
      <c r="M3" s="3"/>
      <c r="N3" s="3"/>
    </row>
    <row r="4" spans="1:18" ht="18" customHeight="1" x14ac:dyDescent="0.2">
      <c r="A4" s="65" t="s">
        <v>1</v>
      </c>
      <c r="B4" s="65" t="s">
        <v>2</v>
      </c>
      <c r="C4" s="67" t="s">
        <v>3</v>
      </c>
      <c r="D4" s="67" t="s">
        <v>49</v>
      </c>
      <c r="E4" s="67" t="s">
        <v>42</v>
      </c>
      <c r="F4" s="69" t="s">
        <v>48</v>
      </c>
      <c r="G4" s="59" t="s">
        <v>43</v>
      </c>
      <c r="H4" s="60"/>
      <c r="I4" s="60"/>
      <c r="J4" s="60"/>
      <c r="K4" s="59" t="s">
        <v>44</v>
      </c>
      <c r="L4" s="60"/>
      <c r="M4" s="60"/>
      <c r="N4" s="60"/>
      <c r="O4" s="60" t="s">
        <v>45</v>
      </c>
      <c r="P4" s="60"/>
      <c r="Q4" s="60"/>
      <c r="R4" s="60"/>
    </row>
    <row r="5" spans="1:18" ht="46.5" customHeight="1" x14ac:dyDescent="0.2">
      <c r="A5" s="66"/>
      <c r="B5" s="66"/>
      <c r="C5" s="68"/>
      <c r="D5" s="68"/>
      <c r="E5" s="68"/>
      <c r="F5" s="70"/>
      <c r="G5" s="5" t="s">
        <v>4</v>
      </c>
      <c r="H5" s="5" t="s">
        <v>5</v>
      </c>
      <c r="I5" s="5" t="s">
        <v>6</v>
      </c>
      <c r="J5" s="6" t="s">
        <v>7</v>
      </c>
      <c r="K5" s="4" t="s">
        <v>4</v>
      </c>
      <c r="L5" s="5" t="s">
        <v>5</v>
      </c>
      <c r="M5" s="5" t="s">
        <v>6</v>
      </c>
      <c r="N5" s="6" t="s">
        <v>7</v>
      </c>
      <c r="O5" s="4" t="s">
        <v>4</v>
      </c>
      <c r="P5" s="5" t="s">
        <v>5</v>
      </c>
      <c r="Q5" s="5" t="s">
        <v>6</v>
      </c>
      <c r="R5" s="6" t="s">
        <v>7</v>
      </c>
    </row>
    <row r="6" spans="1:18" ht="12.75" customHeight="1" x14ac:dyDescent="0.2">
      <c r="A6" s="7" t="s">
        <v>8</v>
      </c>
      <c r="B6" s="8">
        <v>16102</v>
      </c>
      <c r="C6" s="9">
        <v>16017</v>
      </c>
      <c r="D6" s="10">
        <v>16126</v>
      </c>
      <c r="E6" s="9">
        <v>16087</v>
      </c>
      <c r="F6" s="9">
        <v>16126</v>
      </c>
      <c r="G6" s="11">
        <f>F6-E6</f>
        <v>39</v>
      </c>
      <c r="H6" s="12">
        <f>F6/E6-1</f>
        <v>2.4243177721141596E-3</v>
      </c>
      <c r="I6" s="13">
        <f>_xlfn.RANK.EQ(G6,$G$6:$G$37)</f>
        <v>13</v>
      </c>
      <c r="J6" s="14">
        <f>_xlfn.RANK.EQ(H6,$H$6:$H$37)</f>
        <v>14</v>
      </c>
      <c r="K6" s="15">
        <f>F6-C6</f>
        <v>109</v>
      </c>
      <c r="L6" s="16">
        <f>F6/C6-1</f>
        <v>6.8052694012612491E-3</v>
      </c>
      <c r="M6" s="17">
        <f>_xlfn.RANK.EQ(K6,$K$6:$K$37)</f>
        <v>11</v>
      </c>
      <c r="N6" s="18">
        <f>_xlfn.RANK.EQ(L6,$L$6:$L$37)</f>
        <v>10</v>
      </c>
      <c r="O6" s="19">
        <f>F6-D6</f>
        <v>0</v>
      </c>
      <c r="P6" s="20">
        <f>F6/D6-1</f>
        <v>0</v>
      </c>
      <c r="Q6" s="25">
        <f>_xlfn.RANK.EQ(O6,$O$6:$O$37)</f>
        <v>11</v>
      </c>
      <c r="R6" s="26">
        <f>_xlfn.RANK.EQ(P6,$P$6:$P$37)</f>
        <v>11</v>
      </c>
    </row>
    <row r="7" spans="1:18" x14ac:dyDescent="0.2">
      <c r="A7" s="21" t="s">
        <v>9</v>
      </c>
      <c r="B7" s="8">
        <v>41193</v>
      </c>
      <c r="C7" s="9">
        <v>41338</v>
      </c>
      <c r="D7" s="10">
        <v>41472</v>
      </c>
      <c r="E7" s="9">
        <v>41481</v>
      </c>
      <c r="F7" s="9">
        <v>41658</v>
      </c>
      <c r="G7" s="8">
        <f t="shared" ref="G7:G38" si="0">F7-E7</f>
        <v>177</v>
      </c>
      <c r="H7" s="22">
        <f t="shared" ref="H7:H38" si="1">F7/E7-1</f>
        <v>4.267013813553211E-3</v>
      </c>
      <c r="I7" s="23">
        <f t="shared" ref="I7:I37" si="2">_xlfn.RANK.EQ(G7,$G$6:$G$37)</f>
        <v>5</v>
      </c>
      <c r="J7" s="24">
        <f t="shared" ref="J7:J37" si="3">_xlfn.RANK.EQ(H7,$H$6:$H$37)</f>
        <v>8</v>
      </c>
      <c r="K7" s="15">
        <f t="shared" ref="K7:K37" si="4">F7-C7</f>
        <v>320</v>
      </c>
      <c r="L7" s="16">
        <f t="shared" ref="L7:L38" si="5">F7/C7-1</f>
        <v>7.7410614930573107E-3</v>
      </c>
      <c r="M7" s="17">
        <f t="shared" ref="M7:M37" si="6">_xlfn.RANK.EQ(K7,$K$6:$K$37)</f>
        <v>3</v>
      </c>
      <c r="N7" s="18">
        <f t="shared" ref="N7:N37" si="7">_xlfn.RANK.EQ(L7,$L$6:$L$37)</f>
        <v>7</v>
      </c>
      <c r="O7" s="19">
        <f t="shared" ref="O7:O38" si="8">F7-D7</f>
        <v>186</v>
      </c>
      <c r="P7" s="20">
        <f t="shared" ref="P7:P38" si="9">F7/D7-1</f>
        <v>4.4849537037037202E-3</v>
      </c>
      <c r="Q7" s="25">
        <f t="shared" ref="Q7:Q37" si="10">_xlfn.RANK.EQ(O7,$O$6:$O$37)</f>
        <v>5</v>
      </c>
      <c r="R7" s="26">
        <f t="shared" ref="R7:R37" si="11">_xlfn.RANK.EQ(P7,$P$6:$P$37)</f>
        <v>8</v>
      </c>
    </row>
    <row r="8" spans="1:18" x14ac:dyDescent="0.2">
      <c r="A8" s="21" t="s">
        <v>10</v>
      </c>
      <c r="B8" s="8">
        <v>12718</v>
      </c>
      <c r="C8" s="9">
        <v>12767</v>
      </c>
      <c r="D8" s="10">
        <v>12773</v>
      </c>
      <c r="E8" s="9">
        <v>12903</v>
      </c>
      <c r="F8" s="9">
        <v>12933</v>
      </c>
      <c r="G8" s="8">
        <f t="shared" si="0"/>
        <v>30</v>
      </c>
      <c r="H8" s="22">
        <f t="shared" si="1"/>
        <v>2.3250406882120433E-3</v>
      </c>
      <c r="I8" s="23">
        <f t="shared" si="2"/>
        <v>16</v>
      </c>
      <c r="J8" s="24">
        <f t="shared" si="3"/>
        <v>16</v>
      </c>
      <c r="K8" s="15">
        <f t="shared" si="4"/>
        <v>166</v>
      </c>
      <c r="L8" s="16">
        <f t="shared" si="5"/>
        <v>1.3002271481162397E-2</v>
      </c>
      <c r="M8" s="17">
        <f t="shared" si="6"/>
        <v>9</v>
      </c>
      <c r="N8" s="18">
        <f t="shared" si="7"/>
        <v>3</v>
      </c>
      <c r="O8" s="19">
        <f t="shared" si="8"/>
        <v>160</v>
      </c>
      <c r="P8" s="20">
        <f t="shared" si="9"/>
        <v>1.252642292335393E-2</v>
      </c>
      <c r="Q8" s="25">
        <f t="shared" si="10"/>
        <v>7</v>
      </c>
      <c r="R8" s="26">
        <f t="shared" si="11"/>
        <v>2</v>
      </c>
    </row>
    <row r="9" spans="1:18" x14ac:dyDescent="0.2">
      <c r="A9" s="21" t="s">
        <v>11</v>
      </c>
      <c r="B9" s="8">
        <v>5954</v>
      </c>
      <c r="C9" s="9">
        <v>5807</v>
      </c>
      <c r="D9" s="10">
        <v>5961</v>
      </c>
      <c r="E9" s="9">
        <v>5814</v>
      </c>
      <c r="F9" s="9">
        <v>5831</v>
      </c>
      <c r="G9" s="8">
        <f t="shared" si="0"/>
        <v>17</v>
      </c>
      <c r="H9" s="22">
        <f t="shared" si="1"/>
        <v>2.9239766081872176E-3</v>
      </c>
      <c r="I9" s="23">
        <f t="shared" si="2"/>
        <v>22</v>
      </c>
      <c r="J9" s="24">
        <f t="shared" si="3"/>
        <v>12</v>
      </c>
      <c r="K9" s="15">
        <f t="shared" si="4"/>
        <v>24</v>
      </c>
      <c r="L9" s="16">
        <f t="shared" si="5"/>
        <v>4.1329429998278044E-3</v>
      </c>
      <c r="M9" s="17">
        <f t="shared" si="6"/>
        <v>20</v>
      </c>
      <c r="N9" s="18">
        <f t="shared" si="7"/>
        <v>13</v>
      </c>
      <c r="O9" s="19">
        <f t="shared" si="8"/>
        <v>-130</v>
      </c>
      <c r="P9" s="20">
        <f t="shared" si="9"/>
        <v>-2.1808421405804412E-2</v>
      </c>
      <c r="Q9" s="25">
        <f t="shared" si="10"/>
        <v>16</v>
      </c>
      <c r="R9" s="26">
        <f t="shared" si="11"/>
        <v>29</v>
      </c>
    </row>
    <row r="10" spans="1:18" x14ac:dyDescent="0.2">
      <c r="A10" s="21" t="s">
        <v>12</v>
      </c>
      <c r="B10" s="8">
        <v>14418</v>
      </c>
      <c r="C10" s="9">
        <v>14324</v>
      </c>
      <c r="D10" s="10">
        <v>14304</v>
      </c>
      <c r="E10" s="9">
        <v>14327</v>
      </c>
      <c r="F10" s="9">
        <v>14373</v>
      </c>
      <c r="G10" s="8">
        <f>F10-E10</f>
        <v>46</v>
      </c>
      <c r="H10" s="22">
        <f>F10/E10-1</f>
        <v>3.2107210162630739E-3</v>
      </c>
      <c r="I10" s="23">
        <f t="shared" si="2"/>
        <v>12</v>
      </c>
      <c r="J10" s="24">
        <f t="shared" si="3"/>
        <v>10</v>
      </c>
      <c r="K10" s="15">
        <f t="shared" si="4"/>
        <v>49</v>
      </c>
      <c r="L10" s="16">
        <f t="shared" si="5"/>
        <v>3.4208321697850597E-3</v>
      </c>
      <c r="M10" s="17">
        <f t="shared" si="6"/>
        <v>14</v>
      </c>
      <c r="N10" s="18">
        <f t="shared" si="7"/>
        <v>16</v>
      </c>
      <c r="O10" s="19">
        <f t="shared" si="8"/>
        <v>69</v>
      </c>
      <c r="P10" s="20">
        <f t="shared" si="9"/>
        <v>4.8238255033556943E-3</v>
      </c>
      <c r="Q10" s="25">
        <f t="shared" si="10"/>
        <v>9</v>
      </c>
      <c r="R10" s="26">
        <f t="shared" si="11"/>
        <v>6</v>
      </c>
    </row>
    <row r="11" spans="1:18" x14ac:dyDescent="0.2">
      <c r="A11" s="21" t="s">
        <v>13</v>
      </c>
      <c r="B11" s="8">
        <v>39728</v>
      </c>
      <c r="C11" s="9">
        <v>39670</v>
      </c>
      <c r="D11" s="10">
        <v>40033</v>
      </c>
      <c r="E11" s="9">
        <v>39752</v>
      </c>
      <c r="F11" s="9">
        <v>39950</v>
      </c>
      <c r="G11" s="8">
        <f t="shared" si="0"/>
        <v>198</v>
      </c>
      <c r="H11" s="22">
        <f t="shared" si="1"/>
        <v>4.9808814650835753E-3</v>
      </c>
      <c r="I11" s="23">
        <f t="shared" si="2"/>
        <v>4</v>
      </c>
      <c r="J11" s="24">
        <f t="shared" si="3"/>
        <v>6</v>
      </c>
      <c r="K11" s="15">
        <f t="shared" si="4"/>
        <v>280</v>
      </c>
      <c r="L11" s="16">
        <f t="shared" si="5"/>
        <v>7.0582304008066643E-3</v>
      </c>
      <c r="M11" s="17">
        <f t="shared" si="6"/>
        <v>5</v>
      </c>
      <c r="N11" s="18">
        <f t="shared" si="7"/>
        <v>8</v>
      </c>
      <c r="O11" s="19">
        <f t="shared" si="8"/>
        <v>-83</v>
      </c>
      <c r="P11" s="20">
        <f t="shared" si="9"/>
        <v>-2.0732895361327275E-3</v>
      </c>
      <c r="Q11" s="25">
        <f t="shared" si="10"/>
        <v>15</v>
      </c>
      <c r="R11" s="26">
        <f t="shared" si="11"/>
        <v>14</v>
      </c>
    </row>
    <row r="12" spans="1:18" x14ac:dyDescent="0.2">
      <c r="A12" s="21" t="s">
        <v>14</v>
      </c>
      <c r="B12" s="8">
        <v>117463</v>
      </c>
      <c r="C12" s="9">
        <v>118117</v>
      </c>
      <c r="D12" s="10">
        <v>118835</v>
      </c>
      <c r="E12" s="9">
        <v>117824</v>
      </c>
      <c r="F12" s="9">
        <v>117841</v>
      </c>
      <c r="G12" s="8">
        <f t="shared" si="0"/>
        <v>17</v>
      </c>
      <c r="H12" s="22">
        <f t="shared" si="1"/>
        <v>1.4428299837043745E-4</v>
      </c>
      <c r="I12" s="23">
        <f t="shared" si="2"/>
        <v>22</v>
      </c>
      <c r="J12" s="24">
        <f t="shared" si="3"/>
        <v>27</v>
      </c>
      <c r="K12" s="15">
        <f t="shared" si="4"/>
        <v>-276</v>
      </c>
      <c r="L12" s="16">
        <f t="shared" si="5"/>
        <v>-2.336666186916414E-3</v>
      </c>
      <c r="M12" s="17">
        <f t="shared" si="6"/>
        <v>31</v>
      </c>
      <c r="N12" s="18">
        <f t="shared" si="7"/>
        <v>29</v>
      </c>
      <c r="O12" s="19">
        <f t="shared" si="8"/>
        <v>-994</v>
      </c>
      <c r="P12" s="20">
        <f t="shared" si="9"/>
        <v>-8.3645390667732578E-3</v>
      </c>
      <c r="Q12" s="25">
        <f t="shared" si="10"/>
        <v>31</v>
      </c>
      <c r="R12" s="26">
        <f t="shared" si="11"/>
        <v>17</v>
      </c>
    </row>
    <row r="13" spans="1:18" x14ac:dyDescent="0.2">
      <c r="A13" s="21" t="s">
        <v>15</v>
      </c>
      <c r="B13" s="8">
        <v>34423</v>
      </c>
      <c r="C13" s="9">
        <v>34021</v>
      </c>
      <c r="D13" s="10">
        <v>34492</v>
      </c>
      <c r="E13" s="9">
        <v>34085</v>
      </c>
      <c r="F13" s="9">
        <v>34104</v>
      </c>
      <c r="G13" s="8">
        <f t="shared" si="0"/>
        <v>19</v>
      </c>
      <c r="H13" s="22">
        <f t="shared" si="1"/>
        <v>5.5742995452545685E-4</v>
      </c>
      <c r="I13" s="23">
        <f t="shared" si="2"/>
        <v>21</v>
      </c>
      <c r="J13" s="24">
        <f t="shared" si="3"/>
        <v>22</v>
      </c>
      <c r="K13" s="15">
        <f t="shared" si="4"/>
        <v>83</v>
      </c>
      <c r="L13" s="16">
        <f t="shared" si="5"/>
        <v>2.4396696158255349E-3</v>
      </c>
      <c r="M13" s="17">
        <f t="shared" si="6"/>
        <v>13</v>
      </c>
      <c r="N13" s="18">
        <f t="shared" si="7"/>
        <v>19</v>
      </c>
      <c r="O13" s="19">
        <f t="shared" si="8"/>
        <v>-388</v>
      </c>
      <c r="P13" s="20">
        <f t="shared" si="9"/>
        <v>-1.1248985271947065E-2</v>
      </c>
      <c r="Q13" s="25">
        <f t="shared" si="10"/>
        <v>25</v>
      </c>
      <c r="R13" s="26">
        <f t="shared" si="11"/>
        <v>21</v>
      </c>
    </row>
    <row r="14" spans="1:18" x14ac:dyDescent="0.2">
      <c r="A14" s="21" t="s">
        <v>16</v>
      </c>
      <c r="B14" s="8">
        <v>10523</v>
      </c>
      <c r="C14" s="9">
        <v>10753</v>
      </c>
      <c r="D14" s="10">
        <v>10719</v>
      </c>
      <c r="E14" s="9">
        <v>10744</v>
      </c>
      <c r="F14" s="9">
        <v>10794</v>
      </c>
      <c r="G14" s="8">
        <f t="shared" si="0"/>
        <v>50</v>
      </c>
      <c r="H14" s="22">
        <f t="shared" si="1"/>
        <v>4.6537602382725751E-3</v>
      </c>
      <c r="I14" s="23">
        <f t="shared" si="2"/>
        <v>11</v>
      </c>
      <c r="J14" s="24">
        <f t="shared" si="3"/>
        <v>7</v>
      </c>
      <c r="K14" s="15">
        <f t="shared" si="4"/>
        <v>41</v>
      </c>
      <c r="L14" s="16">
        <f t="shared" si="5"/>
        <v>3.8128894262066115E-3</v>
      </c>
      <c r="M14" s="17">
        <f t="shared" si="6"/>
        <v>17</v>
      </c>
      <c r="N14" s="18">
        <f t="shared" si="7"/>
        <v>14</v>
      </c>
      <c r="O14" s="19">
        <f t="shared" si="8"/>
        <v>75</v>
      </c>
      <c r="P14" s="20">
        <f t="shared" si="9"/>
        <v>6.9969213546039466E-3</v>
      </c>
      <c r="Q14" s="25">
        <f t="shared" si="10"/>
        <v>8</v>
      </c>
      <c r="R14" s="26">
        <f t="shared" si="11"/>
        <v>5</v>
      </c>
    </row>
    <row r="15" spans="1:18" x14ac:dyDescent="0.2">
      <c r="A15" s="21" t="s">
        <v>17</v>
      </c>
      <c r="B15" s="8">
        <v>14178</v>
      </c>
      <c r="C15" s="9">
        <v>14267</v>
      </c>
      <c r="D15" s="10">
        <v>14320</v>
      </c>
      <c r="E15" s="9">
        <v>14342</v>
      </c>
      <c r="F15" s="9">
        <v>14316</v>
      </c>
      <c r="G15" s="8">
        <f t="shared" si="0"/>
        <v>-26</v>
      </c>
      <c r="H15" s="22">
        <f t="shared" si="1"/>
        <v>-1.8128573420722605E-3</v>
      </c>
      <c r="I15" s="23">
        <f t="shared" si="2"/>
        <v>30</v>
      </c>
      <c r="J15" s="24">
        <f t="shared" si="3"/>
        <v>31</v>
      </c>
      <c r="K15" s="15">
        <f t="shared" si="4"/>
        <v>49</v>
      </c>
      <c r="L15" s="16">
        <f t="shared" si="5"/>
        <v>3.4344991939441183E-3</v>
      </c>
      <c r="M15" s="17">
        <f t="shared" si="6"/>
        <v>14</v>
      </c>
      <c r="N15" s="18">
        <f t="shared" si="7"/>
        <v>15</v>
      </c>
      <c r="O15" s="19">
        <f t="shared" si="8"/>
        <v>-4</v>
      </c>
      <c r="P15" s="20">
        <f t="shared" si="9"/>
        <v>-2.7932960893850556E-4</v>
      </c>
      <c r="Q15" s="25">
        <f t="shared" si="10"/>
        <v>12</v>
      </c>
      <c r="R15" s="26">
        <f t="shared" si="11"/>
        <v>12</v>
      </c>
    </row>
    <row r="16" spans="1:18" x14ac:dyDescent="0.2">
      <c r="A16" s="21" t="s">
        <v>18</v>
      </c>
      <c r="B16" s="8">
        <v>72401</v>
      </c>
      <c r="C16" s="9">
        <v>72960</v>
      </c>
      <c r="D16" s="10">
        <v>72590</v>
      </c>
      <c r="E16" s="9">
        <v>72749</v>
      </c>
      <c r="F16" s="9">
        <v>72421</v>
      </c>
      <c r="G16" s="8">
        <f t="shared" si="0"/>
        <v>-328</v>
      </c>
      <c r="H16" s="22">
        <f t="shared" si="1"/>
        <v>-4.5086530399043312E-3</v>
      </c>
      <c r="I16" s="23">
        <f t="shared" si="2"/>
        <v>32</v>
      </c>
      <c r="J16" s="24">
        <f t="shared" si="3"/>
        <v>32</v>
      </c>
      <c r="K16" s="15">
        <f t="shared" si="4"/>
        <v>-539</v>
      </c>
      <c r="L16" s="16">
        <f t="shared" si="5"/>
        <v>-7.3876096491227727E-3</v>
      </c>
      <c r="M16" s="17">
        <f t="shared" si="6"/>
        <v>32</v>
      </c>
      <c r="N16" s="18">
        <f t="shared" si="7"/>
        <v>32</v>
      </c>
      <c r="O16" s="19">
        <f t="shared" si="8"/>
        <v>-169</v>
      </c>
      <c r="P16" s="20">
        <f t="shared" si="9"/>
        <v>-2.3281443725030604E-3</v>
      </c>
      <c r="Q16" s="25">
        <f t="shared" si="10"/>
        <v>19</v>
      </c>
      <c r="R16" s="26">
        <f t="shared" si="11"/>
        <v>15</v>
      </c>
    </row>
    <row r="17" spans="1:19" x14ac:dyDescent="0.2">
      <c r="A17" s="21" t="s">
        <v>19</v>
      </c>
      <c r="B17" s="8">
        <v>48574</v>
      </c>
      <c r="C17" s="9">
        <v>47776</v>
      </c>
      <c r="D17" s="10">
        <v>48599</v>
      </c>
      <c r="E17" s="9">
        <v>47646</v>
      </c>
      <c r="F17" s="9">
        <v>47663</v>
      </c>
      <c r="G17" s="8">
        <f t="shared" si="0"/>
        <v>17</v>
      </c>
      <c r="H17" s="22">
        <f t="shared" si="1"/>
        <v>3.5679805230248718E-4</v>
      </c>
      <c r="I17" s="23">
        <f t="shared" si="2"/>
        <v>22</v>
      </c>
      <c r="J17" s="24">
        <f t="shared" si="3"/>
        <v>24</v>
      </c>
      <c r="K17" s="15">
        <f t="shared" si="4"/>
        <v>-113</v>
      </c>
      <c r="L17" s="16">
        <f t="shared" si="5"/>
        <v>-2.3652042866710854E-3</v>
      </c>
      <c r="M17" s="17">
        <f t="shared" si="6"/>
        <v>30</v>
      </c>
      <c r="N17" s="18">
        <f t="shared" si="7"/>
        <v>30</v>
      </c>
      <c r="O17" s="19">
        <f t="shared" si="8"/>
        <v>-936</v>
      </c>
      <c r="P17" s="20">
        <f t="shared" si="9"/>
        <v>-1.9259655548468091E-2</v>
      </c>
      <c r="Q17" s="25">
        <f t="shared" si="10"/>
        <v>30</v>
      </c>
      <c r="R17" s="26">
        <f t="shared" si="11"/>
        <v>27</v>
      </c>
    </row>
    <row r="18" spans="1:19" x14ac:dyDescent="0.2">
      <c r="A18" s="21" t="s">
        <v>20</v>
      </c>
      <c r="B18" s="8">
        <v>13934</v>
      </c>
      <c r="C18" s="9">
        <v>13652</v>
      </c>
      <c r="D18" s="10">
        <v>13895</v>
      </c>
      <c r="E18" s="9">
        <v>13526</v>
      </c>
      <c r="F18" s="9">
        <v>13558</v>
      </c>
      <c r="G18" s="8">
        <f t="shared" si="0"/>
        <v>32</v>
      </c>
      <c r="H18" s="22">
        <f t="shared" si="1"/>
        <v>2.365813987875276E-3</v>
      </c>
      <c r="I18" s="23">
        <f t="shared" si="2"/>
        <v>15</v>
      </c>
      <c r="J18" s="24">
        <f t="shared" si="3"/>
        <v>15</v>
      </c>
      <c r="K18" s="15">
        <f t="shared" si="4"/>
        <v>-94</v>
      </c>
      <c r="L18" s="16">
        <f t="shared" si="5"/>
        <v>-6.8854380310576779E-3</v>
      </c>
      <c r="M18" s="17">
        <f t="shared" si="6"/>
        <v>28</v>
      </c>
      <c r="N18" s="18">
        <f t="shared" si="7"/>
        <v>31</v>
      </c>
      <c r="O18" s="19">
        <f t="shared" si="8"/>
        <v>-337</v>
      </c>
      <c r="P18" s="20">
        <f t="shared" si="9"/>
        <v>-2.4253328535444374E-2</v>
      </c>
      <c r="Q18" s="25">
        <f t="shared" si="10"/>
        <v>23</v>
      </c>
      <c r="R18" s="26">
        <f t="shared" si="11"/>
        <v>32</v>
      </c>
    </row>
    <row r="19" spans="1:19" s="27" customFormat="1" x14ac:dyDescent="0.2">
      <c r="A19" s="21" t="s">
        <v>21</v>
      </c>
      <c r="B19" s="8">
        <v>15696</v>
      </c>
      <c r="C19" s="9">
        <v>15458</v>
      </c>
      <c r="D19" s="10">
        <v>15743</v>
      </c>
      <c r="E19" s="9">
        <v>15439</v>
      </c>
      <c r="F19" s="9">
        <v>15440</v>
      </c>
      <c r="G19" s="8">
        <f t="shared" si="0"/>
        <v>1</v>
      </c>
      <c r="H19" s="22">
        <f t="shared" si="1"/>
        <v>6.4771034393507065E-5</v>
      </c>
      <c r="I19" s="23">
        <f t="shared" si="2"/>
        <v>29</v>
      </c>
      <c r="J19" s="24">
        <f t="shared" si="3"/>
        <v>29</v>
      </c>
      <c r="K19" s="15">
        <f t="shared" si="4"/>
        <v>-18</v>
      </c>
      <c r="L19" s="16">
        <f t="shared" si="5"/>
        <v>-1.1644455945141186E-3</v>
      </c>
      <c r="M19" s="17">
        <f t="shared" si="6"/>
        <v>24</v>
      </c>
      <c r="N19" s="18">
        <f t="shared" si="7"/>
        <v>25</v>
      </c>
      <c r="O19" s="19">
        <f t="shared" si="8"/>
        <v>-303</v>
      </c>
      <c r="P19" s="20">
        <f t="shared" si="9"/>
        <v>-1.9246649304452745E-2</v>
      </c>
      <c r="Q19" s="25">
        <f t="shared" si="10"/>
        <v>22</v>
      </c>
      <c r="R19" s="26">
        <f t="shared" si="11"/>
        <v>26</v>
      </c>
      <c r="S19" s="2"/>
    </row>
    <row r="20" spans="1:19" s="27" customFormat="1" x14ac:dyDescent="0.2">
      <c r="A20" s="28" t="s">
        <v>22</v>
      </c>
      <c r="B20" s="29">
        <v>97390</v>
      </c>
      <c r="C20" s="30">
        <v>98067</v>
      </c>
      <c r="D20" s="31">
        <v>98367</v>
      </c>
      <c r="E20" s="30">
        <v>98474</v>
      </c>
      <c r="F20" s="30">
        <v>98700</v>
      </c>
      <c r="G20" s="29">
        <f>F20-E20</f>
        <v>226</v>
      </c>
      <c r="H20" s="32">
        <f>F20/E20-1</f>
        <v>2.2950220362736307E-3</v>
      </c>
      <c r="I20" s="33">
        <f>_xlfn.RANK.EQ(G20,$G$6:$G$37)</f>
        <v>1</v>
      </c>
      <c r="J20" s="34">
        <f>_xlfn.RANK.EQ(H20,$H$6:$H$37)</f>
        <v>17</v>
      </c>
      <c r="K20" s="35">
        <f t="shared" si="4"/>
        <v>633</v>
      </c>
      <c r="L20" s="36">
        <f t="shared" si="5"/>
        <v>6.4547707179785085E-3</v>
      </c>
      <c r="M20" s="37">
        <f>_xlfn.RANK.EQ(K20,$K$6:$K$37)</f>
        <v>1</v>
      </c>
      <c r="N20" s="38">
        <f>_xlfn.RANK.EQ(L20,$L$6:$L$37)</f>
        <v>11</v>
      </c>
      <c r="O20" s="39">
        <f>F20-D20</f>
        <v>333</v>
      </c>
      <c r="P20" s="40">
        <f t="shared" si="9"/>
        <v>3.3852816493336046E-3</v>
      </c>
      <c r="Q20" s="41">
        <f>_xlfn.RANK.EQ(O20,$O$6:$O$37)</f>
        <v>2</v>
      </c>
      <c r="R20" s="42">
        <f t="shared" si="11"/>
        <v>9</v>
      </c>
      <c r="S20" s="2"/>
    </row>
    <row r="21" spans="1:19" x14ac:dyDescent="0.2">
      <c r="A21" s="21" t="s">
        <v>23</v>
      </c>
      <c r="B21" s="8">
        <v>36095</v>
      </c>
      <c r="C21" s="9">
        <v>36276</v>
      </c>
      <c r="D21" s="10">
        <v>36257</v>
      </c>
      <c r="E21" s="9">
        <v>36276</v>
      </c>
      <c r="F21" s="9">
        <v>36281</v>
      </c>
      <c r="G21" s="8">
        <f t="shared" si="0"/>
        <v>5</v>
      </c>
      <c r="H21" s="22">
        <f t="shared" si="1"/>
        <v>1.3783217554297345E-4</v>
      </c>
      <c r="I21" s="23">
        <f t="shared" si="2"/>
        <v>26</v>
      </c>
      <c r="J21" s="24">
        <f t="shared" si="3"/>
        <v>28</v>
      </c>
      <c r="K21" s="15">
        <f t="shared" si="4"/>
        <v>5</v>
      </c>
      <c r="L21" s="16">
        <f t="shared" si="5"/>
        <v>1.3783217554297345E-4</v>
      </c>
      <c r="M21" s="17">
        <f t="shared" si="6"/>
        <v>22</v>
      </c>
      <c r="N21" s="18">
        <f t="shared" si="7"/>
        <v>23</v>
      </c>
      <c r="O21" s="19">
        <f t="shared" si="8"/>
        <v>24</v>
      </c>
      <c r="P21" s="20">
        <f t="shared" si="9"/>
        <v>6.6194114240003543E-4</v>
      </c>
      <c r="Q21" s="25">
        <f t="shared" si="10"/>
        <v>10</v>
      </c>
      <c r="R21" s="26">
        <f t="shared" si="11"/>
        <v>10</v>
      </c>
    </row>
    <row r="22" spans="1:19" x14ac:dyDescent="0.2">
      <c r="A22" s="21" t="s">
        <v>24</v>
      </c>
      <c r="B22" s="8">
        <v>12216</v>
      </c>
      <c r="C22" s="9">
        <v>12099</v>
      </c>
      <c r="D22" s="10">
        <v>12306</v>
      </c>
      <c r="E22" s="9">
        <v>12100</v>
      </c>
      <c r="F22" s="9">
        <v>12102</v>
      </c>
      <c r="G22" s="8">
        <f t="shared" si="0"/>
        <v>2</v>
      </c>
      <c r="H22" s="22">
        <f t="shared" si="1"/>
        <v>1.6528925619829771E-4</v>
      </c>
      <c r="I22" s="23">
        <f t="shared" si="2"/>
        <v>28</v>
      </c>
      <c r="J22" s="24">
        <f t="shared" si="3"/>
        <v>25</v>
      </c>
      <c r="K22" s="15">
        <f t="shared" si="4"/>
        <v>3</v>
      </c>
      <c r="L22" s="16">
        <f t="shared" si="5"/>
        <v>2.4795437639468787E-4</v>
      </c>
      <c r="M22" s="17">
        <f t="shared" si="6"/>
        <v>23</v>
      </c>
      <c r="N22" s="18">
        <f t="shared" si="7"/>
        <v>22</v>
      </c>
      <c r="O22" s="19">
        <f t="shared" si="8"/>
        <v>-204</v>
      </c>
      <c r="P22" s="20">
        <f t="shared" si="9"/>
        <v>-1.6577279375914133E-2</v>
      </c>
      <c r="Q22" s="25">
        <f t="shared" si="10"/>
        <v>21</v>
      </c>
      <c r="R22" s="26">
        <f t="shared" si="11"/>
        <v>25</v>
      </c>
    </row>
    <row r="23" spans="1:19" x14ac:dyDescent="0.2">
      <c r="A23" s="21" t="s">
        <v>25</v>
      </c>
      <c r="B23" s="8">
        <v>12743</v>
      </c>
      <c r="C23" s="9">
        <v>12766</v>
      </c>
      <c r="D23" s="10">
        <v>12828</v>
      </c>
      <c r="E23" s="9">
        <v>12776</v>
      </c>
      <c r="F23" s="9">
        <v>12803</v>
      </c>
      <c r="G23" s="8">
        <f t="shared" si="0"/>
        <v>27</v>
      </c>
      <c r="H23" s="22">
        <f t="shared" si="1"/>
        <v>2.1133375078272731E-3</v>
      </c>
      <c r="I23" s="23">
        <f t="shared" si="2"/>
        <v>17</v>
      </c>
      <c r="J23" s="24">
        <f t="shared" si="3"/>
        <v>18</v>
      </c>
      <c r="K23" s="15">
        <f t="shared" si="4"/>
        <v>37</v>
      </c>
      <c r="L23" s="16">
        <f t="shared" si="5"/>
        <v>2.8983236722543992E-3</v>
      </c>
      <c r="M23" s="17">
        <f t="shared" si="6"/>
        <v>19</v>
      </c>
      <c r="N23" s="18">
        <f t="shared" si="7"/>
        <v>17</v>
      </c>
      <c r="O23" s="19">
        <f t="shared" si="8"/>
        <v>-25</v>
      </c>
      <c r="P23" s="20">
        <f t="shared" si="9"/>
        <v>-1.9488618646710254E-3</v>
      </c>
      <c r="Q23" s="25">
        <f t="shared" si="10"/>
        <v>13</v>
      </c>
      <c r="R23" s="26">
        <f t="shared" si="11"/>
        <v>13</v>
      </c>
    </row>
    <row r="24" spans="1:19" x14ac:dyDescent="0.2">
      <c r="A24" s="21" t="s">
        <v>26</v>
      </c>
      <c r="B24" s="8">
        <v>68877</v>
      </c>
      <c r="C24" s="9">
        <v>69698</v>
      </c>
      <c r="D24" s="10">
        <v>69395</v>
      </c>
      <c r="E24" s="9">
        <v>69678</v>
      </c>
      <c r="F24" s="9">
        <v>69882</v>
      </c>
      <c r="G24" s="8">
        <f t="shared" si="0"/>
        <v>204</v>
      </c>
      <c r="H24" s="22">
        <f t="shared" si="1"/>
        <v>2.9277533798328648E-3</v>
      </c>
      <c r="I24" s="23">
        <f t="shared" si="2"/>
        <v>3</v>
      </c>
      <c r="J24" s="24">
        <f t="shared" si="3"/>
        <v>11</v>
      </c>
      <c r="K24" s="15">
        <f t="shared" si="4"/>
        <v>184</v>
      </c>
      <c r="L24" s="16">
        <f t="shared" si="5"/>
        <v>2.639960974490041E-3</v>
      </c>
      <c r="M24" s="17">
        <f t="shared" si="6"/>
        <v>7</v>
      </c>
      <c r="N24" s="18">
        <f t="shared" si="7"/>
        <v>18</v>
      </c>
      <c r="O24" s="19">
        <f t="shared" si="8"/>
        <v>487</v>
      </c>
      <c r="P24" s="20">
        <f t="shared" si="9"/>
        <v>7.0177966712299256E-3</v>
      </c>
      <c r="Q24" s="25">
        <f t="shared" si="10"/>
        <v>1</v>
      </c>
      <c r="R24" s="26">
        <f t="shared" si="11"/>
        <v>4</v>
      </c>
    </row>
    <row r="25" spans="1:19" x14ac:dyDescent="0.2">
      <c r="A25" s="21" t="s">
        <v>27</v>
      </c>
      <c r="B25" s="8">
        <v>14034</v>
      </c>
      <c r="C25" s="9">
        <v>13897</v>
      </c>
      <c r="D25" s="10">
        <v>14001</v>
      </c>
      <c r="E25" s="9">
        <v>13855</v>
      </c>
      <c r="F25" s="9">
        <v>13866</v>
      </c>
      <c r="G25" s="8">
        <f t="shared" si="0"/>
        <v>11</v>
      </c>
      <c r="H25" s="22">
        <f t="shared" si="1"/>
        <v>7.9393720678444524E-4</v>
      </c>
      <c r="I25" s="23">
        <f t="shared" si="2"/>
        <v>25</v>
      </c>
      <c r="J25" s="24">
        <f t="shared" si="3"/>
        <v>21</v>
      </c>
      <c r="K25" s="15">
        <f t="shared" si="4"/>
        <v>-31</v>
      </c>
      <c r="L25" s="16">
        <f t="shared" si="5"/>
        <v>-2.230697272792681E-3</v>
      </c>
      <c r="M25" s="17">
        <f t="shared" si="6"/>
        <v>26</v>
      </c>
      <c r="N25" s="18">
        <f t="shared" si="7"/>
        <v>28</v>
      </c>
      <c r="O25" s="19">
        <f t="shared" si="8"/>
        <v>-135</v>
      </c>
      <c r="P25" s="20">
        <f t="shared" si="9"/>
        <v>-9.642168416541641E-3</v>
      </c>
      <c r="Q25" s="25">
        <f t="shared" si="10"/>
        <v>17</v>
      </c>
      <c r="R25" s="26">
        <f t="shared" si="11"/>
        <v>19</v>
      </c>
    </row>
    <row r="26" spans="1:19" x14ac:dyDescent="0.2">
      <c r="A26" s="21" t="s">
        <v>28</v>
      </c>
      <c r="B26" s="8">
        <v>33355</v>
      </c>
      <c r="C26" s="9">
        <v>33169</v>
      </c>
      <c r="D26" s="10">
        <v>33470</v>
      </c>
      <c r="E26" s="9">
        <v>33097</v>
      </c>
      <c r="F26" s="9">
        <v>33102</v>
      </c>
      <c r="G26" s="8">
        <f t="shared" si="0"/>
        <v>5</v>
      </c>
      <c r="H26" s="22">
        <f t="shared" si="1"/>
        <v>1.5107109405687602E-4</v>
      </c>
      <c r="I26" s="23">
        <f t="shared" si="2"/>
        <v>26</v>
      </c>
      <c r="J26" s="24">
        <f t="shared" si="3"/>
        <v>26</v>
      </c>
      <c r="K26" s="15">
        <f t="shared" si="4"/>
        <v>-67</v>
      </c>
      <c r="L26" s="16">
        <f t="shared" si="5"/>
        <v>-2.0199583948867783E-3</v>
      </c>
      <c r="M26" s="17">
        <f t="shared" si="6"/>
        <v>27</v>
      </c>
      <c r="N26" s="18">
        <f t="shared" si="7"/>
        <v>26</v>
      </c>
      <c r="O26" s="19">
        <f t="shared" si="8"/>
        <v>-368</v>
      </c>
      <c r="P26" s="20">
        <f t="shared" si="9"/>
        <v>-1.0994920824619059E-2</v>
      </c>
      <c r="Q26" s="25">
        <f t="shared" si="10"/>
        <v>24</v>
      </c>
      <c r="R26" s="26">
        <f t="shared" si="11"/>
        <v>20</v>
      </c>
    </row>
    <row r="27" spans="1:19" x14ac:dyDescent="0.2">
      <c r="A27" s="21" t="s">
        <v>29</v>
      </c>
      <c r="B27" s="8">
        <v>25663</v>
      </c>
      <c r="C27" s="9">
        <v>26076</v>
      </c>
      <c r="D27" s="10">
        <v>26071</v>
      </c>
      <c r="E27" s="9">
        <v>26121</v>
      </c>
      <c r="F27" s="9">
        <v>26255</v>
      </c>
      <c r="G27" s="8">
        <f t="shared" si="0"/>
        <v>134</v>
      </c>
      <c r="H27" s="22">
        <f t="shared" si="1"/>
        <v>5.129972053137255E-3</v>
      </c>
      <c r="I27" s="23">
        <f t="shared" si="2"/>
        <v>7</v>
      </c>
      <c r="J27" s="24">
        <f t="shared" si="3"/>
        <v>5</v>
      </c>
      <c r="K27" s="15">
        <f t="shared" si="4"/>
        <v>179</v>
      </c>
      <c r="L27" s="16">
        <f t="shared" si="5"/>
        <v>6.8645497775732256E-3</v>
      </c>
      <c r="M27" s="17">
        <f t="shared" si="6"/>
        <v>8</v>
      </c>
      <c r="N27" s="18">
        <f t="shared" si="7"/>
        <v>9</v>
      </c>
      <c r="O27" s="19">
        <f t="shared" si="8"/>
        <v>184</v>
      </c>
      <c r="P27" s="20">
        <f t="shared" si="9"/>
        <v>7.0576502627439641E-3</v>
      </c>
      <c r="Q27" s="25">
        <f t="shared" si="10"/>
        <v>6</v>
      </c>
      <c r="R27" s="26">
        <f t="shared" si="11"/>
        <v>3</v>
      </c>
    </row>
    <row r="28" spans="1:19" x14ac:dyDescent="0.2">
      <c r="A28" s="21" t="s">
        <v>30</v>
      </c>
      <c r="B28" s="8">
        <v>17059</v>
      </c>
      <c r="C28" s="9">
        <v>16569</v>
      </c>
      <c r="D28" s="10">
        <v>17267</v>
      </c>
      <c r="E28" s="9">
        <v>16718</v>
      </c>
      <c r="F28" s="9">
        <v>16865</v>
      </c>
      <c r="G28" s="8">
        <f t="shared" si="0"/>
        <v>147</v>
      </c>
      <c r="H28" s="22">
        <f t="shared" si="1"/>
        <v>8.7929178131356256E-3</v>
      </c>
      <c r="I28" s="23">
        <f t="shared" si="2"/>
        <v>6</v>
      </c>
      <c r="J28" s="24">
        <f t="shared" si="3"/>
        <v>1</v>
      </c>
      <c r="K28" s="15">
        <f t="shared" si="4"/>
        <v>296</v>
      </c>
      <c r="L28" s="16">
        <f t="shared" si="5"/>
        <v>1.7864687066208029E-2</v>
      </c>
      <c r="M28" s="17">
        <f t="shared" si="6"/>
        <v>4</v>
      </c>
      <c r="N28" s="18">
        <f t="shared" si="7"/>
        <v>2</v>
      </c>
      <c r="O28" s="19">
        <f t="shared" si="8"/>
        <v>-402</v>
      </c>
      <c r="P28" s="20">
        <f t="shared" si="9"/>
        <v>-2.3281403833902869E-2</v>
      </c>
      <c r="Q28" s="25">
        <f t="shared" si="10"/>
        <v>26</v>
      </c>
      <c r="R28" s="26">
        <f t="shared" si="11"/>
        <v>31</v>
      </c>
    </row>
    <row r="29" spans="1:19" x14ac:dyDescent="0.2">
      <c r="A29" s="21" t="s">
        <v>31</v>
      </c>
      <c r="B29" s="8">
        <v>23003</v>
      </c>
      <c r="C29" s="9">
        <v>22803</v>
      </c>
      <c r="D29" s="10">
        <v>23094</v>
      </c>
      <c r="E29" s="9">
        <v>22874</v>
      </c>
      <c r="F29" s="9">
        <v>22910</v>
      </c>
      <c r="G29" s="8">
        <f t="shared" si="0"/>
        <v>36</v>
      </c>
      <c r="H29" s="22">
        <f t="shared" si="1"/>
        <v>1.5738392935209511E-3</v>
      </c>
      <c r="I29" s="23">
        <f t="shared" si="2"/>
        <v>14</v>
      </c>
      <c r="J29" s="24">
        <f t="shared" si="3"/>
        <v>20</v>
      </c>
      <c r="K29" s="15">
        <f t="shared" si="4"/>
        <v>107</v>
      </c>
      <c r="L29" s="16">
        <f t="shared" si="5"/>
        <v>4.6923650396877292E-3</v>
      </c>
      <c r="M29" s="17">
        <f t="shared" si="6"/>
        <v>12</v>
      </c>
      <c r="N29" s="18">
        <f t="shared" si="7"/>
        <v>12</v>
      </c>
      <c r="O29" s="19">
        <f t="shared" si="8"/>
        <v>-184</v>
      </c>
      <c r="P29" s="20">
        <f t="shared" si="9"/>
        <v>-7.967437429635349E-3</v>
      </c>
      <c r="Q29" s="25">
        <f t="shared" si="10"/>
        <v>20</v>
      </c>
      <c r="R29" s="26">
        <f t="shared" si="11"/>
        <v>16</v>
      </c>
    </row>
    <row r="30" spans="1:19" x14ac:dyDescent="0.2">
      <c r="A30" s="21" t="s">
        <v>32</v>
      </c>
      <c r="B30" s="8">
        <v>40500</v>
      </c>
      <c r="C30" s="9">
        <v>40632</v>
      </c>
      <c r="D30" s="10">
        <v>40775</v>
      </c>
      <c r="E30" s="9">
        <v>40759</v>
      </c>
      <c r="F30" s="9">
        <v>40970</v>
      </c>
      <c r="G30" s="8">
        <f t="shared" si="0"/>
        <v>211</v>
      </c>
      <c r="H30" s="22">
        <f t="shared" si="1"/>
        <v>5.176770774552919E-3</v>
      </c>
      <c r="I30" s="23">
        <f t="shared" si="2"/>
        <v>2</v>
      </c>
      <c r="J30" s="24">
        <f t="shared" si="3"/>
        <v>4</v>
      </c>
      <c r="K30" s="15">
        <f t="shared" si="4"/>
        <v>338</v>
      </c>
      <c r="L30" s="16">
        <f t="shared" si="5"/>
        <v>8.3185666469778319E-3</v>
      </c>
      <c r="M30" s="17">
        <f t="shared" si="6"/>
        <v>2</v>
      </c>
      <c r="N30" s="18">
        <f t="shared" si="7"/>
        <v>4</v>
      </c>
      <c r="O30" s="19">
        <f t="shared" si="8"/>
        <v>195</v>
      </c>
      <c r="P30" s="20">
        <f t="shared" si="9"/>
        <v>4.7823421213979422E-3</v>
      </c>
      <c r="Q30" s="25">
        <f t="shared" si="10"/>
        <v>4</v>
      </c>
      <c r="R30" s="26">
        <f t="shared" si="11"/>
        <v>7</v>
      </c>
    </row>
    <row r="31" spans="1:19" x14ac:dyDescent="0.2">
      <c r="A31" s="21" t="s">
        <v>33</v>
      </c>
      <c r="B31" s="8">
        <v>38042</v>
      </c>
      <c r="C31" s="9">
        <v>37552</v>
      </c>
      <c r="D31" s="10">
        <v>38045</v>
      </c>
      <c r="E31" s="9">
        <v>37502</v>
      </c>
      <c r="F31" s="9">
        <v>37594</v>
      </c>
      <c r="G31" s="8">
        <f t="shared" si="0"/>
        <v>92</v>
      </c>
      <c r="H31" s="22">
        <f t="shared" si="1"/>
        <v>2.4532024958667797E-3</v>
      </c>
      <c r="I31" s="23">
        <f t="shared" si="2"/>
        <v>9</v>
      </c>
      <c r="J31" s="24">
        <f t="shared" si="3"/>
        <v>13</v>
      </c>
      <c r="K31" s="15">
        <f t="shared" si="4"/>
        <v>42</v>
      </c>
      <c r="L31" s="16">
        <f t="shared" si="5"/>
        <v>1.1184490839368788E-3</v>
      </c>
      <c r="M31" s="17">
        <f t="shared" si="6"/>
        <v>16</v>
      </c>
      <c r="N31" s="18">
        <f t="shared" si="7"/>
        <v>21</v>
      </c>
      <c r="O31" s="19">
        <f t="shared" si="8"/>
        <v>-451</v>
      </c>
      <c r="P31" s="20">
        <f t="shared" si="9"/>
        <v>-1.185438296753849E-2</v>
      </c>
      <c r="Q31" s="25">
        <f t="shared" si="10"/>
        <v>28</v>
      </c>
      <c r="R31" s="26">
        <f t="shared" si="11"/>
        <v>23</v>
      </c>
    </row>
    <row r="32" spans="1:19" x14ac:dyDescent="0.2">
      <c r="A32" s="21" t="s">
        <v>34</v>
      </c>
      <c r="B32" s="8">
        <v>10607</v>
      </c>
      <c r="C32" s="9">
        <v>10735</v>
      </c>
      <c r="D32" s="10">
        <v>10643</v>
      </c>
      <c r="E32" s="9">
        <v>10864</v>
      </c>
      <c r="F32" s="9">
        <v>10952</v>
      </c>
      <c r="G32" s="8">
        <f t="shared" si="0"/>
        <v>88</v>
      </c>
      <c r="H32" s="22">
        <f t="shared" si="1"/>
        <v>8.1001472754049786E-3</v>
      </c>
      <c r="I32" s="23">
        <f t="shared" si="2"/>
        <v>10</v>
      </c>
      <c r="J32" s="24">
        <f t="shared" si="3"/>
        <v>2</v>
      </c>
      <c r="K32" s="15">
        <f t="shared" si="4"/>
        <v>217</v>
      </c>
      <c r="L32" s="16">
        <f t="shared" si="5"/>
        <v>2.0214252445272418E-2</v>
      </c>
      <c r="M32" s="17">
        <f t="shared" si="6"/>
        <v>6</v>
      </c>
      <c r="N32" s="18">
        <f t="shared" si="7"/>
        <v>1</v>
      </c>
      <c r="O32" s="19">
        <f t="shared" si="8"/>
        <v>309</v>
      </c>
      <c r="P32" s="20">
        <f t="shared" si="9"/>
        <v>2.9033167340035693E-2</v>
      </c>
      <c r="Q32" s="25">
        <f t="shared" si="10"/>
        <v>3</v>
      </c>
      <c r="R32" s="26">
        <f t="shared" si="11"/>
        <v>1</v>
      </c>
    </row>
    <row r="33" spans="1:18" x14ac:dyDescent="0.2">
      <c r="A33" s="21" t="s">
        <v>35</v>
      </c>
      <c r="B33" s="8">
        <v>34140</v>
      </c>
      <c r="C33" s="9">
        <v>33799</v>
      </c>
      <c r="D33" s="10">
        <v>34279</v>
      </c>
      <c r="E33" s="9">
        <v>33816</v>
      </c>
      <c r="F33" s="9">
        <v>33776</v>
      </c>
      <c r="G33" s="8">
        <f t="shared" si="0"/>
        <v>-40</v>
      </c>
      <c r="H33" s="22">
        <f t="shared" si="1"/>
        <v>-1.1828720132481818E-3</v>
      </c>
      <c r="I33" s="23">
        <f t="shared" si="2"/>
        <v>31</v>
      </c>
      <c r="J33" s="24">
        <f t="shared" si="3"/>
        <v>30</v>
      </c>
      <c r="K33" s="15">
        <f t="shared" si="4"/>
        <v>-23</v>
      </c>
      <c r="L33" s="16">
        <f t="shared" si="5"/>
        <v>-6.8049350572496614E-4</v>
      </c>
      <c r="M33" s="17">
        <f t="shared" si="6"/>
        <v>25</v>
      </c>
      <c r="N33" s="18">
        <f t="shared" si="7"/>
        <v>24</v>
      </c>
      <c r="O33" s="19">
        <f t="shared" si="8"/>
        <v>-503</v>
      </c>
      <c r="P33" s="20">
        <f t="shared" si="9"/>
        <v>-1.4673706934274611E-2</v>
      </c>
      <c r="Q33" s="25">
        <f t="shared" si="10"/>
        <v>29</v>
      </c>
      <c r="R33" s="26">
        <f t="shared" si="11"/>
        <v>24</v>
      </c>
    </row>
    <row r="34" spans="1:18" x14ac:dyDescent="0.2">
      <c r="A34" s="21" t="s">
        <v>36</v>
      </c>
      <c r="B34" s="8">
        <v>5232</v>
      </c>
      <c r="C34" s="9">
        <v>5146</v>
      </c>
      <c r="D34" s="10">
        <v>5234</v>
      </c>
      <c r="E34" s="9">
        <v>5166</v>
      </c>
      <c r="F34" s="9">
        <v>5187</v>
      </c>
      <c r="G34" s="8">
        <f t="shared" si="0"/>
        <v>21</v>
      </c>
      <c r="H34" s="22">
        <f t="shared" si="1"/>
        <v>4.0650406504065817E-3</v>
      </c>
      <c r="I34" s="23">
        <f t="shared" si="2"/>
        <v>19</v>
      </c>
      <c r="J34" s="24">
        <f t="shared" si="3"/>
        <v>9</v>
      </c>
      <c r="K34" s="15">
        <f t="shared" si="4"/>
        <v>41</v>
      </c>
      <c r="L34" s="16">
        <f t="shared" si="5"/>
        <v>7.9673532841042505E-3</v>
      </c>
      <c r="M34" s="17">
        <f t="shared" si="6"/>
        <v>17</v>
      </c>
      <c r="N34" s="18">
        <f t="shared" si="7"/>
        <v>5</v>
      </c>
      <c r="O34" s="19">
        <f t="shared" si="8"/>
        <v>-47</v>
      </c>
      <c r="P34" s="20">
        <f t="shared" si="9"/>
        <v>-8.9797478028276201E-3</v>
      </c>
      <c r="Q34" s="25">
        <f t="shared" si="10"/>
        <v>14</v>
      </c>
      <c r="R34" s="26">
        <f t="shared" si="11"/>
        <v>18</v>
      </c>
    </row>
    <row r="35" spans="1:18" x14ac:dyDescent="0.2">
      <c r="A35" s="21" t="s">
        <v>37</v>
      </c>
      <c r="B35" s="8">
        <v>43793</v>
      </c>
      <c r="C35" s="9">
        <v>43019</v>
      </c>
      <c r="D35" s="10">
        <v>43925</v>
      </c>
      <c r="E35" s="9">
        <v>42905</v>
      </c>
      <c r="F35" s="9">
        <v>42925</v>
      </c>
      <c r="G35" s="8">
        <f t="shared" si="0"/>
        <v>20</v>
      </c>
      <c r="H35" s="22">
        <f t="shared" si="1"/>
        <v>4.6614613681383865E-4</v>
      </c>
      <c r="I35" s="23">
        <f t="shared" si="2"/>
        <v>20</v>
      </c>
      <c r="J35" s="24">
        <f t="shared" si="3"/>
        <v>23</v>
      </c>
      <c r="K35" s="15">
        <f t="shared" si="4"/>
        <v>-94</v>
      </c>
      <c r="L35" s="16">
        <f t="shared" si="5"/>
        <v>-2.1850810107162388E-3</v>
      </c>
      <c r="M35" s="17">
        <f t="shared" si="6"/>
        <v>28</v>
      </c>
      <c r="N35" s="18">
        <f t="shared" si="7"/>
        <v>27</v>
      </c>
      <c r="O35" s="19">
        <f t="shared" si="8"/>
        <v>-1000</v>
      </c>
      <c r="P35" s="20">
        <f t="shared" si="9"/>
        <v>-2.2766078542970969E-2</v>
      </c>
      <c r="Q35" s="25">
        <f t="shared" si="10"/>
        <v>32</v>
      </c>
      <c r="R35" s="26">
        <f t="shared" si="11"/>
        <v>30</v>
      </c>
    </row>
    <row r="36" spans="1:18" x14ac:dyDescent="0.2">
      <c r="A36" s="21" t="s">
        <v>38</v>
      </c>
      <c r="B36" s="8">
        <v>19819</v>
      </c>
      <c r="C36" s="9">
        <v>19413</v>
      </c>
      <c r="D36" s="10">
        <v>20001</v>
      </c>
      <c r="E36" s="9">
        <v>19440</v>
      </c>
      <c r="F36" s="9">
        <v>19565</v>
      </c>
      <c r="G36" s="8">
        <f t="shared" si="0"/>
        <v>125</v>
      </c>
      <c r="H36" s="22">
        <f t="shared" si="1"/>
        <v>6.4300411522633105E-3</v>
      </c>
      <c r="I36" s="23">
        <f t="shared" si="2"/>
        <v>8</v>
      </c>
      <c r="J36" s="24">
        <f t="shared" si="3"/>
        <v>3</v>
      </c>
      <c r="K36" s="15">
        <f t="shared" si="4"/>
        <v>152</v>
      </c>
      <c r="L36" s="16">
        <f t="shared" si="5"/>
        <v>7.8298047699993933E-3</v>
      </c>
      <c r="M36" s="17">
        <f t="shared" si="6"/>
        <v>10</v>
      </c>
      <c r="N36" s="18">
        <f t="shared" si="7"/>
        <v>6</v>
      </c>
      <c r="O36" s="19">
        <f t="shared" si="8"/>
        <v>-436</v>
      </c>
      <c r="P36" s="20">
        <f t="shared" si="9"/>
        <v>-2.17989100544973E-2</v>
      </c>
      <c r="Q36" s="25">
        <f t="shared" si="10"/>
        <v>27</v>
      </c>
      <c r="R36" s="26">
        <f t="shared" si="11"/>
        <v>28</v>
      </c>
    </row>
    <row r="37" spans="1:18" x14ac:dyDescent="0.2">
      <c r="A37" s="21" t="s">
        <v>39</v>
      </c>
      <c r="B37" s="8">
        <v>11920</v>
      </c>
      <c r="C37" s="9">
        <v>11771</v>
      </c>
      <c r="D37" s="10">
        <v>11931</v>
      </c>
      <c r="E37" s="9">
        <v>11770</v>
      </c>
      <c r="F37" s="9">
        <v>11794</v>
      </c>
      <c r="G37" s="8">
        <f t="shared" si="0"/>
        <v>24</v>
      </c>
      <c r="H37" s="22">
        <f t="shared" si="1"/>
        <v>2.0390824129141727E-3</v>
      </c>
      <c r="I37" s="23">
        <f t="shared" si="2"/>
        <v>18</v>
      </c>
      <c r="J37" s="24">
        <f t="shared" si="3"/>
        <v>19</v>
      </c>
      <c r="K37" s="15">
        <f t="shared" si="4"/>
        <v>23</v>
      </c>
      <c r="L37" s="16">
        <f t="shared" si="5"/>
        <v>1.953954634270616E-3</v>
      </c>
      <c r="M37" s="17">
        <f t="shared" si="6"/>
        <v>21</v>
      </c>
      <c r="N37" s="18">
        <f t="shared" si="7"/>
        <v>20</v>
      </c>
      <c r="O37" s="19">
        <f t="shared" si="8"/>
        <v>-137</v>
      </c>
      <c r="P37" s="20">
        <f t="shared" si="9"/>
        <v>-1.1482692146509099E-2</v>
      </c>
      <c r="Q37" s="25">
        <f t="shared" si="10"/>
        <v>18</v>
      </c>
      <c r="R37" s="26">
        <f t="shared" si="11"/>
        <v>22</v>
      </c>
    </row>
    <row r="38" spans="1:18" x14ac:dyDescent="0.2">
      <c r="A38" s="43" t="s">
        <v>40</v>
      </c>
      <c r="B38" s="44">
        <v>1001793</v>
      </c>
      <c r="C38" s="45">
        <v>1000414</v>
      </c>
      <c r="D38" s="46">
        <v>1007751</v>
      </c>
      <c r="E38" s="45">
        <v>1000910</v>
      </c>
      <c r="F38" s="45">
        <v>1002537</v>
      </c>
      <c r="G38" s="44">
        <f t="shared" si="0"/>
        <v>1627</v>
      </c>
      <c r="H38" s="47">
        <f t="shared" si="1"/>
        <v>1.6255207760937918E-3</v>
      </c>
      <c r="I38" s="48"/>
      <c r="J38" s="49"/>
      <c r="K38" s="50">
        <f>F38-C38</f>
        <v>2123</v>
      </c>
      <c r="L38" s="51">
        <f t="shared" si="5"/>
        <v>2.1221214417230794E-3</v>
      </c>
      <c r="M38" s="48"/>
      <c r="N38" s="49"/>
      <c r="O38" s="52">
        <f t="shared" si="8"/>
        <v>-5214</v>
      </c>
      <c r="P38" s="53">
        <f t="shared" si="9"/>
        <v>-5.1738971233965536E-3</v>
      </c>
      <c r="Q38" s="48"/>
      <c r="R38" s="49"/>
    </row>
    <row r="39" spans="1:18" s="54" customFormat="1" ht="8.25" customHeight="1" x14ac:dyDescent="0.2">
      <c r="B39" s="55"/>
      <c r="D39" s="55"/>
      <c r="G39" s="55"/>
      <c r="O39" s="56"/>
    </row>
    <row r="40" spans="1:18" ht="48" customHeight="1" x14ac:dyDescent="0.2">
      <c r="A40" s="61" t="s">
        <v>46</v>
      </c>
      <c r="B40" s="61"/>
      <c r="C40" s="61"/>
      <c r="D40" s="61"/>
      <c r="E40" s="61"/>
      <c r="F40" s="61"/>
      <c r="G40" s="61"/>
      <c r="H40" s="61"/>
      <c r="I40" s="61"/>
      <c r="J40" s="61"/>
      <c r="K40" s="61"/>
      <c r="L40" s="61"/>
      <c r="M40" s="61"/>
      <c r="N40" s="61"/>
      <c r="O40" s="61"/>
      <c r="P40" s="61"/>
      <c r="Q40" s="61"/>
      <c r="R40" s="61"/>
    </row>
    <row r="41" spans="1:18" x14ac:dyDescent="0.2">
      <c r="A41" s="57" t="s">
        <v>47</v>
      </c>
      <c r="J41" s="58"/>
      <c r="K41" s="58"/>
      <c r="L41" s="58"/>
      <c r="M41" s="58"/>
      <c r="N41" s="58"/>
    </row>
  </sheetData>
  <mergeCells count="12">
    <mergeCell ref="K4:N4"/>
    <mergeCell ref="O4:R4"/>
    <mergeCell ref="A40:R40"/>
    <mergeCell ref="A1:I1"/>
    <mergeCell ref="A2:I2"/>
    <mergeCell ref="A4:A5"/>
    <mergeCell ref="B4:B5"/>
    <mergeCell ref="C4:C5"/>
    <mergeCell ref="D4:D5"/>
    <mergeCell ref="E4:E5"/>
    <mergeCell ref="F4:F5"/>
    <mergeCell ref="G4:J4"/>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patrones marzo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susana.galindo</dc:creator>
  <cp:lastModifiedBy>susana.galindo</cp:lastModifiedBy>
  <dcterms:created xsi:type="dcterms:W3CDTF">2019-11-20T16:27:04Z</dcterms:created>
  <dcterms:modified xsi:type="dcterms:W3CDTF">2021-04-21T17:04:40Z</dcterms:modified>
</cp:coreProperties>
</file>