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0596"/>
  </bookViews>
  <sheets>
    <sheet name="ta_juni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 l="1"/>
  <c r="F39" i="1"/>
  <c r="E39" i="1"/>
  <c r="D39" i="1"/>
  <c r="C39" i="1"/>
  <c r="B39" i="1"/>
  <c r="P38" i="1"/>
  <c r="O38" i="1"/>
  <c r="L38" i="1"/>
  <c r="K38" i="1"/>
  <c r="H38" i="1"/>
  <c r="G38" i="1"/>
  <c r="I38" i="1" s="1"/>
  <c r="P37" i="1"/>
  <c r="O37" i="1"/>
  <c r="L37" i="1"/>
  <c r="K37" i="1"/>
  <c r="M37" i="1" s="1"/>
  <c r="H37" i="1"/>
  <c r="G37" i="1"/>
  <c r="P36" i="1"/>
  <c r="O36" i="1"/>
  <c r="L36" i="1"/>
  <c r="K36" i="1"/>
  <c r="H36" i="1"/>
  <c r="G36" i="1"/>
  <c r="I36" i="1" s="1"/>
  <c r="P35" i="1"/>
  <c r="O35" i="1"/>
  <c r="L35" i="1"/>
  <c r="K35" i="1"/>
  <c r="M35" i="1" s="1"/>
  <c r="H35" i="1"/>
  <c r="G35" i="1"/>
  <c r="P34" i="1"/>
  <c r="O34" i="1"/>
  <c r="Q34" i="1" s="1"/>
  <c r="L34" i="1"/>
  <c r="K34" i="1"/>
  <c r="H34" i="1"/>
  <c r="G34" i="1"/>
  <c r="I34" i="1" s="1"/>
  <c r="P33" i="1"/>
  <c r="O33" i="1"/>
  <c r="L33" i="1"/>
  <c r="K33" i="1"/>
  <c r="H33" i="1"/>
  <c r="G33" i="1"/>
  <c r="P32" i="1"/>
  <c r="O32" i="1"/>
  <c r="Q32" i="1" s="1"/>
  <c r="L32" i="1"/>
  <c r="K32" i="1"/>
  <c r="H32" i="1"/>
  <c r="G32" i="1"/>
  <c r="I32" i="1" s="1"/>
  <c r="P31" i="1"/>
  <c r="O31" i="1"/>
  <c r="L31" i="1"/>
  <c r="K31" i="1"/>
  <c r="H31" i="1"/>
  <c r="G31" i="1"/>
  <c r="P30" i="1"/>
  <c r="O30" i="1"/>
  <c r="Q30" i="1" s="1"/>
  <c r="L30" i="1"/>
  <c r="K30" i="1"/>
  <c r="H30" i="1"/>
  <c r="G30" i="1"/>
  <c r="I30" i="1" s="1"/>
  <c r="P29" i="1"/>
  <c r="O29" i="1"/>
  <c r="L29" i="1"/>
  <c r="K29" i="1"/>
  <c r="M29" i="1" s="1"/>
  <c r="H29" i="1"/>
  <c r="G29" i="1"/>
  <c r="P28" i="1"/>
  <c r="O28" i="1"/>
  <c r="Q28" i="1" s="1"/>
  <c r="L28" i="1"/>
  <c r="K28" i="1"/>
  <c r="H28" i="1"/>
  <c r="G28" i="1"/>
  <c r="P27" i="1"/>
  <c r="O27" i="1"/>
  <c r="L27" i="1"/>
  <c r="K27" i="1"/>
  <c r="M27" i="1" s="1"/>
  <c r="H27" i="1"/>
  <c r="G27" i="1"/>
  <c r="P26" i="1"/>
  <c r="O26" i="1"/>
  <c r="Q26" i="1" s="1"/>
  <c r="L26" i="1"/>
  <c r="K26" i="1"/>
  <c r="H26" i="1"/>
  <c r="G26" i="1"/>
  <c r="P25" i="1"/>
  <c r="O25" i="1"/>
  <c r="L25" i="1"/>
  <c r="K25" i="1"/>
  <c r="M25" i="1" s="1"/>
  <c r="H25" i="1"/>
  <c r="G25" i="1"/>
  <c r="P24" i="1"/>
  <c r="O24" i="1"/>
  <c r="Q24" i="1" s="1"/>
  <c r="L24" i="1"/>
  <c r="K24" i="1"/>
  <c r="H24" i="1"/>
  <c r="G24" i="1"/>
  <c r="I24" i="1" s="1"/>
  <c r="P23" i="1"/>
  <c r="O23" i="1"/>
  <c r="L23" i="1"/>
  <c r="K23" i="1"/>
  <c r="M23" i="1" s="1"/>
  <c r="H23" i="1"/>
  <c r="G23" i="1"/>
  <c r="P22" i="1"/>
  <c r="O22" i="1"/>
  <c r="L22" i="1"/>
  <c r="K22" i="1"/>
  <c r="H22" i="1"/>
  <c r="G22" i="1"/>
  <c r="I22" i="1" s="1"/>
  <c r="P21" i="1"/>
  <c r="O21" i="1"/>
  <c r="L21" i="1"/>
  <c r="K21" i="1"/>
  <c r="M21" i="1" s="1"/>
  <c r="H21" i="1"/>
  <c r="G21" i="1"/>
  <c r="P20" i="1"/>
  <c r="O20" i="1"/>
  <c r="L20" i="1"/>
  <c r="K20" i="1"/>
  <c r="H20" i="1"/>
  <c r="G20" i="1"/>
  <c r="I20" i="1" s="1"/>
  <c r="P19" i="1"/>
  <c r="O19" i="1"/>
  <c r="L19" i="1"/>
  <c r="K19" i="1"/>
  <c r="M19" i="1" s="1"/>
  <c r="H19" i="1"/>
  <c r="G19" i="1"/>
  <c r="I19" i="1" s="1"/>
  <c r="P18" i="1"/>
  <c r="O18" i="1"/>
  <c r="L18" i="1"/>
  <c r="K18" i="1"/>
  <c r="M18" i="1" s="1"/>
  <c r="H18" i="1"/>
  <c r="G18" i="1"/>
  <c r="I18" i="1" s="1"/>
  <c r="P17" i="1"/>
  <c r="O17" i="1"/>
  <c r="Q17" i="1" s="1"/>
  <c r="L17" i="1"/>
  <c r="K17" i="1"/>
  <c r="M17" i="1" s="1"/>
  <c r="H17" i="1"/>
  <c r="G17" i="1"/>
  <c r="P16" i="1"/>
  <c r="O16" i="1"/>
  <c r="Q16" i="1" s="1"/>
  <c r="L16" i="1"/>
  <c r="K16" i="1"/>
  <c r="M16" i="1" s="1"/>
  <c r="H16" i="1"/>
  <c r="G16" i="1"/>
  <c r="P15" i="1"/>
  <c r="O15" i="1"/>
  <c r="Q15" i="1" s="1"/>
  <c r="L15" i="1"/>
  <c r="K15" i="1"/>
  <c r="M15" i="1" s="1"/>
  <c r="H15" i="1"/>
  <c r="G15" i="1"/>
  <c r="I15" i="1" s="1"/>
  <c r="P14" i="1"/>
  <c r="O14" i="1"/>
  <c r="Q14" i="1" s="1"/>
  <c r="L14" i="1"/>
  <c r="K14" i="1"/>
  <c r="H14" i="1"/>
  <c r="G14" i="1"/>
  <c r="I14" i="1" s="1"/>
  <c r="P13" i="1"/>
  <c r="O13" i="1"/>
  <c r="Q13" i="1" s="1"/>
  <c r="L13" i="1"/>
  <c r="K13" i="1"/>
  <c r="H13" i="1"/>
  <c r="G13" i="1"/>
  <c r="I13" i="1" s="1"/>
  <c r="P12" i="1"/>
  <c r="O12" i="1"/>
  <c r="Q19" i="1" s="1"/>
  <c r="L12" i="1"/>
  <c r="K12" i="1"/>
  <c r="M12" i="1" s="1"/>
  <c r="H12" i="1"/>
  <c r="G12" i="1"/>
  <c r="I12" i="1" s="1"/>
  <c r="P11" i="1"/>
  <c r="O11" i="1"/>
  <c r="L11" i="1"/>
  <c r="K11" i="1"/>
  <c r="M11" i="1" s="1"/>
  <c r="H11" i="1"/>
  <c r="G11" i="1"/>
  <c r="I11" i="1" s="1"/>
  <c r="Q10" i="1"/>
  <c r="P10" i="1"/>
  <c r="O10" i="1"/>
  <c r="L10" i="1"/>
  <c r="K10" i="1"/>
  <c r="M10" i="1" s="1"/>
  <c r="H10" i="1"/>
  <c r="G10" i="1"/>
  <c r="I26" i="1" s="1"/>
  <c r="P9" i="1"/>
  <c r="O9" i="1"/>
  <c r="Q9" i="1" s="1"/>
  <c r="L9" i="1"/>
  <c r="K9" i="1"/>
  <c r="M9" i="1" s="1"/>
  <c r="H9" i="1"/>
  <c r="G9" i="1"/>
  <c r="P8" i="1"/>
  <c r="O8" i="1"/>
  <c r="Q8" i="1" s="1"/>
  <c r="L8" i="1"/>
  <c r="K8" i="1"/>
  <c r="M8" i="1" s="1"/>
  <c r="I8" i="1"/>
  <c r="H8" i="1"/>
  <c r="G8" i="1"/>
  <c r="P7" i="1"/>
  <c r="O7" i="1"/>
  <c r="Q7" i="1" s="1"/>
  <c r="L7" i="1"/>
  <c r="K7" i="1"/>
  <c r="M20" i="1" s="1"/>
  <c r="H7" i="1"/>
  <c r="G7" i="1"/>
  <c r="I7" i="1" s="1"/>
  <c r="Q22" i="1" l="1"/>
  <c r="Q35" i="1"/>
  <c r="Q11" i="1"/>
  <c r="I23" i="1"/>
  <c r="R34" i="1"/>
  <c r="Q12" i="1"/>
  <c r="I21" i="1"/>
  <c r="J22" i="1"/>
  <c r="M26" i="1"/>
  <c r="N27" i="1"/>
  <c r="Q31" i="1"/>
  <c r="R32" i="1"/>
  <c r="I37" i="1"/>
  <c r="J38" i="1"/>
  <c r="J26" i="1"/>
  <c r="N31" i="1"/>
  <c r="J10" i="1"/>
  <c r="Q33" i="1"/>
  <c r="R20" i="1"/>
  <c r="R36" i="1"/>
  <c r="I9" i="1"/>
  <c r="N15" i="1"/>
  <c r="Q20" i="1"/>
  <c r="N29" i="1"/>
  <c r="Q36" i="1"/>
  <c r="J12" i="1"/>
  <c r="N17" i="1"/>
  <c r="M24" i="1"/>
  <c r="Q29" i="1"/>
  <c r="J36" i="1"/>
  <c r="M22" i="1"/>
  <c r="N23" i="1"/>
  <c r="Q27" i="1"/>
  <c r="R28" i="1"/>
  <c r="I33" i="1"/>
  <c r="J34" i="1"/>
  <c r="M38" i="1"/>
  <c r="I16" i="1"/>
  <c r="I25" i="1"/>
  <c r="M33" i="1"/>
  <c r="N7" i="1"/>
  <c r="I17" i="1"/>
  <c r="J24" i="1"/>
  <c r="M31" i="1"/>
  <c r="N25" i="1"/>
  <c r="R30" i="1"/>
  <c r="N19" i="1"/>
  <c r="Q25" i="1"/>
  <c r="R26" i="1"/>
  <c r="I31" i="1"/>
  <c r="J32" i="1"/>
  <c r="M36" i="1"/>
  <c r="N37" i="1"/>
  <c r="P39" i="1"/>
  <c r="M13" i="1"/>
  <c r="Q18" i="1"/>
  <c r="M30" i="1"/>
  <c r="M14" i="1"/>
  <c r="J18" i="1"/>
  <c r="M28" i="1"/>
  <c r="M7" i="1"/>
  <c r="I10" i="1"/>
  <c r="R14" i="1"/>
  <c r="J14" i="1"/>
  <c r="N21" i="1"/>
  <c r="Q23" i="1"/>
  <c r="R24" i="1"/>
  <c r="I29" i="1"/>
  <c r="J30" i="1"/>
  <c r="M34" i="1"/>
  <c r="N35" i="1"/>
  <c r="G39" i="1"/>
  <c r="I28" i="1"/>
  <c r="Q38" i="1"/>
  <c r="R12" i="1"/>
  <c r="N9" i="1"/>
  <c r="J20" i="1"/>
  <c r="I35" i="1"/>
  <c r="R8" i="1"/>
  <c r="N11" i="1"/>
  <c r="R16" i="1"/>
  <c r="J8" i="1"/>
  <c r="R10" i="1"/>
  <c r="N13" i="1"/>
  <c r="J16" i="1"/>
  <c r="R18" i="1"/>
  <c r="Q21" i="1"/>
  <c r="R22" i="1"/>
  <c r="I27" i="1"/>
  <c r="J28" i="1"/>
  <c r="M32" i="1"/>
  <c r="N33" i="1"/>
  <c r="Q37" i="1"/>
  <c r="R38" i="1"/>
  <c r="H39" i="1"/>
  <c r="R7" i="1"/>
  <c r="J9" i="1"/>
  <c r="N10" i="1"/>
  <c r="R11" i="1"/>
  <c r="N12" i="1"/>
  <c r="R13" i="1"/>
  <c r="J15" i="1"/>
  <c r="N16" i="1"/>
  <c r="J17" i="1"/>
  <c r="N18" i="1"/>
  <c r="R19" i="1"/>
  <c r="J21" i="1"/>
  <c r="N22" i="1"/>
  <c r="J23" i="1"/>
  <c r="N24" i="1"/>
  <c r="N26" i="1"/>
  <c r="R37" i="1"/>
  <c r="N38" i="1"/>
  <c r="J7" i="1"/>
  <c r="N8" i="1"/>
  <c r="R9" i="1"/>
  <c r="J11" i="1"/>
  <c r="J13" i="1"/>
  <c r="N14" i="1"/>
  <c r="R15" i="1"/>
  <c r="R17" i="1"/>
  <c r="J19" i="1"/>
  <c r="N20" i="1"/>
  <c r="R21" i="1"/>
  <c r="R23" i="1"/>
  <c r="J25" i="1"/>
  <c r="R25" i="1"/>
  <c r="J27" i="1"/>
  <c r="R27" i="1"/>
  <c r="N28" i="1"/>
  <c r="J29" i="1"/>
  <c r="R29" i="1"/>
  <c r="N30" i="1"/>
  <c r="J31" i="1"/>
  <c r="R31" i="1"/>
  <c r="N32" i="1"/>
  <c r="J33" i="1"/>
  <c r="R33" i="1"/>
  <c r="N34" i="1"/>
  <c r="J35" i="1"/>
  <c r="R35" i="1"/>
  <c r="N36" i="1"/>
  <c r="J37" i="1"/>
  <c r="L39" i="1"/>
  <c r="O39" i="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<sst xmlns="http://schemas.openxmlformats.org/spreadsheetml/2006/main" count="59" uniqueCount="51">
  <si>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</si>
  <si>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</si>
  <si>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</si>
  <si>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</si>
  <si>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</si>
  <si>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</si>
  <si>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Junio</t>
  </si>
  <si>
    <t>2022
Mayo</t>
  </si>
  <si>
    <t>2022
Junio</t>
  </si>
  <si>
    <t>Junio 2022 respecto a Mayo 2022</t>
  </si>
  <si>
    <t>Junio 2022 respecto a Diciembre 2021</t>
  </si>
  <si>
    <t>Junio 2022 respecto a Junio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</si>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</sst>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9">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10" fontId="0" fillId="4" borderId="0" xfId="1" applyNumberFormat="1" applyFont="1" applyFill="1"/>
    <xf numFmtId="3" fontId="0" fillId="4" borderId="0" xfId="0" applyNumberForma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110" zoomScaleNormal="110" workbookViewId="0">
      <selection activeCell="R42" sqref="R42"/>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55" t="s">
        <v>3</v>
      </c>
      <c r="B5" s="57" t="s">
        <v>4</v>
      </c>
      <c r="C5" s="57" t="s">
        <v>5</v>
      </c>
      <c r="D5" s="57" t="s">
        <v>6</v>
      </c>
      <c r="E5" s="57" t="s">
        <v>7</v>
      </c>
      <c r="F5" s="57" t="s">
        <v>8</v>
      </c>
      <c r="G5" s="52" t="s">
        <v>9</v>
      </c>
      <c r="H5" s="52"/>
      <c r="I5" s="52"/>
      <c r="J5" s="52"/>
      <c r="K5" s="53" t="s">
        <v>10</v>
      </c>
      <c r="L5" s="52"/>
      <c r="M5" s="52"/>
      <c r="N5" s="52"/>
      <c r="O5" s="52" t="s">
        <v>11</v>
      </c>
      <c r="P5" s="52"/>
      <c r="Q5" s="52"/>
      <c r="R5" s="52"/>
    </row>
    <row r="6" spans="1:18" ht="46.55" customHeight="1" x14ac:dyDescent="0.2">
      <c r="A6" s="56"/>
      <c r="B6" s="58"/>
      <c r="C6" s="58"/>
      <c r="D6" s="58"/>
      <c r="E6" s="58"/>
      <c r="F6" s="58"/>
      <c r="G6" s="7" t="s">
        <v>12</v>
      </c>
      <c r="H6" s="8" t="s">
        <v>13</v>
      </c>
      <c r="I6" s="8" t="s">
        <v>14</v>
      </c>
      <c r="J6" s="9" t="s">
        <v>15</v>
      </c>
      <c r="K6" s="8" t="s">
        <v>12</v>
      </c>
      <c r="L6" s="8" t="s">
        <v>13</v>
      </c>
      <c r="M6" s="8" t="s">
        <v>14</v>
      </c>
      <c r="N6" s="9" t="s">
        <v>15</v>
      </c>
      <c r="O6" s="7" t="s">
        <v>12</v>
      </c>
      <c r="P6" s="8" t="s">
        <v>13</v>
      </c>
      <c r="Q6" s="8" t="s">
        <v>14</v>
      </c>
      <c r="R6" s="9" t="s">
        <v>15</v>
      </c>
    </row>
    <row r="7" spans="1:18" ht="12.75" customHeight="1" x14ac:dyDescent="0.2">
      <c r="A7" s="10" t="s">
        <v>16</v>
      </c>
      <c r="B7" s="11">
        <v>321424</v>
      </c>
      <c r="C7" s="11">
        <v>335529</v>
      </c>
      <c r="D7" s="11">
        <v>330146</v>
      </c>
      <c r="E7" s="11">
        <v>340347</v>
      </c>
      <c r="F7" s="11">
        <v>341163</v>
      </c>
      <c r="G7" s="12">
        <f>F7-E7</f>
        <v>816</v>
      </c>
      <c r="H7" s="13">
        <f>F7/E7-1</f>
        <v>2.3975530855273597E-3</v>
      </c>
      <c r="I7" s="11">
        <f>_xlfn.RANK.EQ(G7,$G$7:$G$38)</f>
        <v>18</v>
      </c>
      <c r="J7" s="14">
        <f>_xlfn.RANK.EQ(H7,$H$7:$H$38)</f>
        <v>18</v>
      </c>
      <c r="K7" s="15">
        <f>F7-C7</f>
        <v>5634</v>
      </c>
      <c r="L7" s="13">
        <f>F7/C7-1</f>
        <v>1.679139508060401E-2</v>
      </c>
      <c r="M7" s="16">
        <f>_xlfn.RANK.EQ(K7,$K$7:$K$38)</f>
        <v>20</v>
      </c>
      <c r="N7" s="17">
        <f>_xlfn.RANK.EQ(L7,$L$7:$L$38)</f>
        <v>19</v>
      </c>
      <c r="O7" s="18">
        <f>F7-D7</f>
        <v>11017</v>
      </c>
      <c r="P7" s="19">
        <f>F7/D7-1</f>
        <v>3.3370084750383056E-2</v>
      </c>
      <c r="Q7" s="20">
        <f>_xlfn.RANK.EQ(O7,$O$7:$O$38)</f>
        <v>21</v>
      </c>
      <c r="R7" s="21">
        <f>_xlfn.RANK.EQ(P7,$P$7:$P$38)</f>
        <v>22</v>
      </c>
    </row>
    <row r="8" spans="1:18" x14ac:dyDescent="0.2">
      <c r="A8" s="10" t="s">
        <v>17</v>
      </c>
      <c r="B8" s="11">
        <v>944174</v>
      </c>
      <c r="C8" s="11">
        <v>1004354</v>
      </c>
      <c r="D8" s="11">
        <v>989518</v>
      </c>
      <c r="E8" s="11">
        <v>1036044</v>
      </c>
      <c r="F8" s="11">
        <v>1044677</v>
      </c>
      <c r="G8" s="12">
        <f t="shared" ref="G8:G39" si="0">F8-E8</f>
        <v>8633</v>
      </c>
      <c r="H8" s="13">
        <f t="shared" ref="H8:H39" si="1">F8/E8-1</f>
        <v>8.3326576863531621E-3</v>
      </c>
      <c r="I8" s="11">
        <f t="shared" ref="I8:I38" si="2">_xlfn.RANK.EQ(G8,$G$7:$G$38)</f>
        <v>3</v>
      </c>
      <c r="J8" s="14">
        <f t="shared" ref="J8:J38" si="3">_xlfn.RANK.EQ(H8,$H$7:$H$38)</f>
        <v>5</v>
      </c>
      <c r="K8" s="15">
        <f t="shared" ref="K8:K39" si="4">F8-C8</f>
        <v>40323</v>
      </c>
      <c r="L8" s="13">
        <f t="shared" ref="L8:L39" si="5">F8/C8-1</f>
        <v>4.0148194760014855E-2</v>
      </c>
      <c r="M8" s="16">
        <f t="shared" ref="M8:M38" si="6">_xlfn.RANK.EQ(K8,$K$7:$K$38)</f>
        <v>4</v>
      </c>
      <c r="N8" s="17">
        <f t="shared" ref="N8:N38" si="7">_xlfn.RANK.EQ(L8,$L$7:$L$38)</f>
        <v>8</v>
      </c>
      <c r="O8" s="18">
        <f t="shared" ref="O8:O39" si="8">F8-D8</f>
        <v>55159</v>
      </c>
      <c r="P8" s="19">
        <f t="shared" ref="P8:P39" si="9">F8/D8-1</f>
        <v>5.5743301284059577E-2</v>
      </c>
      <c r="Q8" s="20">
        <f t="shared" ref="Q8:Q38" si="10">_xlfn.RANK.EQ(O8,$O$7:$O$38)</f>
        <v>6</v>
      </c>
      <c r="R8" s="21">
        <f t="shared" ref="R8:R38" si="11">_xlfn.RANK.EQ(P8,$P$7:$P$38)</f>
        <v>9</v>
      </c>
    </row>
    <row r="9" spans="1:18" x14ac:dyDescent="0.2">
      <c r="A9" s="10" t="s">
        <v>18</v>
      </c>
      <c r="B9" s="11">
        <v>170112</v>
      </c>
      <c r="C9" s="11">
        <v>190885</v>
      </c>
      <c r="D9" s="11">
        <v>180020</v>
      </c>
      <c r="E9" s="11">
        <v>205155</v>
      </c>
      <c r="F9" s="11">
        <v>208042</v>
      </c>
      <c r="G9" s="12">
        <f t="shared" si="0"/>
        <v>2887</v>
      </c>
      <c r="H9" s="13">
        <f t="shared" si="1"/>
        <v>1.4072286807535805E-2</v>
      </c>
      <c r="I9" s="11">
        <f t="shared" si="2"/>
        <v>10</v>
      </c>
      <c r="J9" s="14">
        <f t="shared" si="3"/>
        <v>1</v>
      </c>
      <c r="K9" s="15">
        <f t="shared" si="4"/>
        <v>17157</v>
      </c>
      <c r="L9" s="13">
        <f t="shared" si="5"/>
        <v>8.9881342169368938E-2</v>
      </c>
      <c r="M9" s="16">
        <f t="shared" si="6"/>
        <v>12</v>
      </c>
      <c r="N9" s="17">
        <f t="shared" si="7"/>
        <v>1</v>
      </c>
      <c r="O9" s="18">
        <f t="shared" si="8"/>
        <v>28022</v>
      </c>
      <c r="P9" s="19">
        <f t="shared" si="9"/>
        <v>0.15566048216864803</v>
      </c>
      <c r="Q9" s="20">
        <f t="shared" si="10"/>
        <v>12</v>
      </c>
      <c r="R9" s="21">
        <f t="shared" si="11"/>
        <v>2</v>
      </c>
    </row>
    <row r="10" spans="1:18" x14ac:dyDescent="0.2">
      <c r="A10" s="10" t="s">
        <v>19</v>
      </c>
      <c r="B10" s="11">
        <v>125731</v>
      </c>
      <c r="C10" s="11">
        <v>131218</v>
      </c>
      <c r="D10" s="11">
        <v>128911</v>
      </c>
      <c r="E10" s="11">
        <v>133768</v>
      </c>
      <c r="F10" s="11">
        <v>133445</v>
      </c>
      <c r="G10" s="12">
        <f t="shared" si="0"/>
        <v>-323</v>
      </c>
      <c r="H10" s="13">
        <f t="shared" si="1"/>
        <v>-2.4146283117038037E-3</v>
      </c>
      <c r="I10" s="11">
        <f t="shared" si="2"/>
        <v>26</v>
      </c>
      <c r="J10" s="14">
        <f t="shared" si="3"/>
        <v>29</v>
      </c>
      <c r="K10" s="15">
        <f t="shared" si="4"/>
        <v>2227</v>
      </c>
      <c r="L10" s="13">
        <f t="shared" si="5"/>
        <v>1.6971756923592762E-2</v>
      </c>
      <c r="M10" s="16">
        <f t="shared" si="6"/>
        <v>26</v>
      </c>
      <c r="N10" s="17">
        <f t="shared" si="7"/>
        <v>18</v>
      </c>
      <c r="O10" s="18">
        <f>F10-D10</f>
        <v>4534</v>
      </c>
      <c r="P10" s="19">
        <f t="shared" si="9"/>
        <v>3.5171552466430223E-2</v>
      </c>
      <c r="Q10" s="20">
        <f t="shared" si="10"/>
        <v>29</v>
      </c>
      <c r="R10" s="21">
        <f t="shared" si="11"/>
        <v>20</v>
      </c>
    </row>
    <row r="11" spans="1:18" x14ac:dyDescent="0.2">
      <c r="A11" s="10" t="s">
        <v>20</v>
      </c>
      <c r="B11" s="11">
        <v>221463</v>
      </c>
      <c r="C11" s="11">
        <v>235059</v>
      </c>
      <c r="D11" s="11">
        <v>225406</v>
      </c>
      <c r="E11" s="11">
        <v>237487</v>
      </c>
      <c r="F11" s="11">
        <v>237565</v>
      </c>
      <c r="G11" s="12">
        <f t="shared" si="0"/>
        <v>78</v>
      </c>
      <c r="H11" s="13">
        <f t="shared" si="1"/>
        <v>3.2843903034684985E-4</v>
      </c>
      <c r="I11" s="11">
        <f t="shared" si="2"/>
        <v>22</v>
      </c>
      <c r="J11" s="14">
        <f t="shared" si="3"/>
        <v>22</v>
      </c>
      <c r="K11" s="15">
        <f t="shared" si="4"/>
        <v>2506</v>
      </c>
      <c r="L11" s="13">
        <f t="shared" si="5"/>
        <v>1.0661153157292436E-2</v>
      </c>
      <c r="M11" s="16">
        <f t="shared" si="6"/>
        <v>24</v>
      </c>
      <c r="N11" s="17">
        <f t="shared" si="7"/>
        <v>25</v>
      </c>
      <c r="O11" s="18">
        <f>F11-D11</f>
        <v>12159</v>
      </c>
      <c r="P11" s="19">
        <f t="shared" si="9"/>
        <v>5.3942663460599949E-2</v>
      </c>
      <c r="Q11" s="20">
        <f t="shared" si="10"/>
        <v>20</v>
      </c>
      <c r="R11" s="21">
        <f t="shared" si="11"/>
        <v>11</v>
      </c>
    </row>
    <row r="12" spans="1:18" x14ac:dyDescent="0.2">
      <c r="A12" s="10" t="s">
        <v>21</v>
      </c>
      <c r="B12" s="11">
        <v>903594</v>
      </c>
      <c r="C12" s="11">
        <v>930477</v>
      </c>
      <c r="D12" s="11">
        <v>931191</v>
      </c>
      <c r="E12" s="11">
        <v>958691</v>
      </c>
      <c r="F12" s="11">
        <v>960072</v>
      </c>
      <c r="G12" s="12">
        <f t="shared" si="0"/>
        <v>1381</v>
      </c>
      <c r="H12" s="13">
        <f t="shared" si="1"/>
        <v>1.4405058564230799E-3</v>
      </c>
      <c r="I12" s="11">
        <f t="shared" si="2"/>
        <v>14</v>
      </c>
      <c r="J12" s="14">
        <f t="shared" si="3"/>
        <v>20</v>
      </c>
      <c r="K12" s="15">
        <f t="shared" si="4"/>
        <v>29595</v>
      </c>
      <c r="L12" s="13">
        <f t="shared" si="5"/>
        <v>3.1806267108160702E-2</v>
      </c>
      <c r="M12" s="16">
        <f t="shared" si="6"/>
        <v>6</v>
      </c>
      <c r="N12" s="17">
        <f t="shared" si="7"/>
        <v>12</v>
      </c>
      <c r="O12" s="18">
        <f t="shared" si="8"/>
        <v>28881</v>
      </c>
      <c r="P12" s="19">
        <f t="shared" si="9"/>
        <v>3.1015119347158615E-2</v>
      </c>
      <c r="Q12" s="20">
        <f t="shared" si="10"/>
        <v>11</v>
      </c>
      <c r="R12" s="21">
        <f t="shared" si="11"/>
        <v>24</v>
      </c>
    </row>
    <row r="13" spans="1:18" x14ac:dyDescent="0.2">
      <c r="A13" s="10" t="s">
        <v>22</v>
      </c>
      <c r="B13" s="11">
        <v>3246669</v>
      </c>
      <c r="C13" s="11">
        <v>3312592</v>
      </c>
      <c r="D13" s="11">
        <v>3230475</v>
      </c>
      <c r="E13" s="11">
        <v>3326061</v>
      </c>
      <c r="F13" s="11">
        <v>3337399</v>
      </c>
      <c r="G13" s="12">
        <f t="shared" si="0"/>
        <v>11338</v>
      </c>
      <c r="H13" s="13">
        <f t="shared" si="1"/>
        <v>3.4088370598133189E-3</v>
      </c>
      <c r="I13" s="11">
        <f t="shared" si="2"/>
        <v>1</v>
      </c>
      <c r="J13" s="14">
        <f t="shared" si="3"/>
        <v>16</v>
      </c>
      <c r="K13" s="15">
        <f t="shared" si="4"/>
        <v>24807</v>
      </c>
      <c r="L13" s="13">
        <f t="shared" si="5"/>
        <v>7.4886976723966825E-3</v>
      </c>
      <c r="M13" s="16">
        <f t="shared" si="6"/>
        <v>10</v>
      </c>
      <c r="N13" s="17">
        <f t="shared" si="7"/>
        <v>26</v>
      </c>
      <c r="O13" s="18">
        <f t="shared" si="8"/>
        <v>106924</v>
      </c>
      <c r="P13" s="19">
        <f t="shared" si="9"/>
        <v>3.3098538140675871E-2</v>
      </c>
      <c r="Q13" s="20">
        <f t="shared" si="10"/>
        <v>1</v>
      </c>
      <c r="R13" s="21">
        <f t="shared" si="11"/>
        <v>23</v>
      </c>
    </row>
    <row r="14" spans="1:18" x14ac:dyDescent="0.2">
      <c r="A14" s="10" t="s">
        <v>23</v>
      </c>
      <c r="B14" s="11">
        <v>757473</v>
      </c>
      <c r="C14" s="11">
        <v>789468</v>
      </c>
      <c r="D14" s="11">
        <v>779285</v>
      </c>
      <c r="E14" s="11">
        <v>814132</v>
      </c>
      <c r="F14" s="11">
        <v>814614</v>
      </c>
      <c r="G14" s="12">
        <f t="shared" si="0"/>
        <v>482</v>
      </c>
      <c r="H14" s="13">
        <f t="shared" si="1"/>
        <v>5.9204158539394314E-4</v>
      </c>
      <c r="I14" s="11">
        <f t="shared" si="2"/>
        <v>20</v>
      </c>
      <c r="J14" s="14">
        <f t="shared" si="3"/>
        <v>21</v>
      </c>
      <c r="K14" s="15">
        <f t="shared" si="4"/>
        <v>25146</v>
      </c>
      <c r="L14" s="13">
        <f t="shared" si="5"/>
        <v>3.18518293331711E-2</v>
      </c>
      <c r="M14" s="16">
        <f t="shared" si="6"/>
        <v>8</v>
      </c>
      <c r="N14" s="17">
        <f t="shared" si="7"/>
        <v>11</v>
      </c>
      <c r="O14" s="18">
        <f t="shared" si="8"/>
        <v>35329</v>
      </c>
      <c r="P14" s="19">
        <f t="shared" si="9"/>
        <v>4.5335146961637873E-2</v>
      </c>
      <c r="Q14" s="20">
        <f t="shared" si="10"/>
        <v>9</v>
      </c>
      <c r="R14" s="21">
        <f t="shared" si="11"/>
        <v>14</v>
      </c>
    </row>
    <row r="15" spans="1:18" x14ac:dyDescent="0.2">
      <c r="A15" s="10" t="s">
        <v>24</v>
      </c>
      <c r="B15" s="11">
        <v>135945</v>
      </c>
      <c r="C15" s="11">
        <v>140370</v>
      </c>
      <c r="D15" s="11">
        <v>139861</v>
      </c>
      <c r="E15" s="11">
        <v>141632</v>
      </c>
      <c r="F15" s="11">
        <v>142704</v>
      </c>
      <c r="G15" s="12">
        <f t="shared" si="0"/>
        <v>1072</v>
      </c>
      <c r="H15" s="13">
        <f t="shared" si="1"/>
        <v>7.5689109805694432E-3</v>
      </c>
      <c r="I15" s="11">
        <f t="shared" si="2"/>
        <v>17</v>
      </c>
      <c r="J15" s="14">
        <f t="shared" si="3"/>
        <v>6</v>
      </c>
      <c r="K15" s="15">
        <f t="shared" si="4"/>
        <v>2334</v>
      </c>
      <c r="L15" s="13">
        <f t="shared" si="5"/>
        <v>1.6627484505236101E-2</v>
      </c>
      <c r="M15" s="16">
        <f t="shared" si="6"/>
        <v>25</v>
      </c>
      <c r="N15" s="17">
        <f t="shared" si="7"/>
        <v>20</v>
      </c>
      <c r="O15" s="18">
        <f t="shared" si="8"/>
        <v>2843</v>
      </c>
      <c r="P15" s="19">
        <f t="shared" si="9"/>
        <v>2.0327324986951334E-2</v>
      </c>
      <c r="Q15" s="20">
        <f t="shared" si="10"/>
        <v>31</v>
      </c>
      <c r="R15" s="21">
        <f t="shared" si="11"/>
        <v>28</v>
      </c>
    </row>
    <row r="16" spans="1:18" x14ac:dyDescent="0.2">
      <c r="A16" s="10" t="s">
        <v>25</v>
      </c>
      <c r="B16" s="11">
        <v>239136</v>
      </c>
      <c r="C16" s="11">
        <v>254204</v>
      </c>
      <c r="D16" s="11">
        <v>243680</v>
      </c>
      <c r="E16" s="11">
        <v>258276</v>
      </c>
      <c r="F16" s="11">
        <v>257638</v>
      </c>
      <c r="G16" s="12">
        <f t="shared" si="0"/>
        <v>-638</v>
      </c>
      <c r="H16" s="13">
        <f t="shared" si="1"/>
        <v>-2.4702256500797048E-3</v>
      </c>
      <c r="I16" s="11">
        <f t="shared" si="2"/>
        <v>28</v>
      </c>
      <c r="J16" s="14">
        <f t="shared" si="3"/>
        <v>30</v>
      </c>
      <c r="K16" s="15">
        <f t="shared" si="4"/>
        <v>3434</v>
      </c>
      <c r="L16" s="13">
        <f t="shared" si="5"/>
        <v>1.3508835423518217E-2</v>
      </c>
      <c r="M16" s="16">
        <f t="shared" si="6"/>
        <v>22</v>
      </c>
      <c r="N16" s="17">
        <f t="shared" si="7"/>
        <v>23</v>
      </c>
      <c r="O16" s="18">
        <f t="shared" si="8"/>
        <v>13958</v>
      </c>
      <c r="P16" s="19">
        <f t="shared" si="9"/>
        <v>5.7280039395929183E-2</v>
      </c>
      <c r="Q16" s="20">
        <f t="shared" si="10"/>
        <v>19</v>
      </c>
      <c r="R16" s="21">
        <f>_xlfn.RANK.EQ(P16,$P$7:$P$38)</f>
        <v>8</v>
      </c>
    </row>
    <row r="17" spans="1:18" x14ac:dyDescent="0.2">
      <c r="A17" s="10" t="s">
        <v>26</v>
      </c>
      <c r="B17" s="11">
        <v>1593415</v>
      </c>
      <c r="C17" s="11">
        <v>1650381</v>
      </c>
      <c r="D17" s="11">
        <v>1622778</v>
      </c>
      <c r="E17" s="11">
        <v>1686619</v>
      </c>
      <c r="F17" s="11">
        <v>1693231</v>
      </c>
      <c r="G17" s="12">
        <f t="shared" si="0"/>
        <v>6612</v>
      </c>
      <c r="H17" s="13">
        <f t="shared" si="1"/>
        <v>3.9202688929746987E-3</v>
      </c>
      <c r="I17" s="11">
        <f t="shared" si="2"/>
        <v>5</v>
      </c>
      <c r="J17" s="14">
        <f t="shared" si="3"/>
        <v>15</v>
      </c>
      <c r="K17" s="15">
        <f t="shared" si="4"/>
        <v>42850</v>
      </c>
      <c r="L17" s="13">
        <f t="shared" si="5"/>
        <v>2.5963701714937448E-2</v>
      </c>
      <c r="M17" s="16">
        <f t="shared" si="6"/>
        <v>3</v>
      </c>
      <c r="N17" s="17">
        <f t="shared" si="7"/>
        <v>14</v>
      </c>
      <c r="O17" s="18">
        <f t="shared" si="8"/>
        <v>70453</v>
      </c>
      <c r="P17" s="19">
        <f t="shared" si="9"/>
        <v>4.3415057389242451E-2</v>
      </c>
      <c r="Q17" s="20">
        <f t="shared" si="10"/>
        <v>4</v>
      </c>
      <c r="R17" s="21">
        <f t="shared" si="11"/>
        <v>15</v>
      </c>
    </row>
    <row r="18" spans="1:18" x14ac:dyDescent="0.2">
      <c r="A18" s="10" t="s">
        <v>27</v>
      </c>
      <c r="B18" s="11">
        <v>973396</v>
      </c>
      <c r="C18" s="11">
        <v>1014873</v>
      </c>
      <c r="D18" s="11">
        <v>996819</v>
      </c>
      <c r="E18" s="11">
        <v>1035758</v>
      </c>
      <c r="F18" s="11">
        <v>1039974</v>
      </c>
      <c r="G18" s="12">
        <f t="shared" si="0"/>
        <v>4216</v>
      </c>
      <c r="H18" s="13">
        <f t="shared" si="1"/>
        <v>4.0704488886400547E-3</v>
      </c>
      <c r="I18" s="11">
        <f t="shared" si="2"/>
        <v>7</v>
      </c>
      <c r="J18" s="14">
        <f t="shared" si="3"/>
        <v>14</v>
      </c>
      <c r="K18" s="15">
        <f t="shared" si="4"/>
        <v>25101</v>
      </c>
      <c r="L18" s="13">
        <f t="shared" si="5"/>
        <v>2.4733143950031122E-2</v>
      </c>
      <c r="M18" s="16">
        <f t="shared" si="6"/>
        <v>9</v>
      </c>
      <c r="N18" s="17">
        <f t="shared" si="7"/>
        <v>16</v>
      </c>
      <c r="O18" s="18">
        <f t="shared" si="8"/>
        <v>43155</v>
      </c>
      <c r="P18" s="19">
        <f t="shared" si="9"/>
        <v>4.3292714123627229E-2</v>
      </c>
      <c r="Q18" s="20">
        <f t="shared" si="10"/>
        <v>7</v>
      </c>
      <c r="R18" s="21">
        <f t="shared" si="11"/>
        <v>16</v>
      </c>
    </row>
    <row r="19" spans="1:18" x14ac:dyDescent="0.2">
      <c r="A19" s="10" t="s">
        <v>28</v>
      </c>
      <c r="B19" s="11">
        <v>146771</v>
      </c>
      <c r="C19" s="11">
        <v>153546</v>
      </c>
      <c r="D19" s="11">
        <v>148621</v>
      </c>
      <c r="E19" s="11">
        <v>150869</v>
      </c>
      <c r="F19" s="11">
        <v>151181</v>
      </c>
      <c r="G19" s="12">
        <f t="shared" si="0"/>
        <v>312</v>
      </c>
      <c r="H19" s="13">
        <f t="shared" si="1"/>
        <v>2.0680192750002213E-3</v>
      </c>
      <c r="I19" s="11">
        <f>_xlfn.RANK.EQ(G19,$G$7:$G$38)</f>
        <v>21</v>
      </c>
      <c r="J19" s="14">
        <f>_xlfn.RANK.EQ(H19,$H$7:$H$38)</f>
        <v>19</v>
      </c>
      <c r="K19" s="15">
        <f t="shared" si="4"/>
        <v>-2365</v>
      </c>
      <c r="L19" s="13">
        <f t="shared" si="5"/>
        <v>-1.5402550375783197E-2</v>
      </c>
      <c r="M19" s="16">
        <f t="shared" si="6"/>
        <v>30</v>
      </c>
      <c r="N19" s="17">
        <f t="shared" si="7"/>
        <v>30</v>
      </c>
      <c r="O19" s="18">
        <f t="shared" si="8"/>
        <v>2560</v>
      </c>
      <c r="P19" s="19">
        <f t="shared" si="9"/>
        <v>1.7225022035916915E-2</v>
      </c>
      <c r="Q19" s="20">
        <f t="shared" si="10"/>
        <v>32</v>
      </c>
      <c r="R19" s="21">
        <f t="shared" si="11"/>
        <v>29</v>
      </c>
    </row>
    <row r="20" spans="1:18" s="22" customFormat="1" x14ac:dyDescent="0.2">
      <c r="A20" s="10" t="s">
        <v>29</v>
      </c>
      <c r="B20" s="11">
        <v>218499</v>
      </c>
      <c r="C20" s="11">
        <v>240431</v>
      </c>
      <c r="D20" s="11">
        <v>226457</v>
      </c>
      <c r="E20" s="11">
        <v>250837</v>
      </c>
      <c r="F20" s="11">
        <v>253120</v>
      </c>
      <c r="G20" s="12">
        <f t="shared" si="0"/>
        <v>2283</v>
      </c>
      <c r="H20" s="13">
        <f t="shared" si="1"/>
        <v>9.101528083974797E-3</v>
      </c>
      <c r="I20" s="11">
        <f t="shared" si="2"/>
        <v>11</v>
      </c>
      <c r="J20" s="14">
        <f t="shared" si="3"/>
        <v>4</v>
      </c>
      <c r="K20" s="15">
        <f t="shared" si="4"/>
        <v>12689</v>
      </c>
      <c r="L20" s="13">
        <f t="shared" si="5"/>
        <v>5.2776056332170196E-2</v>
      </c>
      <c r="M20" s="16">
        <f t="shared" si="6"/>
        <v>15</v>
      </c>
      <c r="N20" s="17">
        <f t="shared" si="7"/>
        <v>4</v>
      </c>
      <c r="O20" s="18">
        <f t="shared" si="8"/>
        <v>26663</v>
      </c>
      <c r="P20" s="19">
        <f t="shared" si="9"/>
        <v>0.11773979166022697</v>
      </c>
      <c r="Q20" s="20">
        <f t="shared" si="10"/>
        <v>13</v>
      </c>
      <c r="R20" s="21">
        <f t="shared" si="11"/>
        <v>4</v>
      </c>
    </row>
    <row r="21" spans="1:18" s="22" customFormat="1" x14ac:dyDescent="0.2">
      <c r="A21" s="23" t="s">
        <v>30</v>
      </c>
      <c r="B21" s="24">
        <v>1780367</v>
      </c>
      <c r="C21" s="24">
        <v>1849999</v>
      </c>
      <c r="D21" s="24">
        <v>1820785</v>
      </c>
      <c r="E21" s="24">
        <v>1888232</v>
      </c>
      <c r="F21" s="24">
        <v>1896755</v>
      </c>
      <c r="G21" s="25">
        <f>F21-E21</f>
        <v>8523</v>
      </c>
      <c r="H21" s="26">
        <f>F21/E21-1</f>
        <v>4.5137461922051259E-3</v>
      </c>
      <c r="I21" s="24">
        <f t="shared" si="2"/>
        <v>4</v>
      </c>
      <c r="J21" s="27">
        <f t="shared" si="3"/>
        <v>13</v>
      </c>
      <c r="K21" s="28">
        <f>F21-C21</f>
        <v>46756</v>
      </c>
      <c r="L21" s="26">
        <f>F21/C21-1</f>
        <v>2.5273527174879629E-2</v>
      </c>
      <c r="M21" s="29">
        <f>_xlfn.RANK.EQ(K21,$K$7:$K$38)</f>
        <v>2</v>
      </c>
      <c r="N21" s="30">
        <f>_xlfn.RANK.EQ(L21,$L$7:$L$38)</f>
        <v>15</v>
      </c>
      <c r="O21" s="31">
        <f>F21-D21</f>
        <v>75970</v>
      </c>
      <c r="P21" s="32">
        <f>F21/D21-1</f>
        <v>4.1723762003751164E-2</v>
      </c>
      <c r="Q21" s="33">
        <f>_xlfn.RANK.EQ(O21,$O$7:$O$38)</f>
        <v>3</v>
      </c>
      <c r="R21" s="34">
        <f>_xlfn.RANK.EQ(P21,$P$7:$P$38)</f>
        <v>17</v>
      </c>
    </row>
    <row r="22" spans="1:18" x14ac:dyDescent="0.2">
      <c r="A22" s="10" t="s">
        <v>31</v>
      </c>
      <c r="B22" s="11">
        <v>461602</v>
      </c>
      <c r="C22" s="11">
        <v>465270</v>
      </c>
      <c r="D22" s="11">
        <v>460645</v>
      </c>
      <c r="E22" s="11">
        <v>464925</v>
      </c>
      <c r="F22" s="11">
        <v>464051</v>
      </c>
      <c r="G22" s="12">
        <f t="shared" si="0"/>
        <v>-874</v>
      </c>
      <c r="H22" s="13">
        <f t="shared" si="1"/>
        <v>-1.8798730978114575E-3</v>
      </c>
      <c r="I22" s="11">
        <f t="shared" si="2"/>
        <v>29</v>
      </c>
      <c r="J22" s="14">
        <f t="shared" si="3"/>
        <v>28</v>
      </c>
      <c r="K22" s="15">
        <f t="shared" si="4"/>
        <v>-1219</v>
      </c>
      <c r="L22" s="13">
        <f t="shared" si="5"/>
        <v>-2.6199840952565445E-3</v>
      </c>
      <c r="M22" s="16">
        <f t="shared" si="6"/>
        <v>29</v>
      </c>
      <c r="N22" s="17">
        <f t="shared" si="7"/>
        <v>29</v>
      </c>
      <c r="O22" s="18">
        <f t="shared" si="8"/>
        <v>3406</v>
      </c>
      <c r="P22" s="19">
        <f t="shared" si="9"/>
        <v>7.393980179964954E-3</v>
      </c>
      <c r="Q22" s="20">
        <f t="shared" si="10"/>
        <v>30</v>
      </c>
      <c r="R22" s="21">
        <f t="shared" si="11"/>
        <v>32</v>
      </c>
    </row>
    <row r="23" spans="1:18" x14ac:dyDescent="0.2">
      <c r="A23" s="10" t="s">
        <v>32</v>
      </c>
      <c r="B23" s="11">
        <v>205308</v>
      </c>
      <c r="C23" s="11">
        <v>213192</v>
      </c>
      <c r="D23" s="11">
        <v>203488</v>
      </c>
      <c r="E23" s="11">
        <v>212927</v>
      </c>
      <c r="F23" s="11">
        <v>213611</v>
      </c>
      <c r="G23" s="12">
        <f t="shared" si="0"/>
        <v>684</v>
      </c>
      <c r="H23" s="13">
        <f t="shared" si="1"/>
        <v>3.2123685582383654E-3</v>
      </c>
      <c r="I23" s="11">
        <f t="shared" si="2"/>
        <v>19</v>
      </c>
      <c r="J23" s="14">
        <f t="shared" si="3"/>
        <v>17</v>
      </c>
      <c r="K23" s="15">
        <f t="shared" si="4"/>
        <v>419</v>
      </c>
      <c r="L23" s="13">
        <f t="shared" si="5"/>
        <v>1.9653645540169684E-3</v>
      </c>
      <c r="M23" s="16">
        <f t="shared" si="6"/>
        <v>27</v>
      </c>
      <c r="N23" s="17">
        <f t="shared" si="7"/>
        <v>27</v>
      </c>
      <c r="O23" s="18">
        <f t="shared" si="8"/>
        <v>10123</v>
      </c>
      <c r="P23" s="19">
        <f t="shared" si="9"/>
        <v>4.9747405252398069E-2</v>
      </c>
      <c r="Q23" s="20">
        <f t="shared" si="10"/>
        <v>22</v>
      </c>
      <c r="R23" s="21">
        <f t="shared" si="11"/>
        <v>12</v>
      </c>
    </row>
    <row r="24" spans="1:18" x14ac:dyDescent="0.2">
      <c r="A24" s="10" t="s">
        <v>33</v>
      </c>
      <c r="B24" s="11">
        <v>149477</v>
      </c>
      <c r="C24" s="11">
        <v>160665</v>
      </c>
      <c r="D24" s="11">
        <v>159031</v>
      </c>
      <c r="E24" s="11">
        <v>168876</v>
      </c>
      <c r="F24" s="11">
        <v>168878</v>
      </c>
      <c r="G24" s="12">
        <f t="shared" si="0"/>
        <v>2</v>
      </c>
      <c r="H24" s="13">
        <f t="shared" si="1"/>
        <v>1.1843009071643706E-5</v>
      </c>
      <c r="I24" s="11">
        <f t="shared" si="2"/>
        <v>23</v>
      </c>
      <c r="J24" s="14">
        <f t="shared" si="3"/>
        <v>23</v>
      </c>
      <c r="K24" s="15">
        <f t="shared" si="4"/>
        <v>8213</v>
      </c>
      <c r="L24" s="13">
        <f t="shared" si="5"/>
        <v>5.1118787539289778E-2</v>
      </c>
      <c r="M24" s="16">
        <f t="shared" si="6"/>
        <v>17</v>
      </c>
      <c r="N24" s="17">
        <f t="shared" si="7"/>
        <v>5</v>
      </c>
      <c r="O24" s="18">
        <f t="shared" si="8"/>
        <v>9847</v>
      </c>
      <c r="P24" s="19">
        <f t="shared" si="9"/>
        <v>6.1918745401839947E-2</v>
      </c>
      <c r="Q24" s="20">
        <f t="shared" si="10"/>
        <v>23</v>
      </c>
      <c r="R24" s="21">
        <f t="shared" si="11"/>
        <v>5</v>
      </c>
    </row>
    <row r="25" spans="1:18" x14ac:dyDescent="0.2">
      <c r="A25" s="10" t="s">
        <v>34</v>
      </c>
      <c r="B25" s="11">
        <v>1610359</v>
      </c>
      <c r="C25" s="11">
        <v>1696729</v>
      </c>
      <c r="D25" s="11">
        <v>1663165</v>
      </c>
      <c r="E25" s="11">
        <v>1742394</v>
      </c>
      <c r="F25" s="11">
        <v>1752958</v>
      </c>
      <c r="G25" s="12">
        <f t="shared" si="0"/>
        <v>10564</v>
      </c>
      <c r="H25" s="13">
        <f t="shared" si="1"/>
        <v>6.0629226225525912E-3</v>
      </c>
      <c r="I25" s="11">
        <f t="shared" si="2"/>
        <v>2</v>
      </c>
      <c r="J25" s="14">
        <f t="shared" si="3"/>
        <v>8</v>
      </c>
      <c r="K25" s="15">
        <f t="shared" si="4"/>
        <v>56229</v>
      </c>
      <c r="L25" s="13">
        <f t="shared" si="5"/>
        <v>3.3139646932421218E-2</v>
      </c>
      <c r="M25" s="16">
        <f t="shared" si="6"/>
        <v>1</v>
      </c>
      <c r="N25" s="17">
        <f t="shared" si="7"/>
        <v>9</v>
      </c>
      <c r="O25" s="18">
        <f t="shared" si="8"/>
        <v>89793</v>
      </c>
      <c r="P25" s="19">
        <f t="shared" si="9"/>
        <v>5.3989231375119129E-2</v>
      </c>
      <c r="Q25" s="20">
        <f t="shared" si="10"/>
        <v>2</v>
      </c>
      <c r="R25" s="21">
        <f>_xlfn.RANK.EQ(P25,$P$7:$P$38)</f>
        <v>10</v>
      </c>
    </row>
    <row r="26" spans="1:18" x14ac:dyDescent="0.2">
      <c r="A26" s="10" t="s">
        <v>35</v>
      </c>
      <c r="B26" s="11">
        <v>208539</v>
      </c>
      <c r="C26" s="11">
        <v>211048</v>
      </c>
      <c r="D26" s="11">
        <v>208994</v>
      </c>
      <c r="E26" s="11">
        <v>212844</v>
      </c>
      <c r="F26" s="11">
        <v>214206</v>
      </c>
      <c r="G26" s="12">
        <f t="shared" si="0"/>
        <v>1362</v>
      </c>
      <c r="H26" s="13">
        <f t="shared" si="1"/>
        <v>6.3990528274229241E-3</v>
      </c>
      <c r="I26" s="11">
        <f t="shared" si="2"/>
        <v>15</v>
      </c>
      <c r="J26" s="14">
        <f t="shared" si="3"/>
        <v>7</v>
      </c>
      <c r="K26" s="15">
        <f t="shared" si="4"/>
        <v>3158</v>
      </c>
      <c r="L26" s="13">
        <f t="shared" si="5"/>
        <v>1.4963420643645087E-2</v>
      </c>
      <c r="M26" s="16">
        <f t="shared" si="6"/>
        <v>23</v>
      </c>
      <c r="N26" s="17">
        <f t="shared" si="7"/>
        <v>21</v>
      </c>
      <c r="O26" s="18">
        <f t="shared" si="8"/>
        <v>5212</v>
      </c>
      <c r="P26" s="19">
        <f t="shared" si="9"/>
        <v>2.4938514981291293E-2</v>
      </c>
      <c r="Q26" s="20">
        <f>_xlfn.RANK.EQ(O26,$O$7:$O$38)</f>
        <v>27</v>
      </c>
      <c r="R26" s="21">
        <f t="shared" si="11"/>
        <v>26</v>
      </c>
    </row>
    <row r="27" spans="1:18" x14ac:dyDescent="0.2">
      <c r="A27" s="10" t="s">
        <v>36</v>
      </c>
      <c r="B27" s="11">
        <v>590229</v>
      </c>
      <c r="C27" s="11">
        <v>611779</v>
      </c>
      <c r="D27" s="11">
        <v>594915</v>
      </c>
      <c r="E27" s="11">
        <v>616137</v>
      </c>
      <c r="F27" s="11">
        <v>619282</v>
      </c>
      <c r="G27" s="12">
        <f t="shared" si="0"/>
        <v>3145</v>
      </c>
      <c r="H27" s="13">
        <f t="shared" si="1"/>
        <v>5.1043842522036087E-3</v>
      </c>
      <c r="I27" s="11">
        <f t="shared" si="2"/>
        <v>9</v>
      </c>
      <c r="J27" s="14">
        <f t="shared" si="3"/>
        <v>11</v>
      </c>
      <c r="K27" s="15">
        <f t="shared" si="4"/>
        <v>7503</v>
      </c>
      <c r="L27" s="13">
        <f t="shared" si="5"/>
        <v>1.2264232672255737E-2</v>
      </c>
      <c r="M27" s="16">
        <f t="shared" si="6"/>
        <v>18</v>
      </c>
      <c r="N27" s="17">
        <f t="shared" si="7"/>
        <v>24</v>
      </c>
      <c r="O27" s="18">
        <f t="shared" si="8"/>
        <v>24367</v>
      </c>
      <c r="P27" s="19">
        <f t="shared" si="9"/>
        <v>4.0958792432532309E-2</v>
      </c>
      <c r="Q27" s="20">
        <f t="shared" si="10"/>
        <v>15</v>
      </c>
      <c r="R27" s="21">
        <f t="shared" si="11"/>
        <v>18</v>
      </c>
    </row>
    <row r="28" spans="1:18" x14ac:dyDescent="0.2">
      <c r="A28" s="10" t="s">
        <v>37</v>
      </c>
      <c r="B28" s="11">
        <v>595496</v>
      </c>
      <c r="C28" s="11">
        <v>628676</v>
      </c>
      <c r="D28" s="11">
        <v>618558</v>
      </c>
      <c r="E28" s="11">
        <v>651828</v>
      </c>
      <c r="F28" s="11">
        <v>655295</v>
      </c>
      <c r="G28" s="12">
        <f t="shared" si="0"/>
        <v>3467</v>
      </c>
      <c r="H28" s="13">
        <f t="shared" si="1"/>
        <v>5.3188878047583099E-3</v>
      </c>
      <c r="I28" s="11">
        <f t="shared" si="2"/>
        <v>8</v>
      </c>
      <c r="J28" s="14">
        <f t="shared" si="3"/>
        <v>10</v>
      </c>
      <c r="K28" s="15">
        <f t="shared" si="4"/>
        <v>26619</v>
      </c>
      <c r="L28" s="13">
        <f t="shared" si="5"/>
        <v>4.2341365027454447E-2</v>
      </c>
      <c r="M28" s="16">
        <f t="shared" si="6"/>
        <v>7</v>
      </c>
      <c r="N28" s="17">
        <f t="shared" si="7"/>
        <v>7</v>
      </c>
      <c r="O28" s="18">
        <f t="shared" si="8"/>
        <v>36737</v>
      </c>
      <c r="P28" s="19">
        <f t="shared" si="9"/>
        <v>5.9391358611480261E-2</v>
      </c>
      <c r="Q28" s="20">
        <f t="shared" si="10"/>
        <v>8</v>
      </c>
      <c r="R28" s="21">
        <f t="shared" si="11"/>
        <v>7</v>
      </c>
    </row>
    <row r="29" spans="1:18" x14ac:dyDescent="0.2">
      <c r="A29" s="10" t="s">
        <v>38</v>
      </c>
      <c r="B29" s="11">
        <v>365783</v>
      </c>
      <c r="C29" s="11">
        <v>432986</v>
      </c>
      <c r="D29" s="11">
        <v>406636</v>
      </c>
      <c r="E29" s="11">
        <v>457405</v>
      </c>
      <c r="F29" s="11">
        <v>462635</v>
      </c>
      <c r="G29" s="12">
        <f t="shared" si="0"/>
        <v>5230</v>
      </c>
      <c r="H29" s="13">
        <f t="shared" si="1"/>
        <v>1.1434068276472642E-2</v>
      </c>
      <c r="I29" s="11">
        <f t="shared" si="2"/>
        <v>6</v>
      </c>
      <c r="J29" s="14">
        <f t="shared" si="3"/>
        <v>3</v>
      </c>
      <c r="K29" s="15">
        <f t="shared" si="4"/>
        <v>29649</v>
      </c>
      <c r="L29" s="13">
        <f t="shared" si="5"/>
        <v>6.8475655102012478E-2</v>
      </c>
      <c r="M29" s="16">
        <f t="shared" si="6"/>
        <v>5</v>
      </c>
      <c r="N29" s="17">
        <f t="shared" si="7"/>
        <v>3</v>
      </c>
      <c r="O29" s="18">
        <f t="shared" si="8"/>
        <v>55999</v>
      </c>
      <c r="P29" s="19">
        <f t="shared" si="9"/>
        <v>0.13771284391937755</v>
      </c>
      <c r="Q29" s="20">
        <f t="shared" si="10"/>
        <v>5</v>
      </c>
      <c r="R29" s="21">
        <f t="shared" si="11"/>
        <v>3</v>
      </c>
    </row>
    <row r="30" spans="1:18" x14ac:dyDescent="0.2">
      <c r="A30" s="10" t="s">
        <v>39</v>
      </c>
      <c r="B30" s="11">
        <v>440501</v>
      </c>
      <c r="C30" s="11">
        <v>451010</v>
      </c>
      <c r="D30" s="11">
        <v>450346</v>
      </c>
      <c r="E30" s="11">
        <v>458088</v>
      </c>
      <c r="F30" s="11">
        <v>457458</v>
      </c>
      <c r="G30" s="12">
        <f t="shared" si="0"/>
        <v>-630</v>
      </c>
      <c r="H30" s="13">
        <f t="shared" si="1"/>
        <v>-1.375281605281109E-3</v>
      </c>
      <c r="I30" s="11">
        <f t="shared" si="2"/>
        <v>27</v>
      </c>
      <c r="J30" s="14">
        <f t="shared" si="3"/>
        <v>25</v>
      </c>
      <c r="K30" s="15">
        <f t="shared" si="4"/>
        <v>6448</v>
      </c>
      <c r="L30" s="13">
        <f t="shared" si="5"/>
        <v>1.4296800514401076E-2</v>
      </c>
      <c r="M30" s="16">
        <f t="shared" si="6"/>
        <v>19</v>
      </c>
      <c r="N30" s="17">
        <f t="shared" si="7"/>
        <v>22</v>
      </c>
      <c r="O30" s="18">
        <f t="shared" si="8"/>
        <v>7112</v>
      </c>
      <c r="P30" s="19">
        <f t="shared" si="9"/>
        <v>1.5792301918968965E-2</v>
      </c>
      <c r="Q30" s="20">
        <f t="shared" si="10"/>
        <v>24</v>
      </c>
      <c r="R30" s="21">
        <f t="shared" si="11"/>
        <v>30</v>
      </c>
    </row>
    <row r="31" spans="1:18" x14ac:dyDescent="0.2">
      <c r="A31" s="10" t="s">
        <v>40</v>
      </c>
      <c r="B31" s="11">
        <v>570100</v>
      </c>
      <c r="C31" s="11">
        <v>586281</v>
      </c>
      <c r="D31" s="11">
        <v>559597</v>
      </c>
      <c r="E31" s="11">
        <v>573993</v>
      </c>
      <c r="F31" s="11">
        <v>566170</v>
      </c>
      <c r="G31" s="12">
        <f t="shared" si="0"/>
        <v>-7823</v>
      </c>
      <c r="H31" s="13">
        <f t="shared" si="1"/>
        <v>-1.3629086068993823E-2</v>
      </c>
      <c r="I31" s="11">
        <f t="shared" si="2"/>
        <v>32</v>
      </c>
      <c r="J31" s="14">
        <f t="shared" si="3"/>
        <v>32</v>
      </c>
      <c r="K31" s="15">
        <f t="shared" si="4"/>
        <v>-20111</v>
      </c>
      <c r="L31" s="13">
        <f t="shared" si="5"/>
        <v>-3.4302663739742556E-2</v>
      </c>
      <c r="M31" s="16">
        <f t="shared" si="6"/>
        <v>32</v>
      </c>
      <c r="N31" s="17">
        <f t="shared" si="7"/>
        <v>32</v>
      </c>
      <c r="O31" s="18">
        <f t="shared" si="8"/>
        <v>6573</v>
      </c>
      <c r="P31" s="19">
        <f t="shared" si="9"/>
        <v>1.1745952891098366E-2</v>
      </c>
      <c r="Q31" s="20">
        <f t="shared" si="10"/>
        <v>25</v>
      </c>
      <c r="R31" s="21">
        <f t="shared" si="11"/>
        <v>31</v>
      </c>
    </row>
    <row r="32" spans="1:18" x14ac:dyDescent="0.2">
      <c r="A32" s="10" t="s">
        <v>41</v>
      </c>
      <c r="B32" s="11">
        <v>575636</v>
      </c>
      <c r="C32" s="11">
        <v>596602</v>
      </c>
      <c r="D32" s="11">
        <v>595916</v>
      </c>
      <c r="E32" s="11">
        <v>617199</v>
      </c>
      <c r="F32" s="11">
        <v>616196</v>
      </c>
      <c r="G32" s="12">
        <f t="shared" si="0"/>
        <v>-1003</v>
      </c>
      <c r="H32" s="13">
        <f t="shared" si="1"/>
        <v>-1.6250836440110383E-3</v>
      </c>
      <c r="I32" s="11">
        <f t="shared" si="2"/>
        <v>30</v>
      </c>
      <c r="J32" s="14">
        <f t="shared" si="3"/>
        <v>27</v>
      </c>
      <c r="K32" s="15">
        <f t="shared" si="4"/>
        <v>19594</v>
      </c>
      <c r="L32" s="13">
        <f t="shared" si="5"/>
        <v>3.2842665629682743E-2</v>
      </c>
      <c r="M32" s="16">
        <f t="shared" si="6"/>
        <v>11</v>
      </c>
      <c r="N32" s="17">
        <f t="shared" si="7"/>
        <v>10</v>
      </c>
      <c r="O32" s="18">
        <f t="shared" si="8"/>
        <v>20280</v>
      </c>
      <c r="P32" s="19">
        <f t="shared" si="9"/>
        <v>3.4031642043509391E-2</v>
      </c>
      <c r="Q32" s="20">
        <f t="shared" si="10"/>
        <v>17</v>
      </c>
      <c r="R32" s="21">
        <f t="shared" si="11"/>
        <v>21</v>
      </c>
    </row>
    <row r="33" spans="1:18" x14ac:dyDescent="0.2">
      <c r="A33" s="10" t="s">
        <v>42</v>
      </c>
      <c r="B33" s="11">
        <v>174213</v>
      </c>
      <c r="C33" s="11">
        <v>209338</v>
      </c>
      <c r="D33" s="11">
        <v>194993</v>
      </c>
      <c r="E33" s="11">
        <v>224698</v>
      </c>
      <c r="F33" s="11">
        <v>225937</v>
      </c>
      <c r="G33" s="12">
        <f t="shared" si="0"/>
        <v>1239</v>
      </c>
      <c r="H33" s="13">
        <f t="shared" si="1"/>
        <v>5.5140677709637487E-3</v>
      </c>
      <c r="I33" s="11">
        <f t="shared" si="2"/>
        <v>16</v>
      </c>
      <c r="J33" s="14">
        <f t="shared" si="3"/>
        <v>9</v>
      </c>
      <c r="K33" s="15">
        <f t="shared" si="4"/>
        <v>16599</v>
      </c>
      <c r="L33" s="13">
        <f t="shared" si="5"/>
        <v>7.9292818312967528E-2</v>
      </c>
      <c r="M33" s="16">
        <f t="shared" si="6"/>
        <v>13</v>
      </c>
      <c r="N33" s="17">
        <f t="shared" si="7"/>
        <v>2</v>
      </c>
      <c r="O33" s="18">
        <f t="shared" si="8"/>
        <v>30944</v>
      </c>
      <c r="P33" s="19">
        <f t="shared" si="9"/>
        <v>0.15869287615452854</v>
      </c>
      <c r="Q33" s="20">
        <f t="shared" si="10"/>
        <v>10</v>
      </c>
      <c r="R33" s="21">
        <f t="shared" si="11"/>
        <v>1</v>
      </c>
    </row>
    <row r="34" spans="1:18" x14ac:dyDescent="0.2">
      <c r="A34" s="10" t="s">
        <v>43</v>
      </c>
      <c r="B34" s="11">
        <v>672536</v>
      </c>
      <c r="C34" s="11">
        <v>696086</v>
      </c>
      <c r="D34" s="11">
        <v>684207</v>
      </c>
      <c r="E34" s="11">
        <v>710335</v>
      </c>
      <c r="F34" s="11">
        <v>710126</v>
      </c>
      <c r="G34" s="12">
        <f t="shared" si="0"/>
        <v>-209</v>
      </c>
      <c r="H34" s="13">
        <f t="shared" si="1"/>
        <v>-2.9422737159223722E-4</v>
      </c>
      <c r="I34" s="11">
        <f t="shared" si="2"/>
        <v>24</v>
      </c>
      <c r="J34" s="14">
        <f t="shared" si="3"/>
        <v>24</v>
      </c>
      <c r="K34" s="15">
        <f t="shared" si="4"/>
        <v>14040</v>
      </c>
      <c r="L34" s="13">
        <f t="shared" si="5"/>
        <v>2.0169921532684265E-2</v>
      </c>
      <c r="M34" s="16">
        <f t="shared" si="6"/>
        <v>14</v>
      </c>
      <c r="N34" s="17">
        <f t="shared" si="7"/>
        <v>17</v>
      </c>
      <c r="O34" s="18">
        <f t="shared" si="8"/>
        <v>25919</v>
      </c>
      <c r="P34" s="19">
        <f t="shared" si="9"/>
        <v>3.7881810621639422E-2</v>
      </c>
      <c r="Q34" s="20">
        <f t="shared" si="10"/>
        <v>14</v>
      </c>
      <c r="R34" s="21">
        <f t="shared" si="11"/>
        <v>19</v>
      </c>
    </row>
    <row r="35" spans="1:18" x14ac:dyDescent="0.2">
      <c r="A35" s="10" t="s">
        <v>44</v>
      </c>
      <c r="B35" s="11">
        <v>99057</v>
      </c>
      <c r="C35" s="11">
        <v>103100</v>
      </c>
      <c r="D35" s="11">
        <v>103302</v>
      </c>
      <c r="E35" s="11">
        <v>106877</v>
      </c>
      <c r="F35" s="11">
        <v>108344</v>
      </c>
      <c r="G35" s="12">
        <f t="shared" si="0"/>
        <v>1467</v>
      </c>
      <c r="H35" s="13">
        <f t="shared" si="1"/>
        <v>1.3726058927552298E-2</v>
      </c>
      <c r="I35" s="11">
        <f t="shared" si="2"/>
        <v>13</v>
      </c>
      <c r="J35" s="14">
        <f t="shared" si="3"/>
        <v>2</v>
      </c>
      <c r="K35" s="15">
        <f t="shared" si="4"/>
        <v>5244</v>
      </c>
      <c r="L35" s="13">
        <f t="shared" si="5"/>
        <v>5.0863239573229801E-2</v>
      </c>
      <c r="M35" s="16">
        <f t="shared" si="6"/>
        <v>21</v>
      </c>
      <c r="N35" s="17">
        <f t="shared" si="7"/>
        <v>6</v>
      </c>
      <c r="O35" s="18">
        <f t="shared" si="8"/>
        <v>5042</v>
      </c>
      <c r="P35" s="19">
        <f t="shared" si="9"/>
        <v>4.8808348337883167E-2</v>
      </c>
      <c r="Q35" s="20">
        <f t="shared" si="10"/>
        <v>28</v>
      </c>
      <c r="R35" s="21">
        <f t="shared" si="11"/>
        <v>13</v>
      </c>
    </row>
    <row r="36" spans="1:18" x14ac:dyDescent="0.2">
      <c r="A36" s="10" t="s">
        <v>45</v>
      </c>
      <c r="B36" s="11">
        <v>725198</v>
      </c>
      <c r="C36" s="11">
        <v>734685</v>
      </c>
      <c r="D36" s="11">
        <v>707079</v>
      </c>
      <c r="E36" s="11">
        <v>728027</v>
      </c>
      <c r="F36" s="11">
        <v>722269</v>
      </c>
      <c r="G36" s="12">
        <f t="shared" si="0"/>
        <v>-5758</v>
      </c>
      <c r="H36" s="13">
        <f t="shared" si="1"/>
        <v>-7.9090473292886543E-3</v>
      </c>
      <c r="I36" s="11">
        <f t="shared" si="2"/>
        <v>31</v>
      </c>
      <c r="J36" s="14">
        <f t="shared" si="3"/>
        <v>31</v>
      </c>
      <c r="K36" s="15">
        <f t="shared" si="4"/>
        <v>-12416</v>
      </c>
      <c r="L36" s="13">
        <f t="shared" si="5"/>
        <v>-1.6899759760986011E-2</v>
      </c>
      <c r="M36" s="16">
        <f t="shared" si="6"/>
        <v>31</v>
      </c>
      <c r="N36" s="17">
        <f t="shared" si="7"/>
        <v>31</v>
      </c>
      <c r="O36" s="18">
        <f t="shared" si="8"/>
        <v>15190</v>
      </c>
      <c r="P36" s="19">
        <f t="shared" si="9"/>
        <v>2.1482748038055055E-2</v>
      </c>
      <c r="Q36" s="20">
        <f>_xlfn.RANK.EQ(O36,$O$7:$O$38)</f>
        <v>18</v>
      </c>
      <c r="R36" s="21">
        <f t="shared" si="11"/>
        <v>27</v>
      </c>
    </row>
    <row r="37" spans="1:18" x14ac:dyDescent="0.2">
      <c r="A37" s="10" t="s">
        <v>46</v>
      </c>
      <c r="B37" s="11">
        <v>364449</v>
      </c>
      <c r="C37" s="11">
        <v>393339</v>
      </c>
      <c r="D37" s="11">
        <v>380707</v>
      </c>
      <c r="E37" s="11">
        <v>402221</v>
      </c>
      <c r="F37" s="11">
        <v>404191</v>
      </c>
      <c r="G37" s="12">
        <f t="shared" si="0"/>
        <v>1970</v>
      </c>
      <c r="H37" s="13">
        <f t="shared" si="1"/>
        <v>4.8978049380812294E-3</v>
      </c>
      <c r="I37" s="11">
        <f t="shared" si="2"/>
        <v>12</v>
      </c>
      <c r="J37" s="14">
        <f t="shared" si="3"/>
        <v>12</v>
      </c>
      <c r="K37" s="15">
        <f t="shared" si="4"/>
        <v>10852</v>
      </c>
      <c r="L37" s="13">
        <f t="shared" si="5"/>
        <v>2.7589433033591959E-2</v>
      </c>
      <c r="M37" s="16">
        <f t="shared" si="6"/>
        <v>16</v>
      </c>
      <c r="N37" s="17">
        <f t="shared" si="7"/>
        <v>13</v>
      </c>
      <c r="O37" s="18">
        <f t="shared" si="8"/>
        <v>23484</v>
      </c>
      <c r="P37" s="19">
        <f t="shared" si="9"/>
        <v>6.1685233000706496E-2</v>
      </c>
      <c r="Q37" s="20">
        <f t="shared" si="10"/>
        <v>16</v>
      </c>
      <c r="R37" s="21">
        <f t="shared" si="11"/>
        <v>6</v>
      </c>
    </row>
    <row r="38" spans="1:18" x14ac:dyDescent="0.2">
      <c r="A38" s="10" t="s">
        <v>47</v>
      </c>
      <c r="B38" s="11">
        <v>187080</v>
      </c>
      <c r="C38" s="11">
        <v>195976</v>
      </c>
      <c r="D38" s="11">
        <v>189848</v>
      </c>
      <c r="E38" s="11">
        <v>195805</v>
      </c>
      <c r="F38" s="11">
        <v>195521</v>
      </c>
      <c r="G38" s="12">
        <f t="shared" si="0"/>
        <v>-284</v>
      </c>
      <c r="H38" s="13">
        <f t="shared" si="1"/>
        <v>-1.4504226143357002E-3</v>
      </c>
      <c r="I38" s="11">
        <f t="shared" si="2"/>
        <v>25</v>
      </c>
      <c r="J38" s="14">
        <f t="shared" si="3"/>
        <v>26</v>
      </c>
      <c r="K38" s="15">
        <f t="shared" si="4"/>
        <v>-455</v>
      </c>
      <c r="L38" s="13">
        <f t="shared" si="5"/>
        <v>-2.3217128627994743E-3</v>
      </c>
      <c r="M38" s="16">
        <f t="shared" si="6"/>
        <v>28</v>
      </c>
      <c r="N38" s="17">
        <f t="shared" si="7"/>
        <v>28</v>
      </c>
      <c r="O38" s="18">
        <f t="shared" si="8"/>
        <v>5673</v>
      </c>
      <c r="P38" s="19">
        <f t="shared" si="9"/>
        <v>2.9881800176983608E-2</v>
      </c>
      <c r="Q38" s="20">
        <f t="shared" si="10"/>
        <v>26</v>
      </c>
      <c r="R38" s="21">
        <f t="shared" si="11"/>
        <v>25</v>
      </c>
    </row>
    <row r="39" spans="1:18" s="46" customFormat="1" ht="13.6" x14ac:dyDescent="0.25">
      <c r="A39" s="35" t="s">
        <v>48</v>
      </c>
      <c r="B39" s="36">
        <f>SUM(B7:B38)</f>
        <v>19773732</v>
      </c>
      <c r="C39" s="37">
        <f>SUM(C7:C38)</f>
        <v>20620148</v>
      </c>
      <c r="D39" s="37">
        <f>SUM(D7:D38)</f>
        <v>20175380</v>
      </c>
      <c r="E39" s="37">
        <f>SUM(E7:E38)</f>
        <v>21008487</v>
      </c>
      <c r="F39" s="37">
        <f>SUM(F7:F38)</f>
        <v>21068708</v>
      </c>
      <c r="G39" s="38">
        <f t="shared" si="0"/>
        <v>60221</v>
      </c>
      <c r="H39" s="39">
        <f t="shared" si="1"/>
        <v>2.8665081878576082E-3</v>
      </c>
      <c r="I39" s="37"/>
      <c r="J39" s="40"/>
      <c r="K39" s="41">
        <f t="shared" si="4"/>
        <v>448560</v>
      </c>
      <c r="L39" s="39">
        <f t="shared" si="5"/>
        <v>2.1753481109834993E-2</v>
      </c>
      <c r="M39" s="39"/>
      <c r="N39" s="42"/>
      <c r="O39" s="43">
        <f t="shared" si="8"/>
        <v>893328</v>
      </c>
      <c r="P39" s="44">
        <f t="shared" si="9"/>
        <v>4.4278125120815526E-2</v>
      </c>
      <c r="Q39" s="42"/>
      <c r="R39" s="45"/>
    </row>
    <row r="40" spans="1:18" s="47" customFormat="1" ht="14.95" customHeight="1" x14ac:dyDescent="0.2">
      <c r="G40" s="48"/>
      <c r="K40" s="49"/>
    </row>
    <row r="41" spans="1:18" ht="48.25" customHeight="1" x14ac:dyDescent="0.2">
      <c r="A41" s="54" t="s">
        <v>49</v>
      </c>
      <c r="B41" s="54"/>
      <c r="C41" s="54"/>
      <c r="D41" s="54"/>
      <c r="E41" s="54"/>
      <c r="F41" s="54"/>
      <c r="G41" s="54"/>
      <c r="H41" s="54"/>
      <c r="I41" s="54"/>
      <c r="J41" s="54"/>
      <c r="K41" s="54"/>
      <c r="L41" s="54"/>
      <c r="M41" s="54"/>
      <c r="N41" s="54"/>
    </row>
    <row r="42" spans="1:18" x14ac:dyDescent="0.2">
      <c r="A42" s="50" t="s">
        <v>50</v>
      </c>
      <c r="N42" s="51"/>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ta_junio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2022-07-05T20:48:01Z</dcterms:created>
  <dcterms:modified xsi:type="dcterms:W3CDTF">2022-07-07T20:36:52Z</dcterms:modified>
</cp:coreProperties>
</file>