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7AF2376C-8FE5-40AA-B827-400E5E4D03E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ED Entidad   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8" l="1"/>
  <c r="P20" i="8"/>
  <c r="P6" i="8"/>
  <c r="O20" i="8"/>
  <c r="O6" i="8"/>
  <c r="P37" i="8" l="1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38" i="8"/>
  <c r="Q6" i="8" l="1"/>
  <c r="Q37" i="8" l="1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O29" i="8"/>
  <c r="O21" i="8"/>
  <c r="O33" i="8"/>
  <c r="O37" i="8"/>
  <c r="O36" i="8"/>
  <c r="O35" i="8"/>
  <c r="O34" i="8"/>
  <c r="O32" i="8"/>
  <c r="O31" i="8"/>
  <c r="O30" i="8"/>
  <c r="O28" i="8"/>
  <c r="O27" i="8"/>
  <c r="O26" i="8"/>
  <c r="O25" i="8"/>
  <c r="O24" i="8"/>
  <c r="O23" i="8"/>
  <c r="O22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Q38" i="8" l="1"/>
</calcChain>
</file>

<file path=xl/sharedStrings.xml><?xml version="1.0" encoding="utf-8"?>
<sst xmlns="http://schemas.openxmlformats.org/spreadsheetml/2006/main" count="48" uniqueCount="48">
  <si>
    <t>(millones de dólares)</t>
  </si>
  <si>
    <t>Aguascalientes</t>
  </si>
  <si>
    <t>Baja California</t>
  </si>
  <si>
    <t>Baja California Sur</t>
  </si>
  <si>
    <t>Campeche</t>
  </si>
  <si>
    <t>Chiapas</t>
  </si>
  <si>
    <t>Chihuahua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</si>
  <si>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</si>
  <si>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</si>
  <si>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</si>
  <si>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</si>
  <si>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</si>
  <si>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</si>
  <si>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</si>
  <si>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</si>
  <si>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</si>
  <si>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</si>
  <si>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</si>
  <si>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</si>
  <si>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</si>
  <si>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</si>
  <si>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</si>
  <si>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</si>
  <si>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</si>
  <si>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</si>
  <si>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</si>
  <si>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</si>
  <si>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</si>
  <si>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</si>
  <si>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Entidad Federativa</t>
  </si>
  <si>
    <t>Ciudad de México</t>
  </si>
  <si>
    <t>Coahuila de Zaragoza</t>
  </si>
  <si>
    <t>Michoacán de Ocampo</t>
  </si>
  <si>
    <t>Veracruz de Ignacio de la Llave</t>
  </si>
  <si>
    <t>Inversión extranjera directa por entidad federativa</t>
  </si>
  <si>
    <t>"C"  (confidencial), la información a nivel de empresa que obra en el RNIE no es de carácter público y se encuentra clasificada como confidencial, con fundamento en lo dispuesto por los artículos 31 de la Ley de Inversión Extranjera, 32 del Reglamento de la Ley de Inversión Extranjera y del Registro Nacional de Inversiones Extranjeras, 116 de la Ley General de Transparencia y Acceso a la Información Pública y 113 de la Ley Federal de Transparencia y Acceso a la Información Pública. El dato estadístico de esta celda no se muestra debido a que corresponde a una o dos empresas.</t>
  </si>
  <si>
    <t>La suma del total puede no coincidir por los datos confidenciales.</t>
  </si>
  <si>
    <t>FUENTE: IIEG; Instituto de Información Estadística y Geográfica, con datos de  Secretaría de Economía.</t>
  </si>
  <si>
    <t>Las cifras de 1999 a 2014 fueron revisadas aplicando la nueva metodología para una adecuada comparación en el tiempo.</t>
  </si>
  <si>
    <t>Las comparacones que se realizan en las fichas informativas, son con las cifras preliminares de los periodos anteriores.</t>
  </si>
  <si>
    <t>ene-jun 2022</t>
  </si>
  <si>
    <t>ene-jun 2023</t>
  </si>
  <si>
    <t>Rank
ene-jun 2023</t>
  </si>
  <si>
    <t>Variación  absoluta
ene-jun 2023/ 
ene-jun 2022</t>
  </si>
  <si>
    <t xml:space="preserve">%  Part 
ene-jun 2023
</t>
  </si>
  <si>
    <t>Total</t>
  </si>
  <si>
    <t>*/ Con información al 30 de junio de 2023.</t>
  </si>
  <si>
    <t>2012 - enero-junio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</si>
</sst>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name val="Calibri"/>
      <family val="2"/>
    </font>
    <font>
      <sz val="8"/>
      <color rgb="FF000000"/>
      <name val="Calibri"/>
      <family val="2"/>
    </font>
    <font>
      <b/>
      <sz val="7"/>
      <color theme="1"/>
      <name val="Century Gothic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2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6" applyNumberFormat="0" applyAlignment="0" applyProtection="0"/>
    <xf numFmtId="0" fontId="6" fillId="21" borderId="6" applyNumberFormat="0" applyAlignment="0" applyProtection="0"/>
    <xf numFmtId="0" fontId="7" fillId="22" borderId="7" applyNumberFormat="0" applyAlignment="0" applyProtection="0"/>
    <xf numFmtId="0" fontId="7" fillId="22" borderId="7" applyNumberFormat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0" fillId="29" borderId="6" applyNumberFormat="0" applyAlignment="0" applyProtection="0"/>
    <xf numFmtId="0" fontId="10" fillId="29" borderId="6" applyNumberFormat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" fillId="0" borderId="0"/>
    <xf numFmtId="0" fontId="1" fillId="0" borderId="0"/>
    <xf numFmtId="0" fontId="1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3" fillId="0" borderId="0"/>
    <xf numFmtId="0" fontId="1" fillId="0" borderId="0"/>
    <xf numFmtId="0" fontId="3" fillId="0" borderId="0"/>
    <xf numFmtId="0" fontId="3" fillId="32" borderId="9" applyNumberFormat="0" applyFont="0" applyAlignment="0" applyProtection="0"/>
    <xf numFmtId="0" fontId="3" fillId="32" borderId="9" applyNumberFormat="0" applyFont="0" applyAlignment="0" applyProtection="0"/>
    <xf numFmtId="0" fontId="3" fillId="32" borderId="9" applyNumberFormat="0" applyFont="0" applyAlignment="0" applyProtection="0"/>
    <xf numFmtId="0" fontId="3" fillId="32" borderId="9" applyNumberFormat="0" applyFont="0" applyAlignment="0" applyProtection="0"/>
    <xf numFmtId="0" fontId="3" fillId="32" borderId="9" applyNumberFormat="0" applyFont="0" applyAlignment="0" applyProtection="0"/>
    <xf numFmtId="0" fontId="3" fillId="32" borderId="9" applyNumberFormat="0" applyFont="0" applyAlignment="0" applyProtection="0"/>
    <xf numFmtId="9" fontId="3" fillId="0" borderId="0" applyFont="0" applyFill="0" applyBorder="0" applyAlignment="0" applyProtection="0"/>
    <xf numFmtId="0" fontId="14" fillId="21" borderId="10" applyNumberFormat="0" applyAlignment="0" applyProtection="0"/>
    <xf numFmtId="0" fontId="14" fillId="21" borderId="10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9" fillId="0" borderId="13" applyNumberFormat="0" applyFill="0" applyAlignment="0" applyProtection="0"/>
    <xf numFmtId="0" fontId="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</cellStyleXfs>
  <cellXfs count="38">
    <xf numFmtId="0" fontId="0" fillId="0" borderId="0" xfId="0"/>
    <xf numFmtId="0" fontId="20" fillId="33" borderId="0" xfId="0" applyFont="1" applyFill="1" applyAlignment="1">
      <alignment horizontal="left"/>
    </xf>
    <xf numFmtId="0" fontId="20" fillId="33" borderId="0" xfId="0" applyFont="1" applyFill="1"/>
    <xf numFmtId="0" fontId="0" fillId="33" borderId="0" xfId="0" applyFill="1"/>
    <xf numFmtId="164" fontId="0" fillId="33" borderId="0" xfId="0" applyNumberFormat="1" applyFill="1" applyAlignment="1">
      <alignment horizontal="right"/>
    </xf>
    <xf numFmtId="164" fontId="20" fillId="35" borderId="0" xfId="0" applyNumberFormat="1" applyFont="1" applyFill="1" applyAlignment="1">
      <alignment horizontal="right"/>
    </xf>
    <xf numFmtId="0" fontId="21" fillId="34" borderId="2" xfId="0" applyFont="1" applyFill="1" applyBorder="1" applyAlignment="1">
      <alignment horizontal="center" vertical="center" wrapText="1"/>
    </xf>
    <xf numFmtId="0" fontId="21" fillId="34" borderId="3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left"/>
    </xf>
    <xf numFmtId="165" fontId="3" fillId="33" borderId="5" xfId="136" applyNumberFormat="1" applyFont="1" applyFill="1" applyBorder="1"/>
    <xf numFmtId="165" fontId="20" fillId="35" borderId="5" xfId="136" applyNumberFormat="1" applyFont="1" applyFill="1" applyBorder="1"/>
    <xf numFmtId="0" fontId="23" fillId="33" borderId="0" xfId="0" applyFont="1" applyFill="1"/>
    <xf numFmtId="164" fontId="25" fillId="36" borderId="0" xfId="0" applyNumberFormat="1" applyFont="1" applyFill="1" applyAlignment="1">
      <alignment horizontal="right"/>
    </xf>
    <xf numFmtId="0" fontId="24" fillId="33" borderId="0" xfId="0" applyFont="1" applyFill="1"/>
    <xf numFmtId="10" fontId="0" fillId="33" borderId="0" xfId="136" applyNumberFormat="1" applyFont="1" applyFill="1"/>
    <xf numFmtId="165" fontId="3" fillId="33" borderId="17" xfId="136" applyNumberFormat="1" applyFont="1" applyFill="1" applyBorder="1"/>
    <xf numFmtId="0" fontId="21" fillId="34" borderId="16" xfId="0" applyFont="1" applyFill="1" applyBorder="1" applyAlignment="1">
      <alignment horizontal="center" vertical="center" wrapText="1"/>
    </xf>
    <xf numFmtId="0" fontId="21" fillId="34" borderId="17" xfId="0" applyFont="1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/>
    </xf>
    <xf numFmtId="0" fontId="0" fillId="33" borderId="4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165" fontId="3" fillId="33" borderId="19" xfId="136" applyNumberFormat="1" applyFont="1" applyFill="1" applyBorder="1"/>
    <xf numFmtId="0" fontId="20" fillId="35" borderId="4" xfId="0" applyFont="1" applyFill="1" applyBorder="1" applyAlignment="1">
      <alignment horizontal="center"/>
    </xf>
    <xf numFmtId="0" fontId="21" fillId="37" borderId="1" xfId="0" applyFont="1" applyFill="1" applyBorder="1"/>
    <xf numFmtId="165" fontId="21" fillId="37" borderId="3" xfId="136" applyNumberFormat="1" applyFont="1" applyFill="1" applyBorder="1"/>
    <xf numFmtId="0" fontId="27" fillId="33" borderId="0" xfId="0" applyFont="1" applyFill="1"/>
    <xf numFmtId="0" fontId="21" fillId="34" borderId="20" xfId="0" applyFont="1" applyFill="1" applyBorder="1" applyAlignment="1">
      <alignment horizontal="center" vertical="center" wrapText="1"/>
    </xf>
    <xf numFmtId="0" fontId="0" fillId="33" borderId="21" xfId="0" applyFill="1" applyBorder="1" applyAlignment="1">
      <alignment horizontal="left"/>
    </xf>
    <xf numFmtId="0" fontId="20" fillId="35" borderId="21" xfId="0" applyFont="1" applyFill="1" applyBorder="1" applyAlignment="1">
      <alignment horizontal="left"/>
    </xf>
    <xf numFmtId="164" fontId="0" fillId="33" borderId="16" xfId="0" applyNumberForma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20" fillId="35" borderId="0" xfId="0" applyNumberFormat="1" applyFont="1" applyFill="1" applyAlignment="1">
      <alignment horizontal="center"/>
    </xf>
    <xf numFmtId="164" fontId="20" fillId="37" borderId="2" xfId="0" applyNumberFormat="1" applyFont="1" applyFill="1" applyBorder="1" applyAlignment="1">
      <alignment horizontal="center"/>
    </xf>
    <xf numFmtId="0" fontId="21" fillId="38" borderId="20" xfId="0" applyFont="1" applyFill="1" applyBorder="1" applyAlignment="1">
      <alignment horizontal="left"/>
    </xf>
    <xf numFmtId="164" fontId="21" fillId="38" borderId="2" xfId="0" applyNumberFormat="1" applyFont="1" applyFill="1" applyBorder="1" applyAlignment="1">
      <alignment horizontal="right"/>
    </xf>
    <xf numFmtId="164" fontId="21" fillId="38" borderId="3" xfId="0" applyNumberFormat="1" applyFont="1" applyFill="1" applyBorder="1" applyAlignment="1">
      <alignment horizontal="right"/>
    </xf>
    <xf numFmtId="0" fontId="0" fillId="33" borderId="0" xfId="136" applyNumberFormat="1" applyFont="1" applyFill="1"/>
    <xf numFmtId="0" fontId="26" fillId="33" borderId="0" xfId="0" applyFont="1" applyFill="1" applyAlignment="1">
      <alignment horizontal="left" wrapText="1"/>
    </xf>
  </cellXfs>
  <cellStyles count="152">
    <cellStyle name="20% - Énfasis1 2" xfId="1" xr:uid="{00000000-0005-0000-0000-000000000000}"/>
    <cellStyle name="20% - Énfasis1 2 2" xfId="2" xr:uid="{00000000-0005-0000-0000-000001000000}"/>
    <cellStyle name="20% - Énfasis1 2 3" xfId="3" xr:uid="{00000000-0005-0000-0000-000002000000}"/>
    <cellStyle name="20% - Énfasis1 3" xfId="4" xr:uid="{00000000-0005-0000-0000-000003000000}"/>
    <cellStyle name="20% - Énfasis1 3 2" xfId="5" xr:uid="{00000000-0005-0000-0000-000004000000}"/>
    <cellStyle name="20% - Énfasis1 3 3" xfId="6" xr:uid="{00000000-0005-0000-0000-000005000000}"/>
    <cellStyle name="20% - Énfasis2 2" xfId="7" xr:uid="{00000000-0005-0000-0000-000006000000}"/>
    <cellStyle name="20% - Énfasis2 2 2" xfId="8" xr:uid="{00000000-0005-0000-0000-000007000000}"/>
    <cellStyle name="20% - Énfasis2 2 3" xfId="9" xr:uid="{00000000-0005-0000-0000-000008000000}"/>
    <cellStyle name="20% - Énfasis2 3" xfId="10" xr:uid="{00000000-0005-0000-0000-000009000000}"/>
    <cellStyle name="20% - Énfasis2 3 2" xfId="11" xr:uid="{00000000-0005-0000-0000-00000A000000}"/>
    <cellStyle name="20% - Énfasis2 3 3" xfId="12" xr:uid="{00000000-0005-0000-0000-00000B000000}"/>
    <cellStyle name="20% - Énfasis3 2" xfId="13" xr:uid="{00000000-0005-0000-0000-00000C000000}"/>
    <cellStyle name="20% - Énfasis3 2 2" xfId="14" xr:uid="{00000000-0005-0000-0000-00000D000000}"/>
    <cellStyle name="20% - Énfasis3 2 3" xfId="15" xr:uid="{00000000-0005-0000-0000-00000E000000}"/>
    <cellStyle name="20% - Énfasis3 3" xfId="16" xr:uid="{00000000-0005-0000-0000-00000F000000}"/>
    <cellStyle name="20% - Énfasis3 3 2" xfId="17" xr:uid="{00000000-0005-0000-0000-000010000000}"/>
    <cellStyle name="20% - Énfasis3 3 3" xfId="18" xr:uid="{00000000-0005-0000-0000-000011000000}"/>
    <cellStyle name="20% - Énfasis4 2" xfId="19" xr:uid="{00000000-0005-0000-0000-000012000000}"/>
    <cellStyle name="20% - Énfasis4 2 2" xfId="20" xr:uid="{00000000-0005-0000-0000-000013000000}"/>
    <cellStyle name="20% - Énfasis4 2 3" xfId="21" xr:uid="{00000000-0005-0000-0000-000014000000}"/>
    <cellStyle name="20% - Énfasis4 3" xfId="22" xr:uid="{00000000-0005-0000-0000-000015000000}"/>
    <cellStyle name="20% - Énfasis4 3 2" xfId="23" xr:uid="{00000000-0005-0000-0000-000016000000}"/>
    <cellStyle name="20% - Énfasis4 3 3" xfId="24" xr:uid="{00000000-0005-0000-0000-000017000000}"/>
    <cellStyle name="20% - Énfasis5 2" xfId="25" xr:uid="{00000000-0005-0000-0000-000018000000}"/>
    <cellStyle name="20% - Énfasis5 2 2" xfId="26" xr:uid="{00000000-0005-0000-0000-000019000000}"/>
    <cellStyle name="20% - Énfasis5 2 3" xfId="27" xr:uid="{00000000-0005-0000-0000-00001A000000}"/>
    <cellStyle name="20% - Énfasis5 3" xfId="28" xr:uid="{00000000-0005-0000-0000-00001B000000}"/>
    <cellStyle name="20% - Énfasis5 3 2" xfId="29" xr:uid="{00000000-0005-0000-0000-00001C000000}"/>
    <cellStyle name="20% - Énfasis5 3 3" xfId="30" xr:uid="{00000000-0005-0000-0000-00001D000000}"/>
    <cellStyle name="20% - Énfasis6 2" xfId="31" xr:uid="{00000000-0005-0000-0000-00001E000000}"/>
    <cellStyle name="20% - Énfasis6 2 2" xfId="32" xr:uid="{00000000-0005-0000-0000-00001F000000}"/>
    <cellStyle name="20% - Énfasis6 2 3" xfId="33" xr:uid="{00000000-0005-0000-0000-000020000000}"/>
    <cellStyle name="20% - Énfasis6 3" xfId="34" xr:uid="{00000000-0005-0000-0000-000021000000}"/>
    <cellStyle name="20% - Énfasis6 3 2" xfId="35" xr:uid="{00000000-0005-0000-0000-000022000000}"/>
    <cellStyle name="20% - Énfasis6 3 3" xfId="36" xr:uid="{00000000-0005-0000-0000-000023000000}"/>
    <cellStyle name="40% - Énfasis1 2" xfId="37" xr:uid="{00000000-0005-0000-0000-000024000000}"/>
    <cellStyle name="40% - Énfasis1 2 2" xfId="38" xr:uid="{00000000-0005-0000-0000-000025000000}"/>
    <cellStyle name="40% - Énfasis1 2 3" xfId="39" xr:uid="{00000000-0005-0000-0000-000026000000}"/>
    <cellStyle name="40% - Énfasis1 3" xfId="40" xr:uid="{00000000-0005-0000-0000-000027000000}"/>
    <cellStyle name="40% - Énfasis1 3 2" xfId="41" xr:uid="{00000000-0005-0000-0000-000028000000}"/>
    <cellStyle name="40% - Énfasis1 3 3" xfId="42" xr:uid="{00000000-0005-0000-0000-000029000000}"/>
    <cellStyle name="40% - Énfasis2 2" xfId="43" xr:uid="{00000000-0005-0000-0000-00002A000000}"/>
    <cellStyle name="40% - Énfasis2 2 2" xfId="44" xr:uid="{00000000-0005-0000-0000-00002B000000}"/>
    <cellStyle name="40% - Énfasis2 2 3" xfId="45" xr:uid="{00000000-0005-0000-0000-00002C000000}"/>
    <cellStyle name="40% - Énfasis2 3" xfId="46" xr:uid="{00000000-0005-0000-0000-00002D000000}"/>
    <cellStyle name="40% - Énfasis2 3 2" xfId="47" xr:uid="{00000000-0005-0000-0000-00002E000000}"/>
    <cellStyle name="40% - Énfasis2 3 3" xfId="48" xr:uid="{00000000-0005-0000-0000-00002F000000}"/>
    <cellStyle name="40% - Énfasis3 2" xfId="49" xr:uid="{00000000-0005-0000-0000-000030000000}"/>
    <cellStyle name="40% - Énfasis3 2 2" xfId="50" xr:uid="{00000000-0005-0000-0000-000031000000}"/>
    <cellStyle name="40% - Énfasis3 2 3" xfId="51" xr:uid="{00000000-0005-0000-0000-000032000000}"/>
    <cellStyle name="40% - Énfasis3 3" xfId="52" xr:uid="{00000000-0005-0000-0000-000033000000}"/>
    <cellStyle name="40% - Énfasis3 3 2" xfId="53" xr:uid="{00000000-0005-0000-0000-000034000000}"/>
    <cellStyle name="40% - Énfasis3 3 3" xfId="54" xr:uid="{00000000-0005-0000-0000-000035000000}"/>
    <cellStyle name="40% - Énfasis4 2" xfId="55" xr:uid="{00000000-0005-0000-0000-000036000000}"/>
    <cellStyle name="40% - Énfasis4 2 2" xfId="56" xr:uid="{00000000-0005-0000-0000-000037000000}"/>
    <cellStyle name="40% - Énfasis4 2 3" xfId="57" xr:uid="{00000000-0005-0000-0000-000038000000}"/>
    <cellStyle name="40% - Énfasis4 3" xfId="58" xr:uid="{00000000-0005-0000-0000-000039000000}"/>
    <cellStyle name="40% - Énfasis4 3 2" xfId="59" xr:uid="{00000000-0005-0000-0000-00003A000000}"/>
    <cellStyle name="40% - Énfasis4 3 3" xfId="60" xr:uid="{00000000-0005-0000-0000-00003B000000}"/>
    <cellStyle name="40% - Énfasis5 2" xfId="61" xr:uid="{00000000-0005-0000-0000-00003C000000}"/>
    <cellStyle name="40% - Énfasis5 2 2" xfId="62" xr:uid="{00000000-0005-0000-0000-00003D000000}"/>
    <cellStyle name="40% - Énfasis5 2 3" xfId="63" xr:uid="{00000000-0005-0000-0000-00003E000000}"/>
    <cellStyle name="40% - Énfasis5 3" xfId="64" xr:uid="{00000000-0005-0000-0000-00003F000000}"/>
    <cellStyle name="40% - Énfasis5 3 2" xfId="65" xr:uid="{00000000-0005-0000-0000-000040000000}"/>
    <cellStyle name="40% - Énfasis5 3 3" xfId="66" xr:uid="{00000000-0005-0000-0000-000041000000}"/>
    <cellStyle name="40% - Énfasis6 2" xfId="67" xr:uid="{00000000-0005-0000-0000-000042000000}"/>
    <cellStyle name="40% - Énfasis6 2 2" xfId="68" xr:uid="{00000000-0005-0000-0000-000043000000}"/>
    <cellStyle name="40% - Énfasis6 2 3" xfId="69" xr:uid="{00000000-0005-0000-0000-000044000000}"/>
    <cellStyle name="40% - Énfasis6 3" xfId="70" xr:uid="{00000000-0005-0000-0000-000045000000}"/>
    <cellStyle name="40% - Énfasis6 3 2" xfId="71" xr:uid="{00000000-0005-0000-0000-000046000000}"/>
    <cellStyle name="40% - Énfasis6 3 3" xfId="72" xr:uid="{00000000-0005-0000-0000-000047000000}"/>
    <cellStyle name="60% - Énfasis1 2" xfId="73" xr:uid="{00000000-0005-0000-0000-000048000000}"/>
    <cellStyle name="60% - Énfasis1 3" xfId="74" xr:uid="{00000000-0005-0000-0000-000049000000}"/>
    <cellStyle name="60% - Énfasis2 2" xfId="75" xr:uid="{00000000-0005-0000-0000-00004A000000}"/>
    <cellStyle name="60% - Énfasis2 3" xfId="76" xr:uid="{00000000-0005-0000-0000-00004B000000}"/>
    <cellStyle name="60% - Énfasis3 2" xfId="77" xr:uid="{00000000-0005-0000-0000-00004C000000}"/>
    <cellStyle name="60% - Énfasis3 3" xfId="78" xr:uid="{00000000-0005-0000-0000-00004D000000}"/>
    <cellStyle name="60% - Énfasis4 2" xfId="79" xr:uid="{00000000-0005-0000-0000-00004E000000}"/>
    <cellStyle name="60% - Énfasis4 3" xfId="80" xr:uid="{00000000-0005-0000-0000-00004F000000}"/>
    <cellStyle name="60% - Énfasis5 2" xfId="81" xr:uid="{00000000-0005-0000-0000-000050000000}"/>
    <cellStyle name="60% - Énfasis5 3" xfId="82" xr:uid="{00000000-0005-0000-0000-000051000000}"/>
    <cellStyle name="60% - Énfasis6 2" xfId="83" xr:uid="{00000000-0005-0000-0000-000052000000}"/>
    <cellStyle name="60% - Énfasis6 3" xfId="84" xr:uid="{00000000-0005-0000-0000-000053000000}"/>
    <cellStyle name="Buena 2" xfId="85" xr:uid="{00000000-0005-0000-0000-000054000000}"/>
    <cellStyle name="Buena 3" xfId="86" xr:uid="{00000000-0005-0000-0000-000055000000}"/>
    <cellStyle name="Cálculo 2" xfId="87" xr:uid="{00000000-0005-0000-0000-000056000000}"/>
    <cellStyle name="Cálculo 3" xfId="88" xr:uid="{00000000-0005-0000-0000-000057000000}"/>
    <cellStyle name="Celda de comprobación 2" xfId="89" xr:uid="{00000000-0005-0000-0000-000058000000}"/>
    <cellStyle name="Celda de comprobación 3" xfId="90" xr:uid="{00000000-0005-0000-0000-000059000000}"/>
    <cellStyle name="Celda vinculada 2" xfId="91" xr:uid="{00000000-0005-0000-0000-00005A000000}"/>
    <cellStyle name="Celda vinculada 3" xfId="92" xr:uid="{00000000-0005-0000-0000-00005B000000}"/>
    <cellStyle name="Encabezado 4 2" xfId="93" xr:uid="{00000000-0005-0000-0000-00005C000000}"/>
    <cellStyle name="Encabezado 4 3" xfId="94" xr:uid="{00000000-0005-0000-0000-00005D000000}"/>
    <cellStyle name="Énfasis1 2" xfId="95" xr:uid="{00000000-0005-0000-0000-00005E000000}"/>
    <cellStyle name="Énfasis1 3" xfId="96" xr:uid="{00000000-0005-0000-0000-00005F000000}"/>
    <cellStyle name="Énfasis2 2" xfId="97" xr:uid="{00000000-0005-0000-0000-000060000000}"/>
    <cellStyle name="Énfasis2 3" xfId="98" xr:uid="{00000000-0005-0000-0000-000061000000}"/>
    <cellStyle name="Énfasis3 2" xfId="99" xr:uid="{00000000-0005-0000-0000-000062000000}"/>
    <cellStyle name="Énfasis3 3" xfId="100" xr:uid="{00000000-0005-0000-0000-000063000000}"/>
    <cellStyle name="Énfasis4 2" xfId="101" xr:uid="{00000000-0005-0000-0000-000064000000}"/>
    <cellStyle name="Énfasis4 3" xfId="102" xr:uid="{00000000-0005-0000-0000-000065000000}"/>
    <cellStyle name="Énfasis5 2" xfId="103" xr:uid="{00000000-0005-0000-0000-000066000000}"/>
    <cellStyle name="Énfasis5 3" xfId="104" xr:uid="{00000000-0005-0000-0000-000067000000}"/>
    <cellStyle name="Énfasis6 2" xfId="105" xr:uid="{00000000-0005-0000-0000-000068000000}"/>
    <cellStyle name="Énfasis6 3" xfId="106" xr:uid="{00000000-0005-0000-0000-000069000000}"/>
    <cellStyle name="Entrada 2" xfId="107" xr:uid="{00000000-0005-0000-0000-00006A000000}"/>
    <cellStyle name="Entrada 3" xfId="108" xr:uid="{00000000-0005-0000-0000-00006B000000}"/>
    <cellStyle name="Incorrecto 2" xfId="109" xr:uid="{00000000-0005-0000-0000-00006C000000}"/>
    <cellStyle name="Incorrecto 3" xfId="110" xr:uid="{00000000-0005-0000-0000-00006D000000}"/>
    <cellStyle name="Neutral 2" xfId="111" xr:uid="{00000000-0005-0000-0000-00006E000000}"/>
    <cellStyle name="Neutral 3" xfId="112" xr:uid="{00000000-0005-0000-0000-00006F000000}"/>
    <cellStyle name="Normal" xfId="0" builtinId="0"/>
    <cellStyle name="Normal 11" xfId="113" xr:uid="{00000000-0005-0000-0000-000071000000}"/>
    <cellStyle name="Normal 11 2" xfId="114" xr:uid="{00000000-0005-0000-0000-000072000000}"/>
    <cellStyle name="Normal 2" xfId="115" xr:uid="{00000000-0005-0000-0000-000073000000}"/>
    <cellStyle name="Normal 2 2" xfId="116" xr:uid="{00000000-0005-0000-0000-000074000000}"/>
    <cellStyle name="Normal 2 2 2" xfId="117" xr:uid="{00000000-0005-0000-0000-000075000000}"/>
    <cellStyle name="Normal 2 3" xfId="118" xr:uid="{00000000-0005-0000-0000-000076000000}"/>
    <cellStyle name="Normal 3" xfId="119" xr:uid="{00000000-0005-0000-0000-000077000000}"/>
    <cellStyle name="Normal 4" xfId="120" xr:uid="{00000000-0005-0000-0000-000078000000}"/>
    <cellStyle name="Normal 5" xfId="121" xr:uid="{00000000-0005-0000-0000-000079000000}"/>
    <cellStyle name="Normal 5 2" xfId="122" xr:uid="{00000000-0005-0000-0000-00007A000000}"/>
    <cellStyle name="Normal 5 3" xfId="123" xr:uid="{00000000-0005-0000-0000-00007B000000}"/>
    <cellStyle name="Normal 6" xfId="124" xr:uid="{00000000-0005-0000-0000-00007C000000}"/>
    <cellStyle name="Normal 6 2" xfId="125" xr:uid="{00000000-0005-0000-0000-00007D000000}"/>
    <cellStyle name="Normal 7" xfId="126" xr:uid="{00000000-0005-0000-0000-00007E000000}"/>
    <cellStyle name="Normal 7 2" xfId="127" xr:uid="{00000000-0005-0000-0000-00007F000000}"/>
    <cellStyle name="Normal 8" xfId="128" xr:uid="{00000000-0005-0000-0000-000080000000}"/>
    <cellStyle name="Normal 9" xfId="129" xr:uid="{00000000-0005-0000-0000-000081000000}"/>
    <cellStyle name="Notas 2" xfId="130" xr:uid="{00000000-0005-0000-0000-000082000000}"/>
    <cellStyle name="Notas 2 2" xfId="131" xr:uid="{00000000-0005-0000-0000-000083000000}"/>
    <cellStyle name="Notas 2 3" xfId="132" xr:uid="{00000000-0005-0000-0000-000084000000}"/>
    <cellStyle name="Notas 3" xfId="133" xr:uid="{00000000-0005-0000-0000-000085000000}"/>
    <cellStyle name="Notas 3 2" xfId="134" xr:uid="{00000000-0005-0000-0000-000086000000}"/>
    <cellStyle name="Notas 3 3" xfId="135" xr:uid="{00000000-0005-0000-0000-000087000000}"/>
    <cellStyle name="Porcentaje" xfId="136" builtinId="5"/>
    <cellStyle name="Salida 2" xfId="137" xr:uid="{00000000-0005-0000-0000-000089000000}"/>
    <cellStyle name="Salida 3" xfId="138" xr:uid="{00000000-0005-0000-0000-00008A000000}"/>
    <cellStyle name="Texto de advertencia 2" xfId="139" xr:uid="{00000000-0005-0000-0000-00008B000000}"/>
    <cellStyle name="Texto de advertencia 3" xfId="140" xr:uid="{00000000-0005-0000-0000-00008C000000}"/>
    <cellStyle name="Texto explicativo 2" xfId="141" xr:uid="{00000000-0005-0000-0000-00008D000000}"/>
    <cellStyle name="Texto explicativo 3" xfId="142" xr:uid="{00000000-0005-0000-0000-00008E000000}"/>
    <cellStyle name="Título" xfId="143" builtinId="15" customBuiltin="1"/>
    <cellStyle name="Título 1 2" xfId="144" xr:uid="{00000000-0005-0000-0000-000090000000}"/>
    <cellStyle name="Título 1 3" xfId="145" xr:uid="{00000000-0005-0000-0000-000091000000}"/>
    <cellStyle name="Título 2 2" xfId="146" xr:uid="{00000000-0005-0000-0000-000092000000}"/>
    <cellStyle name="Título 2 3" xfId="147" xr:uid="{00000000-0005-0000-0000-000093000000}"/>
    <cellStyle name="Título 3 2" xfId="148" xr:uid="{00000000-0005-0000-0000-000094000000}"/>
    <cellStyle name="Título 3 3" xfId="149" xr:uid="{00000000-0005-0000-0000-000095000000}"/>
    <cellStyle name="Total 2" xfId="150" xr:uid="{00000000-0005-0000-0000-000096000000}"/>
    <cellStyle name="Total 3" xfId="151" xr:uid="{00000000-0005-0000-0000-000097000000}"/>
  </cellStyles>
  <dxfs count="13">
    <dxf>
      <font>
        <b/>
        <i val="0"/>
      </font>
    </dxf>
    <dxf>
      <font>
        <b/>
        <i val="0"/>
      </font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</dxfs>
  <tableStyles count="1" defaultTableStyle="TableStyleMedium2" defaultPivotStyle="PivotStyleLight16">
    <tableStyle name="PivotStyleLight16 2" table="0" count="11" xr9:uid="{00000000-0011-0000-FFFF-FFFF00000000}"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0"/>
  <sheetViews>
    <sheetView tabSelected="1" workbookViewId="0">
      <selection activeCell="L5" sqref="L5"/>
    </sheetView>
  </sheetViews>
  <sheetFormatPr baseColWidth="10" defaultColWidth="11.33203125" defaultRowHeight="14.4" x14ac:dyDescent="0.3"/>
  <cols>
    <col min="1" max="1" width="27.109375" customWidth="1"/>
    <col min="2" max="14" width="9.6640625" customWidth="1"/>
    <col min="15" max="15" width="10.21875" customWidth="1"/>
    <col min="16" max="16" width="17" customWidth="1"/>
    <col min="17" max="17" width="9.6640625" customWidth="1"/>
    <col min="18" max="32" width="11.33203125" style="3"/>
  </cols>
  <sheetData>
    <row r="1" spans="1:17" s="3" customFormat="1" x14ac:dyDescent="0.3">
      <c r="A1" s="1" t="s">
        <v>34</v>
      </c>
      <c r="B1" s="2"/>
      <c r="C1" s="2"/>
      <c r="D1" s="2"/>
    </row>
    <row r="2" spans="1:17" s="3" customFormat="1" x14ac:dyDescent="0.3">
      <c r="A2" s="1" t="s">
        <v>0</v>
      </c>
      <c r="B2" s="2"/>
      <c r="C2" s="2"/>
      <c r="D2" s="2"/>
    </row>
    <row r="3" spans="1:17" s="3" customFormat="1" x14ac:dyDescent="0.3">
      <c r="A3" s="1" t="s">
        <v>47</v>
      </c>
      <c r="B3" s="2"/>
      <c r="C3" s="2"/>
      <c r="D3" s="2"/>
    </row>
    <row r="4" spans="1:17" s="3" customFormat="1" x14ac:dyDescent="0.3">
      <c r="A4" s="1"/>
      <c r="B4" s="2"/>
      <c r="C4" s="2"/>
      <c r="D4" s="2"/>
    </row>
    <row r="5" spans="1:17" ht="51.75" customHeight="1" x14ac:dyDescent="0.3">
      <c r="A5" s="26" t="s">
        <v>29</v>
      </c>
      <c r="B5" s="6">
        <v>2012</v>
      </c>
      <c r="C5" s="6">
        <v>2013</v>
      </c>
      <c r="D5" s="6">
        <v>2014</v>
      </c>
      <c r="E5" s="6">
        <v>2015</v>
      </c>
      <c r="F5" s="6">
        <v>2016</v>
      </c>
      <c r="G5" s="6">
        <v>2017</v>
      </c>
      <c r="H5" s="6">
        <v>2018</v>
      </c>
      <c r="I5" s="6">
        <v>2019</v>
      </c>
      <c r="J5" s="6">
        <v>2020</v>
      </c>
      <c r="K5" s="6">
        <v>2021</v>
      </c>
      <c r="L5" s="6">
        <v>2022</v>
      </c>
      <c r="M5" s="6" t="s">
        <v>40</v>
      </c>
      <c r="N5" s="7" t="s">
        <v>41</v>
      </c>
      <c r="O5" s="16" t="s">
        <v>42</v>
      </c>
      <c r="P5" s="16" t="s">
        <v>43</v>
      </c>
      <c r="Q5" s="17" t="s">
        <v>44</v>
      </c>
    </row>
    <row r="6" spans="1:17" x14ac:dyDescent="0.3">
      <c r="A6" s="27" t="s">
        <v>1</v>
      </c>
      <c r="B6" s="4">
        <v>355.20950294999994</v>
      </c>
      <c r="C6" s="4">
        <v>69.139883409999968</v>
      </c>
      <c r="D6" s="4">
        <v>978.7988459199978</v>
      </c>
      <c r="E6" s="4">
        <v>812.58414243000016</v>
      </c>
      <c r="F6" s="4">
        <v>594.87973161000048</v>
      </c>
      <c r="G6" s="4">
        <v>1576.3372736300003</v>
      </c>
      <c r="H6" s="4">
        <v>1196.9801983200014</v>
      </c>
      <c r="I6" s="4">
        <v>452.12337921392657</v>
      </c>
      <c r="J6" s="4">
        <v>743.65967017999981</v>
      </c>
      <c r="K6" s="4">
        <v>42.111038840506971</v>
      </c>
      <c r="L6" s="4">
        <v>598.29919692155988</v>
      </c>
      <c r="M6" s="4">
        <v>504.43746720547648</v>
      </c>
      <c r="N6" s="4">
        <v>1240.2661858333229</v>
      </c>
      <c r="O6" s="18">
        <f>_xlfn.RANK.EQ(N6,$N$6:$N$37)</f>
        <v>6</v>
      </c>
      <c r="P6" s="29">
        <f>N6-M6</f>
        <v>735.82871862784646</v>
      </c>
      <c r="Q6" s="15">
        <f>N6/$N$38</f>
        <v>4.2707679065485352E-2</v>
      </c>
    </row>
    <row r="7" spans="1:17" x14ac:dyDescent="0.3">
      <c r="A7" s="27" t="s">
        <v>2</v>
      </c>
      <c r="B7" s="4">
        <v>1018.5152505599999</v>
      </c>
      <c r="C7" s="4">
        <v>1290.8264807700016</v>
      </c>
      <c r="D7" s="4">
        <v>1223.3443673100005</v>
      </c>
      <c r="E7" s="4">
        <v>1167.2690822300001</v>
      </c>
      <c r="F7" s="4">
        <v>1566.9219372600019</v>
      </c>
      <c r="G7" s="4">
        <v>1678.6269967200017</v>
      </c>
      <c r="H7" s="4">
        <v>1631.1502289114849</v>
      </c>
      <c r="I7" s="4">
        <v>1183.7280771016669</v>
      </c>
      <c r="J7" s="4">
        <v>1195.3900757700007</v>
      </c>
      <c r="K7" s="4">
        <v>2222.7212041783569</v>
      </c>
      <c r="L7" s="4">
        <v>1873.5431663057686</v>
      </c>
      <c r="M7" s="4">
        <v>1254.9383734232342</v>
      </c>
      <c r="N7" s="4">
        <v>1463.2711599200777</v>
      </c>
      <c r="O7" s="19">
        <f t="shared" ref="O7:O37" si="0">_xlfn.RANK.EQ(N7,$N$6:$N$37)</f>
        <v>3</v>
      </c>
      <c r="P7" s="30">
        <f t="shared" ref="P7:P37" si="1">N7-M7</f>
        <v>208.33278649684348</v>
      </c>
      <c r="Q7" s="9">
        <f t="shared" ref="Q7:Q37" si="2">N7/$N$38</f>
        <v>5.03866958540507E-2</v>
      </c>
    </row>
    <row r="8" spans="1:17" x14ac:dyDescent="0.3">
      <c r="A8" s="27" t="s">
        <v>3</v>
      </c>
      <c r="B8" s="4">
        <v>720.6296191699987</v>
      </c>
      <c r="C8" s="4">
        <v>421.33674914000068</v>
      </c>
      <c r="D8" s="4">
        <v>228.70082004999995</v>
      </c>
      <c r="E8" s="4">
        <v>352.01428801999981</v>
      </c>
      <c r="F8" s="4">
        <v>510.78549871076689</v>
      </c>
      <c r="G8" s="4">
        <v>568.93935611000165</v>
      </c>
      <c r="H8" s="4">
        <v>443.06433247690325</v>
      </c>
      <c r="I8" s="4">
        <v>464.97302824121766</v>
      </c>
      <c r="J8" s="4">
        <v>607.75204839712569</v>
      </c>
      <c r="K8" s="4">
        <v>1085.0314765785349</v>
      </c>
      <c r="L8" s="4">
        <v>813.63588127705361</v>
      </c>
      <c r="M8" s="4">
        <v>476.88003459032018</v>
      </c>
      <c r="N8" s="4">
        <v>533.40592626591365</v>
      </c>
      <c r="O8" s="19">
        <f t="shared" si="0"/>
        <v>13</v>
      </c>
      <c r="P8" s="30">
        <f t="shared" si="1"/>
        <v>56.525891675593471</v>
      </c>
      <c r="Q8" s="9">
        <f t="shared" si="2"/>
        <v>1.8367451576765004E-2</v>
      </c>
    </row>
    <row r="9" spans="1:17" x14ac:dyDescent="0.3">
      <c r="A9" s="27" t="s">
        <v>4</v>
      </c>
      <c r="B9" s="4">
        <v>209.66831487000007</v>
      </c>
      <c r="C9" s="4">
        <v>278.41695672999941</v>
      </c>
      <c r="D9" s="4">
        <v>218.57427561999975</v>
      </c>
      <c r="E9" s="4">
        <v>543.00715562999994</v>
      </c>
      <c r="F9" s="4">
        <v>142.16794440000012</v>
      </c>
      <c r="G9" s="4">
        <v>328.34599643000013</v>
      </c>
      <c r="H9" s="4">
        <v>123.49060074</v>
      </c>
      <c r="I9" s="4">
        <v>151.86573129502347</v>
      </c>
      <c r="J9" s="4">
        <v>204.28355950999986</v>
      </c>
      <c r="K9" s="4">
        <v>218.41807374114558</v>
      </c>
      <c r="L9" s="4">
        <v>40.241587930848553</v>
      </c>
      <c r="M9" s="4">
        <v>137.77350035874116</v>
      </c>
      <c r="N9" s="4">
        <v>-11.335399333680494</v>
      </c>
      <c r="O9" s="19">
        <f t="shared" si="0"/>
        <v>31</v>
      </c>
      <c r="P9" s="30">
        <f t="shared" si="1"/>
        <v>-149.10889969242166</v>
      </c>
      <c r="Q9" s="9">
        <f t="shared" si="2"/>
        <v>-3.9032636892916264E-4</v>
      </c>
    </row>
    <row r="10" spans="1:17" x14ac:dyDescent="0.3">
      <c r="A10" s="27" t="s">
        <v>5</v>
      </c>
      <c r="B10" s="4">
        <v>121.09168492999991</v>
      </c>
      <c r="C10" s="4">
        <v>182.41397586999963</v>
      </c>
      <c r="D10" s="4">
        <v>36.564433980000068</v>
      </c>
      <c r="E10" s="4">
        <v>270.07558508999978</v>
      </c>
      <c r="F10" s="4">
        <v>139.78765843000002</v>
      </c>
      <c r="G10" s="4">
        <v>217.08652228999995</v>
      </c>
      <c r="H10" s="4">
        <v>70.220501050000067</v>
      </c>
      <c r="I10" s="4">
        <v>256.6473095670741</v>
      </c>
      <c r="J10" s="4">
        <v>133.14240059999997</v>
      </c>
      <c r="K10" s="4">
        <v>157.04031791353327</v>
      </c>
      <c r="L10" s="4">
        <v>186.74043232995481</v>
      </c>
      <c r="M10" s="4">
        <v>279.54591530615562</v>
      </c>
      <c r="N10" s="4">
        <v>64.037636002751327</v>
      </c>
      <c r="O10" s="19">
        <f t="shared" si="0"/>
        <v>27</v>
      </c>
      <c r="P10" s="30">
        <f t="shared" si="1"/>
        <v>-215.50827930340429</v>
      </c>
      <c r="Q10" s="9">
        <f t="shared" si="2"/>
        <v>2.2050901957633567E-3</v>
      </c>
    </row>
    <row r="11" spans="1:17" x14ac:dyDescent="0.3">
      <c r="A11" s="27" t="s">
        <v>6</v>
      </c>
      <c r="B11" s="4">
        <v>1186.8944586799998</v>
      </c>
      <c r="C11" s="4">
        <v>2311.4499328900006</v>
      </c>
      <c r="D11" s="4">
        <v>1936.5797171400034</v>
      </c>
      <c r="E11" s="4">
        <v>2524.517071303344</v>
      </c>
      <c r="F11" s="4">
        <v>1986.0653454100002</v>
      </c>
      <c r="G11" s="4">
        <v>1825.3116437791548</v>
      </c>
      <c r="H11" s="4">
        <v>1241.9446230000021</v>
      </c>
      <c r="I11" s="4">
        <v>1406.9939380668682</v>
      </c>
      <c r="J11" s="4">
        <v>641.06207773677238</v>
      </c>
      <c r="K11" s="4">
        <v>1907.5941065909344</v>
      </c>
      <c r="L11" s="4">
        <v>1868.5952934533666</v>
      </c>
      <c r="M11" s="4">
        <v>1226.5692498566689</v>
      </c>
      <c r="N11" s="4">
        <v>1092.3644443891528</v>
      </c>
      <c r="O11" s="19">
        <f t="shared" si="0"/>
        <v>9</v>
      </c>
      <c r="P11" s="30">
        <f t="shared" si="1"/>
        <v>-134.20480546751605</v>
      </c>
      <c r="Q11" s="9">
        <f t="shared" si="2"/>
        <v>3.7614788378813935E-2</v>
      </c>
    </row>
    <row r="12" spans="1:17" x14ac:dyDescent="0.3">
      <c r="A12" s="27" t="s">
        <v>30</v>
      </c>
      <c r="B12" s="4">
        <v>1337.4528710683771</v>
      </c>
      <c r="C12" s="4">
        <v>5835.3329015010413</v>
      </c>
      <c r="D12" s="4">
        <v>6126.7698713020181</v>
      </c>
      <c r="E12" s="4">
        <v>5909.1570646207292</v>
      </c>
      <c r="F12" s="4">
        <v>6750.1405019205949</v>
      </c>
      <c r="G12" s="4">
        <v>5106.3104595278292</v>
      </c>
      <c r="H12" s="4">
        <v>5836.897359740864</v>
      </c>
      <c r="I12" s="4">
        <v>8777.8818844089328</v>
      </c>
      <c r="J12" s="4">
        <v>6993.7469657242464</v>
      </c>
      <c r="K12" s="4">
        <v>5504.8039861581801</v>
      </c>
      <c r="L12" s="4">
        <v>11182.436269430744</v>
      </c>
      <c r="M12" s="4">
        <v>10037.955201145076</v>
      </c>
      <c r="N12" s="4">
        <v>10224.534596069458</v>
      </c>
      <c r="O12" s="19">
        <f t="shared" si="0"/>
        <v>1</v>
      </c>
      <c r="P12" s="30">
        <f t="shared" si="1"/>
        <v>186.57939492438163</v>
      </c>
      <c r="Q12" s="9">
        <f t="shared" si="2"/>
        <v>0.3520745361847421</v>
      </c>
    </row>
    <row r="13" spans="1:17" x14ac:dyDescent="0.3">
      <c r="A13" s="27" t="s">
        <v>31</v>
      </c>
      <c r="B13" s="4">
        <v>539.36665729000003</v>
      </c>
      <c r="C13" s="4">
        <v>1804.5789360700016</v>
      </c>
      <c r="D13" s="4">
        <v>1625.4545630000002</v>
      </c>
      <c r="E13" s="4">
        <v>1367.22433811</v>
      </c>
      <c r="F13" s="4">
        <v>1209.58444459</v>
      </c>
      <c r="G13" s="4">
        <v>2672.5440983400013</v>
      </c>
      <c r="H13" s="4">
        <v>3290.1916691200013</v>
      </c>
      <c r="I13" s="4">
        <v>1492.1085792953884</v>
      </c>
      <c r="J13" s="4">
        <v>852.11011832000054</v>
      </c>
      <c r="K13" s="4">
        <v>1039.0800883433367</v>
      </c>
      <c r="L13" s="4">
        <v>872.81434101439208</v>
      </c>
      <c r="M13" s="4">
        <v>664.38777321614157</v>
      </c>
      <c r="N13" s="4">
        <v>1189.4870233345723</v>
      </c>
      <c r="O13" s="19">
        <f t="shared" si="0"/>
        <v>8</v>
      </c>
      <c r="P13" s="30">
        <f t="shared" si="1"/>
        <v>525.09925011843075</v>
      </c>
      <c r="Q13" s="9">
        <f t="shared" si="2"/>
        <v>4.0959134922315253E-2</v>
      </c>
    </row>
    <row r="14" spans="1:17" x14ac:dyDescent="0.3">
      <c r="A14" s="27" t="s">
        <v>7</v>
      </c>
      <c r="B14" s="4">
        <v>60.455693819999986</v>
      </c>
      <c r="C14" s="4">
        <v>167.78738141999986</v>
      </c>
      <c r="D14" s="4">
        <v>195.63570299000011</v>
      </c>
      <c r="E14" s="4">
        <v>165.32227101999985</v>
      </c>
      <c r="F14" s="4">
        <v>-24.224970560000042</v>
      </c>
      <c r="G14" s="4">
        <v>132.22007177000003</v>
      </c>
      <c r="H14" s="4">
        <v>90.696199899999968</v>
      </c>
      <c r="I14" s="4">
        <v>41.366343155261781</v>
      </c>
      <c r="J14" s="4">
        <v>92.065895440000006</v>
      </c>
      <c r="K14" s="4">
        <v>90.180213099155935</v>
      </c>
      <c r="L14" s="4">
        <v>95.063426921948263</v>
      </c>
      <c r="M14" s="4">
        <v>41.83113430917291</v>
      </c>
      <c r="N14" s="4">
        <v>30.35146856177542</v>
      </c>
      <c r="O14" s="19">
        <f t="shared" si="0"/>
        <v>30</v>
      </c>
      <c r="P14" s="30">
        <f t="shared" si="1"/>
        <v>-11.47966574739749</v>
      </c>
      <c r="Q14" s="9">
        <f t="shared" si="2"/>
        <v>1.0451311124245004E-3</v>
      </c>
    </row>
    <row r="15" spans="1:17" x14ac:dyDescent="0.3">
      <c r="A15" s="27" t="s">
        <v>8</v>
      </c>
      <c r="B15" s="4">
        <v>268.38881626999972</v>
      </c>
      <c r="C15" s="4">
        <v>482.48679970000029</v>
      </c>
      <c r="D15" s="4">
        <v>155.88362224000002</v>
      </c>
      <c r="E15" s="4">
        <v>231.09895541</v>
      </c>
      <c r="F15" s="4">
        <v>275.9363662999998</v>
      </c>
      <c r="G15" s="4">
        <v>131.11319109999994</v>
      </c>
      <c r="H15" s="4">
        <v>391.06027710000001</v>
      </c>
      <c r="I15" s="4">
        <v>178.53047722592964</v>
      </c>
      <c r="J15" s="4">
        <v>496.54171183999995</v>
      </c>
      <c r="K15" s="4">
        <v>461.83637567592018</v>
      </c>
      <c r="L15" s="4">
        <v>565.50101844379481</v>
      </c>
      <c r="M15" s="4">
        <v>340.49031703776251</v>
      </c>
      <c r="N15" s="4">
        <v>320.87656923335925</v>
      </c>
      <c r="O15" s="19">
        <f t="shared" si="0"/>
        <v>18</v>
      </c>
      <c r="P15" s="30">
        <f t="shared" si="1"/>
        <v>-19.61374780440326</v>
      </c>
      <c r="Q15" s="9">
        <f t="shared" si="2"/>
        <v>1.1049155169254884E-2</v>
      </c>
    </row>
    <row r="16" spans="1:17" x14ac:dyDescent="0.3">
      <c r="A16" s="27" t="s">
        <v>9</v>
      </c>
      <c r="B16" s="4">
        <v>3119.5787973700048</v>
      </c>
      <c r="C16" s="4">
        <v>4608.4380449099936</v>
      </c>
      <c r="D16" s="4">
        <v>3581.423823880009</v>
      </c>
      <c r="E16" s="4">
        <v>2959.6562327799993</v>
      </c>
      <c r="F16" s="4">
        <v>2407.8188722999989</v>
      </c>
      <c r="G16" s="4">
        <v>3761.1700687421999</v>
      </c>
      <c r="H16" s="4">
        <v>2333.8166819899957</v>
      </c>
      <c r="I16" s="4">
        <v>2933.0147433671773</v>
      </c>
      <c r="J16" s="4">
        <v>2385.2846165927181</v>
      </c>
      <c r="K16" s="4">
        <v>1535.4898934041</v>
      </c>
      <c r="L16" s="4">
        <v>2292.5667172314038</v>
      </c>
      <c r="M16" s="4">
        <v>2121.2139615310807</v>
      </c>
      <c r="N16" s="4">
        <v>1329.9335038088427</v>
      </c>
      <c r="O16" s="19">
        <f t="shared" si="0"/>
        <v>5</v>
      </c>
      <c r="P16" s="30">
        <f t="shared" si="1"/>
        <v>-791.280457722238</v>
      </c>
      <c r="Q16" s="9">
        <f t="shared" si="2"/>
        <v>4.5795309029522738E-2</v>
      </c>
    </row>
    <row r="17" spans="1:20" x14ac:dyDescent="0.3">
      <c r="A17" s="27" t="s">
        <v>10</v>
      </c>
      <c r="B17" s="4">
        <v>1321.193331779999</v>
      </c>
      <c r="C17" s="4">
        <v>2621.3829187000069</v>
      </c>
      <c r="D17" s="4">
        <v>1317.8856700299982</v>
      </c>
      <c r="E17" s="4">
        <v>1752.8133297199979</v>
      </c>
      <c r="F17" s="4">
        <v>1332.5901501799999</v>
      </c>
      <c r="G17" s="4">
        <v>1677.9172020099995</v>
      </c>
      <c r="H17" s="4">
        <v>2469.7956624100084</v>
      </c>
      <c r="I17" s="4">
        <v>796.03361793128579</v>
      </c>
      <c r="J17" s="4">
        <v>199.45310930999929</v>
      </c>
      <c r="K17" s="4">
        <v>1798.0738333262598</v>
      </c>
      <c r="L17" s="4">
        <v>1570.5726059366787</v>
      </c>
      <c r="M17" s="4">
        <v>1159.143153353657</v>
      </c>
      <c r="N17" s="4">
        <v>891.21860424880015</v>
      </c>
      <c r="O17" s="19">
        <f t="shared" si="0"/>
        <v>11</v>
      </c>
      <c r="P17" s="30">
        <f t="shared" si="1"/>
        <v>-267.92454910485685</v>
      </c>
      <c r="Q17" s="9">
        <f t="shared" si="2"/>
        <v>3.0688475233946771E-2</v>
      </c>
    </row>
    <row r="18" spans="1:20" x14ac:dyDescent="0.3">
      <c r="A18" s="27" t="s">
        <v>11</v>
      </c>
      <c r="B18" s="4">
        <v>164.28460464000042</v>
      </c>
      <c r="C18" s="4">
        <v>1088.1737293100068</v>
      </c>
      <c r="D18" s="4">
        <v>479.40576144000011</v>
      </c>
      <c r="E18" s="4">
        <v>164.08990567000001</v>
      </c>
      <c r="F18" s="4">
        <v>180.66823747000007</v>
      </c>
      <c r="G18" s="4">
        <v>410.4140070599999</v>
      </c>
      <c r="H18" s="4">
        <v>402.16717958000004</v>
      </c>
      <c r="I18" s="4">
        <v>275.53500944216114</v>
      </c>
      <c r="J18" s="4">
        <v>296.77299885000019</v>
      </c>
      <c r="K18" s="4">
        <v>669.10222137582275</v>
      </c>
      <c r="L18" s="4">
        <v>245.93660865769274</v>
      </c>
      <c r="M18" s="4">
        <v>137.17787469872027</v>
      </c>
      <c r="N18" s="4">
        <v>61.497176780202558</v>
      </c>
      <c r="O18" s="19">
        <f t="shared" si="0"/>
        <v>28</v>
      </c>
      <c r="P18" s="30">
        <f t="shared" si="1"/>
        <v>-75.680697918517723</v>
      </c>
      <c r="Q18" s="9">
        <f t="shared" si="2"/>
        <v>2.1176112993822006E-3</v>
      </c>
    </row>
    <row r="19" spans="1:20" x14ac:dyDescent="0.3">
      <c r="A19" s="27" t="s">
        <v>12</v>
      </c>
      <c r="B19" s="4">
        <v>178.80899578000017</v>
      </c>
      <c r="C19" s="4">
        <v>470.0206861700002</v>
      </c>
      <c r="D19" s="4">
        <v>-66.072966269999952</v>
      </c>
      <c r="E19" s="4">
        <v>523.7255703300001</v>
      </c>
      <c r="F19" s="4">
        <v>444.57381900999968</v>
      </c>
      <c r="G19" s="4">
        <v>349.36115393</v>
      </c>
      <c r="H19" s="4">
        <v>186.47813984000001</v>
      </c>
      <c r="I19" s="4">
        <v>283.87447690901359</v>
      </c>
      <c r="J19" s="4">
        <v>278.71752366999982</v>
      </c>
      <c r="K19" s="4">
        <v>176.26853437908457</v>
      </c>
      <c r="L19" s="4">
        <v>412.73759700299263</v>
      </c>
      <c r="M19" s="4">
        <v>280.67444339364374</v>
      </c>
      <c r="N19" s="4">
        <v>220.68821655373984</v>
      </c>
      <c r="O19" s="19">
        <f t="shared" si="0"/>
        <v>22</v>
      </c>
      <c r="P19" s="30">
        <f t="shared" si="1"/>
        <v>-59.986226839903907</v>
      </c>
      <c r="Q19" s="9">
        <f t="shared" si="2"/>
        <v>7.5992408998708863E-3</v>
      </c>
      <c r="T19" s="14"/>
    </row>
    <row r="20" spans="1:20" x14ac:dyDescent="0.3">
      <c r="A20" s="28" t="s">
        <v>13</v>
      </c>
      <c r="B20" s="5">
        <v>1415.2623900299993</v>
      </c>
      <c r="C20" s="5">
        <v>2937.9163861099964</v>
      </c>
      <c r="D20" s="5">
        <v>1684.598037959996</v>
      </c>
      <c r="E20" s="5">
        <v>3138.3972286499989</v>
      </c>
      <c r="F20" s="5">
        <v>2102.2602748100021</v>
      </c>
      <c r="G20" s="5">
        <v>1552.8895300900001</v>
      </c>
      <c r="H20" s="5">
        <v>1014.7940819707086</v>
      </c>
      <c r="I20" s="5">
        <v>1568.210810330487</v>
      </c>
      <c r="J20" s="5">
        <v>2133.9858787982917</v>
      </c>
      <c r="K20" s="5">
        <v>2141.5441693228963</v>
      </c>
      <c r="L20" s="5">
        <v>2977.8747175371191</v>
      </c>
      <c r="M20" s="5">
        <v>2265.7064428502972</v>
      </c>
      <c r="N20" s="5">
        <v>1390.4841426719563</v>
      </c>
      <c r="O20" s="22">
        <f>_xlfn.RANK.EQ(N20,$N$6:$N$37)</f>
        <v>4</v>
      </c>
      <c r="P20" s="31">
        <f>N20-M20</f>
        <v>-875.2223001783409</v>
      </c>
      <c r="Q20" s="10">
        <f>N20/$N$38</f>
        <v>4.7880326972697944E-2</v>
      </c>
      <c r="R20" s="36"/>
    </row>
    <row r="21" spans="1:20" x14ac:dyDescent="0.3">
      <c r="A21" s="27" t="s">
        <v>32</v>
      </c>
      <c r="B21" s="4">
        <v>335.9702279600009</v>
      </c>
      <c r="C21" s="4">
        <v>2247.6734101799984</v>
      </c>
      <c r="D21" s="4">
        <v>211.47905261000039</v>
      </c>
      <c r="E21" s="4">
        <v>419.02659778000054</v>
      </c>
      <c r="F21" s="4">
        <v>193.91553761000014</v>
      </c>
      <c r="G21" s="4">
        <v>294.68672483999995</v>
      </c>
      <c r="H21" s="4">
        <v>437.06151744237224</v>
      </c>
      <c r="I21" s="4">
        <v>298.00677271390936</v>
      </c>
      <c r="J21" s="4">
        <v>272.79850032999997</v>
      </c>
      <c r="K21" s="4">
        <v>1033.7280788846108</v>
      </c>
      <c r="L21" s="4">
        <v>166.85547435426344</v>
      </c>
      <c r="M21" s="4">
        <v>154.36224405919998</v>
      </c>
      <c r="N21" s="4">
        <v>233.44731690174413</v>
      </c>
      <c r="O21" s="19">
        <f>_xlfn.RANK.EQ(N21,$N$6:$N$37)</f>
        <v>20</v>
      </c>
      <c r="P21" s="30">
        <f t="shared" si="1"/>
        <v>79.08507284254415</v>
      </c>
      <c r="Q21" s="9">
        <f t="shared" si="2"/>
        <v>8.0385913949912284E-3</v>
      </c>
    </row>
    <row r="22" spans="1:20" x14ac:dyDescent="0.3">
      <c r="A22" s="27" t="s">
        <v>14</v>
      </c>
      <c r="B22" s="4">
        <v>274.31748208000045</v>
      </c>
      <c r="C22" s="4">
        <v>451.1553228899993</v>
      </c>
      <c r="D22" s="4">
        <v>356.51588729000065</v>
      </c>
      <c r="E22" s="4">
        <v>484.80317897000003</v>
      </c>
      <c r="F22" s="4">
        <v>234.8683601700001</v>
      </c>
      <c r="G22" s="4">
        <v>603.07038405999992</v>
      </c>
      <c r="H22" s="4">
        <v>251.86697389999983</v>
      </c>
      <c r="I22" s="4">
        <v>655.62047278513455</v>
      </c>
      <c r="J22" s="4">
        <v>386.6837292699999</v>
      </c>
      <c r="K22" s="4">
        <v>94.768562298175127</v>
      </c>
      <c r="L22" s="4">
        <v>81.129287888801628</v>
      </c>
      <c r="M22" s="4">
        <v>81.208679061940941</v>
      </c>
      <c r="N22" s="4">
        <v>157.41388326720784</v>
      </c>
      <c r="O22" s="19">
        <f t="shared" si="0"/>
        <v>24</v>
      </c>
      <c r="P22" s="30">
        <f t="shared" si="1"/>
        <v>76.205204205266895</v>
      </c>
      <c r="Q22" s="9">
        <f t="shared" si="2"/>
        <v>5.4204344872231715E-3</v>
      </c>
    </row>
    <row r="23" spans="1:20" x14ac:dyDescent="0.3">
      <c r="A23" s="27" t="s">
        <v>15</v>
      </c>
      <c r="B23" s="4">
        <v>157.25738614000016</v>
      </c>
      <c r="C23" s="4">
        <v>535.43292455999858</v>
      </c>
      <c r="D23" s="4">
        <v>105.80039870000006</v>
      </c>
      <c r="E23" s="4">
        <v>99.044174680000054</v>
      </c>
      <c r="F23" s="4">
        <v>85.58025394000002</v>
      </c>
      <c r="G23" s="4">
        <v>103.7788571899999</v>
      </c>
      <c r="H23" s="4">
        <v>188.56847835999997</v>
      </c>
      <c r="I23" s="4">
        <v>170.40035965308419</v>
      </c>
      <c r="J23" s="4">
        <v>782.34617728000023</v>
      </c>
      <c r="K23" s="4">
        <v>302.86750897593964</v>
      </c>
      <c r="L23" s="4">
        <v>474.45356562484903</v>
      </c>
      <c r="M23" s="4">
        <v>386.99337895661097</v>
      </c>
      <c r="N23" s="4">
        <v>121.95656460208259</v>
      </c>
      <c r="O23" s="19">
        <f t="shared" si="0"/>
        <v>26</v>
      </c>
      <c r="P23" s="30">
        <f t="shared" si="1"/>
        <v>-265.03681435452836</v>
      </c>
      <c r="Q23" s="9">
        <f t="shared" si="2"/>
        <v>4.1994870782156701E-3</v>
      </c>
    </row>
    <row r="24" spans="1:20" x14ac:dyDescent="0.3">
      <c r="A24" s="27" t="s">
        <v>16</v>
      </c>
      <c r="B24" s="4">
        <v>1281.1248933899999</v>
      </c>
      <c r="C24" s="4">
        <v>2214.5733662199937</v>
      </c>
      <c r="D24" s="4">
        <v>1578.6627999200027</v>
      </c>
      <c r="E24" s="4">
        <v>3362.4903300799915</v>
      </c>
      <c r="F24" s="4">
        <v>3346.0261871007915</v>
      </c>
      <c r="G24" s="4">
        <v>1996.2364268681054</v>
      </c>
      <c r="H24" s="4">
        <v>3675.7363903132709</v>
      </c>
      <c r="I24" s="4">
        <v>3274.6421980232058</v>
      </c>
      <c r="J24" s="4">
        <v>3142.6416958670989</v>
      </c>
      <c r="K24" s="4">
        <v>3291.6753840342067</v>
      </c>
      <c r="L24" s="4">
        <v>4429.2365605763753</v>
      </c>
      <c r="M24" s="4">
        <v>2982.847104055375</v>
      </c>
      <c r="N24" s="4">
        <v>2794.8567196525883</v>
      </c>
      <c r="O24" s="19">
        <f t="shared" si="0"/>
        <v>2</v>
      </c>
      <c r="P24" s="30">
        <f t="shared" si="1"/>
        <v>-187.99038440278673</v>
      </c>
      <c r="Q24" s="9">
        <f t="shared" si="2"/>
        <v>9.6238892247747468E-2</v>
      </c>
    </row>
    <row r="25" spans="1:20" x14ac:dyDescent="0.3">
      <c r="A25" s="27" t="s">
        <v>17</v>
      </c>
      <c r="B25" s="4">
        <v>353.70045049000078</v>
      </c>
      <c r="C25" s="4">
        <v>1942.5510640000107</v>
      </c>
      <c r="D25" s="4">
        <v>482.79639735871666</v>
      </c>
      <c r="E25" s="4">
        <v>297.19918251000024</v>
      </c>
      <c r="F25" s="4">
        <v>195.52560677999963</v>
      </c>
      <c r="G25" s="4">
        <v>484.80652736999986</v>
      </c>
      <c r="H25" s="4">
        <v>487.81926722999987</v>
      </c>
      <c r="I25" s="4">
        <v>56.617071992161385</v>
      </c>
      <c r="J25" s="4">
        <v>244.31849034542878</v>
      </c>
      <c r="K25" s="4">
        <v>-92.606795531636124</v>
      </c>
      <c r="L25" s="4">
        <v>157.53658805639935</v>
      </c>
      <c r="M25" s="4">
        <v>161.50079515588109</v>
      </c>
      <c r="N25" s="4">
        <v>49.426796955680018</v>
      </c>
      <c r="O25" s="19">
        <f t="shared" si="0"/>
        <v>29</v>
      </c>
      <c r="P25" s="30">
        <f t="shared" si="1"/>
        <v>-112.07399820020107</v>
      </c>
      <c r="Q25" s="9">
        <f t="shared" si="2"/>
        <v>1.701976402912085E-3</v>
      </c>
    </row>
    <row r="26" spans="1:20" x14ac:dyDescent="0.3">
      <c r="A26" s="27" t="s">
        <v>18</v>
      </c>
      <c r="B26" s="4">
        <v>775.32459597514583</v>
      </c>
      <c r="C26" s="4">
        <v>1504.5146285599185</v>
      </c>
      <c r="D26" s="4">
        <v>1057.1628728499982</v>
      </c>
      <c r="E26" s="4">
        <v>791.45724660999997</v>
      </c>
      <c r="F26" s="4">
        <v>1166.5382242674923</v>
      </c>
      <c r="G26" s="4">
        <v>953.56636101499953</v>
      </c>
      <c r="H26" s="4">
        <v>643.92826109999987</v>
      </c>
      <c r="I26" s="4">
        <v>2043.9850908627293</v>
      </c>
      <c r="J26" s="4">
        <v>583.0419922399999</v>
      </c>
      <c r="K26" s="4">
        <v>627.8019506728532</v>
      </c>
      <c r="L26" s="4">
        <v>797.12368043188542</v>
      </c>
      <c r="M26" s="4">
        <v>719.48691416919041</v>
      </c>
      <c r="N26" s="4">
        <v>1002.3020419413118</v>
      </c>
      <c r="O26" s="19">
        <f t="shared" si="0"/>
        <v>10</v>
      </c>
      <c r="P26" s="30">
        <f t="shared" si="1"/>
        <v>282.8151277721214</v>
      </c>
      <c r="Q26" s="9">
        <f t="shared" si="2"/>
        <v>3.4513553963538279E-2</v>
      </c>
    </row>
    <row r="27" spans="1:20" x14ac:dyDescent="0.3">
      <c r="A27" s="27" t="s">
        <v>19</v>
      </c>
      <c r="B27" s="4">
        <v>105.40470421226031</v>
      </c>
      <c r="C27" s="4">
        <v>926.59217119905554</v>
      </c>
      <c r="D27" s="4">
        <v>1128.731131001306</v>
      </c>
      <c r="E27" s="4">
        <v>1442.4689492905118</v>
      </c>
      <c r="F27" s="4">
        <v>1075.4658696771498</v>
      </c>
      <c r="G27" s="4">
        <v>985.99671493104597</v>
      </c>
      <c r="H27" s="4">
        <v>1227.6467838505132</v>
      </c>
      <c r="I27" s="4">
        <v>1169.0739918136755</v>
      </c>
      <c r="J27" s="4">
        <v>861.02878365000004</v>
      </c>
      <c r="K27" s="4">
        <v>879.66754058566073</v>
      </c>
      <c r="L27" s="4">
        <v>734.69418090204476</v>
      </c>
      <c r="M27" s="4">
        <v>714.55352110328113</v>
      </c>
      <c r="N27" s="4">
        <v>499.95612070117937</v>
      </c>
      <c r="O27" s="19">
        <f t="shared" si="0"/>
        <v>14</v>
      </c>
      <c r="P27" s="30">
        <f t="shared" si="1"/>
        <v>-214.59740040210175</v>
      </c>
      <c r="Q27" s="9">
        <f t="shared" si="2"/>
        <v>1.7215631445587503E-2</v>
      </c>
    </row>
    <row r="28" spans="1:20" x14ac:dyDescent="0.3">
      <c r="A28" s="27" t="s">
        <v>20</v>
      </c>
      <c r="B28" s="4">
        <v>583.70387869000081</v>
      </c>
      <c r="C28" s="4">
        <v>930.29268845000001</v>
      </c>
      <c r="D28" s="4">
        <v>223.93530557765638</v>
      </c>
      <c r="E28" s="4">
        <v>325.28493981683829</v>
      </c>
      <c r="F28" s="4">
        <v>296.51336738000015</v>
      </c>
      <c r="G28" s="4">
        <v>479.33420125999947</v>
      </c>
      <c r="H28" s="4">
        <v>591.47350003000076</v>
      </c>
      <c r="I28" s="4">
        <v>664.14322185970866</v>
      </c>
      <c r="J28" s="4">
        <v>160.85300133236041</v>
      </c>
      <c r="K28" s="4">
        <v>471.28755089846396</v>
      </c>
      <c r="L28" s="4">
        <v>456.13919993572938</v>
      </c>
      <c r="M28" s="4">
        <v>330.91950224845755</v>
      </c>
      <c r="N28" s="4">
        <v>496.6127252528654</v>
      </c>
      <c r="O28" s="19">
        <f t="shared" si="0"/>
        <v>15</v>
      </c>
      <c r="P28" s="30">
        <f t="shared" si="1"/>
        <v>165.69322300440786</v>
      </c>
      <c r="Q28" s="9">
        <f t="shared" si="2"/>
        <v>1.7100504014535545E-2</v>
      </c>
    </row>
    <row r="29" spans="1:20" x14ac:dyDescent="0.3">
      <c r="A29" s="27" t="s">
        <v>21</v>
      </c>
      <c r="B29" s="4">
        <v>880.32435663000035</v>
      </c>
      <c r="C29" s="4">
        <v>2008.1264589599989</v>
      </c>
      <c r="D29" s="4">
        <v>1064.819352479999</v>
      </c>
      <c r="E29" s="4">
        <v>1899.0563264631714</v>
      </c>
      <c r="F29" s="4">
        <v>814.92895444999942</v>
      </c>
      <c r="G29" s="4">
        <v>1405.8624456399998</v>
      </c>
      <c r="H29" s="4">
        <v>1766.4253842100009</v>
      </c>
      <c r="I29" s="4">
        <v>853.82821083737542</v>
      </c>
      <c r="J29" s="4">
        <v>913.21522331999984</v>
      </c>
      <c r="K29" s="4">
        <v>702.32237463363049</v>
      </c>
      <c r="L29" s="4">
        <v>329.61369295495336</v>
      </c>
      <c r="M29" s="4">
        <v>601.66658125656647</v>
      </c>
      <c r="N29" s="4">
        <v>1211.7536585826842</v>
      </c>
      <c r="O29" s="19">
        <f>_xlfn.RANK.EQ(N29,$N$6:$N$37)</f>
        <v>7</v>
      </c>
      <c r="P29" s="30">
        <f t="shared" si="1"/>
        <v>610.08707732611776</v>
      </c>
      <c r="Q29" s="9">
        <f t="shared" si="2"/>
        <v>4.1725870581891145E-2</v>
      </c>
    </row>
    <row r="30" spans="1:20" x14ac:dyDescent="0.3">
      <c r="A30" s="27" t="s">
        <v>22</v>
      </c>
      <c r="B30" s="4">
        <v>432.50467886000001</v>
      </c>
      <c r="C30" s="4">
        <v>605.42799961999799</v>
      </c>
      <c r="D30" s="4">
        <v>399.98851812000009</v>
      </c>
      <c r="E30" s="4">
        <v>428.66805650999953</v>
      </c>
      <c r="F30" s="4">
        <v>434.86971928999981</v>
      </c>
      <c r="G30" s="4">
        <v>761.56589715000018</v>
      </c>
      <c r="H30" s="4">
        <v>414.96161108999974</v>
      </c>
      <c r="I30" s="4">
        <v>262.58584487369853</v>
      </c>
      <c r="J30" s="4">
        <v>743.56845719000012</v>
      </c>
      <c r="K30" s="4">
        <v>543.49614428721156</v>
      </c>
      <c r="L30" s="4">
        <v>870.86300629360971</v>
      </c>
      <c r="M30" s="4">
        <v>531.42017876205614</v>
      </c>
      <c r="N30" s="4">
        <v>192.77983774944363</v>
      </c>
      <c r="O30" s="19">
        <f t="shared" si="0"/>
        <v>23</v>
      </c>
      <c r="P30" s="30">
        <f t="shared" si="1"/>
        <v>-338.64034101261251</v>
      </c>
      <c r="Q30" s="9">
        <f t="shared" si="2"/>
        <v>6.6382358359369301E-3</v>
      </c>
    </row>
    <row r="31" spans="1:20" x14ac:dyDescent="0.3">
      <c r="A31" s="27" t="s">
        <v>23</v>
      </c>
      <c r="B31" s="4">
        <v>1172.8558661999975</v>
      </c>
      <c r="C31" s="4">
        <v>2088.7162835599956</v>
      </c>
      <c r="D31" s="4">
        <v>815.29247123000107</v>
      </c>
      <c r="E31" s="4">
        <v>609.95340827000041</v>
      </c>
      <c r="F31" s="4">
        <v>506.18214502999967</v>
      </c>
      <c r="G31" s="4">
        <v>368.12865119000014</v>
      </c>
      <c r="H31" s="4">
        <v>155.09956027999948</v>
      </c>
      <c r="I31" s="4">
        <v>449.63980560869499</v>
      </c>
      <c r="J31" s="4">
        <v>582.3322230299998</v>
      </c>
      <c r="K31" s="4">
        <v>899.23765193435565</v>
      </c>
      <c r="L31" s="4">
        <v>464.18397592161847</v>
      </c>
      <c r="M31" s="4">
        <v>479.5353067453936</v>
      </c>
      <c r="N31" s="4">
        <v>491.2377722131107</v>
      </c>
      <c r="O31" s="19">
        <f t="shared" si="0"/>
        <v>16</v>
      </c>
      <c r="P31" s="30">
        <f t="shared" si="1"/>
        <v>11.702465467717104</v>
      </c>
      <c r="Q31" s="9">
        <f t="shared" si="2"/>
        <v>1.6915421350801013E-2</v>
      </c>
    </row>
    <row r="32" spans="1:20" x14ac:dyDescent="0.3">
      <c r="A32" s="27" t="s">
        <v>24</v>
      </c>
      <c r="B32" s="4">
        <v>325.46794475000087</v>
      </c>
      <c r="C32" s="4">
        <v>323.93475674999951</v>
      </c>
      <c r="D32" s="4">
        <v>241.66461832000002</v>
      </c>
      <c r="E32" s="4">
        <v>737.48539532999973</v>
      </c>
      <c r="F32" s="4">
        <v>112.75366754999989</v>
      </c>
      <c r="G32" s="4">
        <v>400.37835639999992</v>
      </c>
      <c r="H32" s="4">
        <v>530.29285061999985</v>
      </c>
      <c r="I32" s="4">
        <v>490.59018843228819</v>
      </c>
      <c r="J32" s="4">
        <v>464.82176991000023</v>
      </c>
      <c r="K32" s="4">
        <v>300.41341600004949</v>
      </c>
      <c r="L32" s="4">
        <v>27.258218815363318</v>
      </c>
      <c r="M32" s="4">
        <v>165.77705086664031</v>
      </c>
      <c r="N32" s="4">
        <v>-22.541836821549055</v>
      </c>
      <c r="O32" s="19">
        <f t="shared" si="0"/>
        <v>32</v>
      </c>
      <c r="P32" s="30">
        <f t="shared" si="1"/>
        <v>-188.31888768818936</v>
      </c>
      <c r="Q32" s="9">
        <f t="shared" si="2"/>
        <v>-7.7621202893185558E-4</v>
      </c>
    </row>
    <row r="33" spans="1:17" x14ac:dyDescent="0.3">
      <c r="A33" s="27" t="s">
        <v>25</v>
      </c>
      <c r="B33" s="4">
        <v>1051.4219677600017</v>
      </c>
      <c r="C33" s="4">
        <v>1732.4184309100042</v>
      </c>
      <c r="D33" s="4">
        <v>723.89565206650843</v>
      </c>
      <c r="E33" s="4">
        <v>1103.242394853381</v>
      </c>
      <c r="F33" s="4">
        <v>1149.5012287084564</v>
      </c>
      <c r="G33" s="4">
        <v>1543.2112270973703</v>
      </c>
      <c r="H33" s="4">
        <v>1514.4634682650096</v>
      </c>
      <c r="I33" s="4">
        <v>1629.8633772500273</v>
      </c>
      <c r="J33" s="4">
        <v>707.69989162636261</v>
      </c>
      <c r="K33" s="4">
        <v>1273.2089750118719</v>
      </c>
      <c r="L33" s="4">
        <v>979.24011505017199</v>
      </c>
      <c r="M33" s="4">
        <v>1339.5117565169826</v>
      </c>
      <c r="N33" s="4">
        <v>323.92994481768358</v>
      </c>
      <c r="O33" s="19">
        <f>_xlfn.RANK.EQ(N33,$N$6:$N$37)</f>
        <v>17</v>
      </c>
      <c r="P33" s="30">
        <f t="shared" si="1"/>
        <v>-1015.581811699299</v>
      </c>
      <c r="Q33" s="9">
        <f t="shared" si="2"/>
        <v>1.1154295973713804E-2</v>
      </c>
    </row>
    <row r="34" spans="1:17" x14ac:dyDescent="0.3">
      <c r="A34" s="27" t="s">
        <v>26</v>
      </c>
      <c r="B34" s="4">
        <v>79.509083570000143</v>
      </c>
      <c r="C34" s="4">
        <v>80.735158410000096</v>
      </c>
      <c r="D34" s="4">
        <v>120.71293634999982</v>
      </c>
      <c r="E34" s="4">
        <v>152.5185184099999</v>
      </c>
      <c r="F34" s="4">
        <v>253.11996100000016</v>
      </c>
      <c r="G34" s="4">
        <v>168.04845104000003</v>
      </c>
      <c r="H34" s="4">
        <v>143.05633666999995</v>
      </c>
      <c r="I34" s="4">
        <v>345.72117869181164</v>
      </c>
      <c r="J34" s="4">
        <v>359.75383339000007</v>
      </c>
      <c r="K34" s="4">
        <v>50.805166867016709</v>
      </c>
      <c r="L34" s="4">
        <v>275.02602157553844</v>
      </c>
      <c r="M34" s="4">
        <v>130.90718589054649</v>
      </c>
      <c r="N34" s="4">
        <v>229.73963485132094</v>
      </c>
      <c r="O34" s="19">
        <f t="shared" si="0"/>
        <v>21</v>
      </c>
      <c r="P34" s="30">
        <f t="shared" si="1"/>
        <v>98.832448960774457</v>
      </c>
      <c r="Q34" s="9">
        <f t="shared" si="2"/>
        <v>7.9109200153349799E-3</v>
      </c>
    </row>
    <row r="35" spans="1:17" x14ac:dyDescent="0.3">
      <c r="A35" s="27" t="s">
        <v>33</v>
      </c>
      <c r="B35" s="4">
        <v>1061.3208445299992</v>
      </c>
      <c r="C35" s="4">
        <v>1702.750025730001</v>
      </c>
      <c r="D35" s="4">
        <v>1271.2542025200034</v>
      </c>
      <c r="E35" s="4">
        <v>1589.1215476800007</v>
      </c>
      <c r="F35" s="4">
        <v>1045.512964160001</v>
      </c>
      <c r="G35" s="4">
        <v>914.92178831000012</v>
      </c>
      <c r="H35" s="4">
        <v>962.06643185999951</v>
      </c>
      <c r="I35" s="4">
        <v>1080.6133380740971</v>
      </c>
      <c r="J35" s="4">
        <v>1000.6966353499993</v>
      </c>
      <c r="K35" s="4">
        <v>935.34698833573509</v>
      </c>
      <c r="L35" s="4">
        <v>7.9075619908559047E-3</v>
      </c>
      <c r="M35" s="4">
        <v>737.63033509018146</v>
      </c>
      <c r="N35" s="4">
        <v>806.01509828403925</v>
      </c>
      <c r="O35" s="19">
        <f t="shared" si="0"/>
        <v>12</v>
      </c>
      <c r="P35" s="30">
        <f t="shared" si="1"/>
        <v>68.384763193857793</v>
      </c>
      <c r="Q35" s="9">
        <f t="shared" si="2"/>
        <v>2.7754553443962413E-2</v>
      </c>
    </row>
    <row r="36" spans="1:17" x14ac:dyDescent="0.3">
      <c r="A36" s="27" t="s">
        <v>27</v>
      </c>
      <c r="B36" s="4">
        <v>127.92097794999972</v>
      </c>
      <c r="C36" s="4">
        <v>516.66350743000066</v>
      </c>
      <c r="D36" s="4">
        <v>86.085591339999979</v>
      </c>
      <c r="E36" s="4">
        <v>213.48978912999979</v>
      </c>
      <c r="F36" s="4">
        <v>125.14171266999998</v>
      </c>
      <c r="G36" s="4">
        <v>107.84217698999988</v>
      </c>
      <c r="H36" s="4">
        <v>86.014607110000043</v>
      </c>
      <c r="I36" s="4">
        <v>159.95134847722105</v>
      </c>
      <c r="J36" s="4">
        <v>151.65776988816305</v>
      </c>
      <c r="K36" s="4">
        <v>145.5458180351504</v>
      </c>
      <c r="L36" s="4">
        <v>547.36962416618974</v>
      </c>
      <c r="M36" s="4">
        <v>421.14325925774335</v>
      </c>
      <c r="N36" s="4">
        <v>154.57081861698975</v>
      </c>
      <c r="O36" s="19">
        <f t="shared" si="0"/>
        <v>25</v>
      </c>
      <c r="P36" s="30">
        <f t="shared" si="1"/>
        <v>-266.5724406407536</v>
      </c>
      <c r="Q36" s="9">
        <f t="shared" si="2"/>
        <v>5.3225355893649203E-3</v>
      </c>
    </row>
    <row r="37" spans="1:17" x14ac:dyDescent="0.3">
      <c r="A37" s="27" t="s">
        <v>28</v>
      </c>
      <c r="B37" s="4">
        <v>754.38791784000068</v>
      </c>
      <c r="C37" s="4">
        <v>3973.1582152099977</v>
      </c>
      <c r="D37" s="4">
        <v>758.91380191999895</v>
      </c>
      <c r="E37" s="4">
        <v>107.57548908999996</v>
      </c>
      <c r="F37" s="4">
        <v>532.61617872000033</v>
      </c>
      <c r="G37" s="4">
        <v>457.63702317999986</v>
      </c>
      <c r="H37" s="4">
        <v>301.73537604999984</v>
      </c>
      <c r="I37" s="4">
        <v>746.49062246023857</v>
      </c>
      <c r="J37" s="4">
        <v>-405.52883434000006</v>
      </c>
      <c r="K37" s="4">
        <v>1320.2093594570501</v>
      </c>
      <c r="L37" s="4">
        <v>8.7042301216277274</v>
      </c>
      <c r="M37" s="4">
        <v>174.37075996314621</v>
      </c>
      <c r="N37" s="4">
        <v>256.28552268248978</v>
      </c>
      <c r="O37" s="20">
        <f t="shared" si="0"/>
        <v>19</v>
      </c>
      <c r="P37" s="30">
        <f t="shared" si="1"/>
        <v>81.914762719343571</v>
      </c>
      <c r="Q37" s="21">
        <f t="shared" si="2"/>
        <v>8.8250086770686707E-3</v>
      </c>
    </row>
    <row r="38" spans="1:17" x14ac:dyDescent="0.3">
      <c r="A38" s="33" t="s">
        <v>45</v>
      </c>
      <c r="B38" s="34">
        <v>21769.318246235809</v>
      </c>
      <c r="C38" s="34">
        <v>48354.418175339692</v>
      </c>
      <c r="D38" s="34">
        <v>30351.257536246256</v>
      </c>
      <c r="E38" s="34">
        <v>35943.837746487814</v>
      </c>
      <c r="F38" s="34">
        <v>31189.015750345305</v>
      </c>
      <c r="G38" s="34">
        <v>34017.659786060736</v>
      </c>
      <c r="H38" s="34">
        <v>34100.964534531391</v>
      </c>
      <c r="I38" s="34">
        <v>34614.660499960264</v>
      </c>
      <c r="J38" s="34">
        <v>28205.897990418605</v>
      </c>
      <c r="K38" s="34">
        <v>31829.071208308149</v>
      </c>
      <c r="L38" s="34">
        <v>36395.994190626938</v>
      </c>
      <c r="M38" s="34">
        <v>31042.559395435324</v>
      </c>
      <c r="N38" s="35">
        <v>29040.823874591133</v>
      </c>
      <c r="O38" s="23"/>
      <c r="P38" s="32">
        <f>N38-M38</f>
        <v>-2001.7355208441913</v>
      </c>
      <c r="Q38" s="24">
        <f>SUM(Q6:Q37)</f>
        <v>0.99999999999999944</v>
      </c>
    </row>
    <row r="39" spans="1:17" s="3" customFormat="1" x14ac:dyDescent="0.3">
      <c r="A39" s="25" t="s">
        <v>46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</row>
    <row r="40" spans="1:17" s="3" customFormat="1" x14ac:dyDescent="0.3">
      <c r="A40" s="13" t="s">
        <v>38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3" customFormat="1" x14ac:dyDescent="0.3">
      <c r="A41" s="11" t="s">
        <v>39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s="3" customFormat="1" ht="12.15" customHeight="1" x14ac:dyDescent="0.3">
      <c r="A42" s="13" t="s">
        <v>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3" customFormat="1" ht="33" customHeight="1" x14ac:dyDescent="0.3">
      <c r="A43" s="37" t="s">
        <v>35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s="3" customFormat="1" x14ac:dyDescent="0.3">
      <c r="A44" s="8" t="s">
        <v>37</v>
      </c>
    </row>
    <row r="45" spans="1:17" s="3" customFormat="1" x14ac:dyDescent="0.3"/>
    <row r="46" spans="1:17" s="3" customFormat="1" x14ac:dyDescent="0.3"/>
    <row r="47" spans="1:17" s="3" customFormat="1" x14ac:dyDescent="0.3"/>
    <row r="48" spans="1:17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</sheetData>
  <mergeCells count="1">
    <mergeCell ref="A43:Q43"/>
  </mergeCells>
  <conditionalFormatting sqref="A38">
    <cfRule type="cellIs" dxfId="1" priority="4" stopIfTrue="1" operator="equal">
      <formula>"Subsector"</formula>
    </cfRule>
    <cfRule type="cellIs" dxfId="0" priority="6" stopIfTrue="1" operator="equal">
      <formula>"sector"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IED Entidad  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Patino Garcia</dc:creator>
  <cp:lastModifiedBy>Susana Galindo</cp:lastModifiedBy>
  <cp:lastPrinted>2014-03-05T18:15:45Z</cp:lastPrinted>
  <dcterms:created xsi:type="dcterms:W3CDTF">2014-01-13T17:44:13Z</dcterms:created>
  <dcterms:modified xsi:type="dcterms:W3CDTF">2023-08-25T19:44:52Z</dcterms:modified>
</cp:coreProperties>
</file>