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F6D1F5FF-10BC-4457-89D7-2AC10059DBC8}" xr6:coauthVersionLast="47" xr6:coauthVersionMax="47" xr10:uidLastSave="{00000000-0000-0000-0000-000000000000}"/>
  <bookViews>
    <workbookView xWindow="-108" yWindow="-108" windowWidth="23256" windowHeight="13896" xr2:uid="{F645770B-8740-4407-BC01-2C75AFAD62C6}"/>
  </bookViews>
  <sheets>
    <sheet name="ta_novie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P39" i="1" s="1"/>
  <c r="E39" i="1"/>
  <c r="D39" i="1"/>
  <c r="C39" i="1"/>
  <c r="B39" i="1"/>
  <c r="P38" i="1"/>
  <c r="R38" i="1" s="1"/>
  <c r="O38" i="1"/>
  <c r="Q38" i="1" s="1"/>
  <c r="N38" i="1"/>
  <c r="L38" i="1"/>
  <c r="K38" i="1"/>
  <c r="M38" i="1" s="1"/>
  <c r="H38" i="1"/>
  <c r="J38" i="1" s="1"/>
  <c r="G38" i="1"/>
  <c r="I38" i="1" s="1"/>
  <c r="P37" i="1"/>
  <c r="O37" i="1"/>
  <c r="Q37" i="1" s="1"/>
  <c r="L37" i="1"/>
  <c r="N37" i="1" s="1"/>
  <c r="K37" i="1"/>
  <c r="M37" i="1" s="1"/>
  <c r="J37" i="1"/>
  <c r="H37" i="1"/>
  <c r="G37" i="1"/>
  <c r="I37" i="1" s="1"/>
  <c r="P36" i="1"/>
  <c r="R36" i="1" s="1"/>
  <c r="O36" i="1"/>
  <c r="Q36" i="1" s="1"/>
  <c r="L36" i="1"/>
  <c r="K36" i="1"/>
  <c r="M36" i="1" s="1"/>
  <c r="H36" i="1"/>
  <c r="J36" i="1" s="1"/>
  <c r="G36" i="1"/>
  <c r="I36" i="1" s="1"/>
  <c r="R35" i="1"/>
  <c r="P35" i="1"/>
  <c r="O35" i="1"/>
  <c r="Q35" i="1" s="1"/>
  <c r="L35" i="1"/>
  <c r="N35" i="1" s="1"/>
  <c r="K35" i="1"/>
  <c r="M35" i="1" s="1"/>
  <c r="H35" i="1"/>
  <c r="G35" i="1"/>
  <c r="I35" i="1" s="1"/>
  <c r="P34" i="1"/>
  <c r="R34" i="1" s="1"/>
  <c r="O34" i="1"/>
  <c r="Q34" i="1" s="1"/>
  <c r="N34" i="1"/>
  <c r="L34" i="1"/>
  <c r="K34" i="1"/>
  <c r="M34" i="1" s="1"/>
  <c r="H34" i="1"/>
  <c r="J34" i="1" s="1"/>
  <c r="G34" i="1"/>
  <c r="I34" i="1" s="1"/>
  <c r="P33" i="1"/>
  <c r="O33" i="1"/>
  <c r="Q33" i="1" s="1"/>
  <c r="L33" i="1"/>
  <c r="N33" i="1" s="1"/>
  <c r="K33" i="1"/>
  <c r="M33" i="1" s="1"/>
  <c r="J33" i="1"/>
  <c r="H33" i="1"/>
  <c r="G33" i="1"/>
  <c r="I33" i="1" s="1"/>
  <c r="P32" i="1"/>
  <c r="R32" i="1" s="1"/>
  <c r="O32" i="1"/>
  <c r="Q32" i="1" s="1"/>
  <c r="N32" i="1"/>
  <c r="L32" i="1"/>
  <c r="K32" i="1"/>
  <c r="M32" i="1" s="1"/>
  <c r="H32" i="1"/>
  <c r="J32" i="1" s="1"/>
  <c r="G32" i="1"/>
  <c r="I32" i="1" s="1"/>
  <c r="R31" i="1"/>
  <c r="P31" i="1"/>
  <c r="O31" i="1"/>
  <c r="Q31" i="1" s="1"/>
  <c r="L31" i="1"/>
  <c r="N31" i="1" s="1"/>
  <c r="K31" i="1"/>
  <c r="M31" i="1" s="1"/>
  <c r="J31" i="1"/>
  <c r="H31" i="1"/>
  <c r="G31" i="1"/>
  <c r="I31" i="1" s="1"/>
  <c r="P30" i="1"/>
  <c r="R30" i="1" s="1"/>
  <c r="O30" i="1"/>
  <c r="Q30" i="1" s="1"/>
  <c r="N30" i="1"/>
  <c r="L30" i="1"/>
  <c r="K30" i="1"/>
  <c r="M30" i="1" s="1"/>
  <c r="H30" i="1"/>
  <c r="J30" i="1" s="1"/>
  <c r="G30" i="1"/>
  <c r="I30" i="1" s="1"/>
  <c r="R29" i="1"/>
  <c r="P29" i="1"/>
  <c r="O29" i="1"/>
  <c r="Q29" i="1" s="1"/>
  <c r="L29" i="1"/>
  <c r="N29" i="1" s="1"/>
  <c r="K29" i="1"/>
  <c r="M29" i="1" s="1"/>
  <c r="J29" i="1"/>
  <c r="H29" i="1"/>
  <c r="G29" i="1"/>
  <c r="I29" i="1" s="1"/>
  <c r="P28" i="1"/>
  <c r="R28" i="1" s="1"/>
  <c r="O28" i="1"/>
  <c r="Q28" i="1" s="1"/>
  <c r="N28" i="1"/>
  <c r="L28" i="1"/>
  <c r="K28" i="1"/>
  <c r="M28" i="1" s="1"/>
  <c r="H28" i="1"/>
  <c r="J28" i="1" s="1"/>
  <c r="G28" i="1"/>
  <c r="I28" i="1" s="1"/>
  <c r="R27" i="1"/>
  <c r="P27" i="1"/>
  <c r="O27" i="1"/>
  <c r="Q27" i="1" s="1"/>
  <c r="L27" i="1"/>
  <c r="N27" i="1" s="1"/>
  <c r="K27" i="1"/>
  <c r="M27" i="1" s="1"/>
  <c r="J27" i="1"/>
  <c r="H27" i="1"/>
  <c r="G27" i="1"/>
  <c r="I27" i="1" s="1"/>
  <c r="P26" i="1"/>
  <c r="R26" i="1" s="1"/>
  <c r="O26" i="1"/>
  <c r="Q26" i="1" s="1"/>
  <c r="N26" i="1"/>
  <c r="L26" i="1"/>
  <c r="K26" i="1"/>
  <c r="M26" i="1" s="1"/>
  <c r="H26" i="1"/>
  <c r="J26" i="1" s="1"/>
  <c r="G26" i="1"/>
  <c r="I26" i="1" s="1"/>
  <c r="R25" i="1"/>
  <c r="P25" i="1"/>
  <c r="O25" i="1"/>
  <c r="Q25" i="1" s="1"/>
  <c r="L25" i="1"/>
  <c r="N25" i="1" s="1"/>
  <c r="K25" i="1"/>
  <c r="M25" i="1" s="1"/>
  <c r="J25" i="1"/>
  <c r="H25" i="1"/>
  <c r="G25" i="1"/>
  <c r="I25" i="1" s="1"/>
  <c r="P24" i="1"/>
  <c r="R24" i="1" s="1"/>
  <c r="O24" i="1"/>
  <c r="Q24" i="1" s="1"/>
  <c r="N24" i="1"/>
  <c r="L24" i="1"/>
  <c r="K24" i="1"/>
  <c r="M24" i="1" s="1"/>
  <c r="H24" i="1"/>
  <c r="J24" i="1" s="1"/>
  <c r="G24" i="1"/>
  <c r="I24" i="1" s="1"/>
  <c r="R23" i="1"/>
  <c r="P23" i="1"/>
  <c r="O23" i="1"/>
  <c r="Q23" i="1" s="1"/>
  <c r="L23" i="1"/>
  <c r="N23" i="1" s="1"/>
  <c r="K23" i="1"/>
  <c r="M23" i="1" s="1"/>
  <c r="J23" i="1"/>
  <c r="H23" i="1"/>
  <c r="G23" i="1"/>
  <c r="I23" i="1" s="1"/>
  <c r="P22" i="1"/>
  <c r="R22" i="1" s="1"/>
  <c r="O22" i="1"/>
  <c r="Q22" i="1" s="1"/>
  <c r="N22" i="1"/>
  <c r="L22" i="1"/>
  <c r="K22" i="1"/>
  <c r="M22" i="1" s="1"/>
  <c r="H22" i="1"/>
  <c r="J22" i="1" s="1"/>
  <c r="G22" i="1"/>
  <c r="I22" i="1" s="1"/>
  <c r="R21" i="1"/>
  <c r="P21" i="1"/>
  <c r="O21" i="1"/>
  <c r="Q21" i="1" s="1"/>
  <c r="L21" i="1"/>
  <c r="N21" i="1" s="1"/>
  <c r="K21" i="1"/>
  <c r="M21" i="1" s="1"/>
  <c r="J21" i="1"/>
  <c r="H21" i="1"/>
  <c r="G21" i="1"/>
  <c r="I21" i="1" s="1"/>
  <c r="P20" i="1"/>
  <c r="R20" i="1" s="1"/>
  <c r="O20" i="1"/>
  <c r="Q20" i="1" s="1"/>
  <c r="N20" i="1"/>
  <c r="L20" i="1"/>
  <c r="K20" i="1"/>
  <c r="M20" i="1" s="1"/>
  <c r="H20" i="1"/>
  <c r="J20" i="1" s="1"/>
  <c r="G20" i="1"/>
  <c r="I20" i="1" s="1"/>
  <c r="R19" i="1"/>
  <c r="P19" i="1"/>
  <c r="O19" i="1"/>
  <c r="Q19" i="1" s="1"/>
  <c r="L19" i="1"/>
  <c r="N19" i="1" s="1"/>
  <c r="K19" i="1"/>
  <c r="M19" i="1" s="1"/>
  <c r="J19" i="1"/>
  <c r="H19" i="1"/>
  <c r="G19" i="1"/>
  <c r="I19" i="1" s="1"/>
  <c r="P18" i="1"/>
  <c r="R18" i="1" s="1"/>
  <c r="O18" i="1"/>
  <c r="Q18" i="1" s="1"/>
  <c r="N18" i="1"/>
  <c r="L18" i="1"/>
  <c r="K18" i="1"/>
  <c r="M18" i="1" s="1"/>
  <c r="H18" i="1"/>
  <c r="J18" i="1" s="1"/>
  <c r="G18" i="1"/>
  <c r="I18" i="1" s="1"/>
  <c r="R17" i="1"/>
  <c r="P17" i="1"/>
  <c r="O17" i="1"/>
  <c r="Q17" i="1" s="1"/>
  <c r="L17" i="1"/>
  <c r="N17" i="1" s="1"/>
  <c r="K17" i="1"/>
  <c r="M17" i="1" s="1"/>
  <c r="J17" i="1"/>
  <c r="H17" i="1"/>
  <c r="G17" i="1"/>
  <c r="I17" i="1" s="1"/>
  <c r="P16" i="1"/>
  <c r="R16" i="1" s="1"/>
  <c r="O16" i="1"/>
  <c r="Q16" i="1" s="1"/>
  <c r="N16" i="1"/>
  <c r="L16" i="1"/>
  <c r="K16" i="1"/>
  <c r="M16" i="1" s="1"/>
  <c r="H16" i="1"/>
  <c r="J16" i="1" s="1"/>
  <c r="G16" i="1"/>
  <c r="I16" i="1" s="1"/>
  <c r="R15" i="1"/>
  <c r="P15" i="1"/>
  <c r="O15" i="1"/>
  <c r="Q15" i="1" s="1"/>
  <c r="L15" i="1"/>
  <c r="N15" i="1" s="1"/>
  <c r="K15" i="1"/>
  <c r="M15" i="1" s="1"/>
  <c r="J15" i="1"/>
  <c r="H15" i="1"/>
  <c r="G15" i="1"/>
  <c r="I15" i="1" s="1"/>
  <c r="P14" i="1"/>
  <c r="R14" i="1" s="1"/>
  <c r="O14" i="1"/>
  <c r="Q14" i="1" s="1"/>
  <c r="N14" i="1"/>
  <c r="L14" i="1"/>
  <c r="K14" i="1"/>
  <c r="M14" i="1" s="1"/>
  <c r="H14" i="1"/>
  <c r="J14" i="1" s="1"/>
  <c r="G14" i="1"/>
  <c r="I14" i="1" s="1"/>
  <c r="R13" i="1"/>
  <c r="P13" i="1"/>
  <c r="O13" i="1"/>
  <c r="Q13" i="1" s="1"/>
  <c r="L13" i="1"/>
  <c r="N13" i="1" s="1"/>
  <c r="K13" i="1"/>
  <c r="M13" i="1" s="1"/>
  <c r="J13" i="1"/>
  <c r="H13" i="1"/>
  <c r="G13" i="1"/>
  <c r="I13" i="1" s="1"/>
  <c r="P12" i="1"/>
  <c r="R12" i="1" s="1"/>
  <c r="O12" i="1"/>
  <c r="Q12" i="1" s="1"/>
  <c r="N12" i="1"/>
  <c r="L12" i="1"/>
  <c r="K12" i="1"/>
  <c r="M12" i="1" s="1"/>
  <c r="H12" i="1"/>
  <c r="J12" i="1" s="1"/>
  <c r="G12" i="1"/>
  <c r="I12" i="1" s="1"/>
  <c r="R11" i="1"/>
  <c r="P11" i="1"/>
  <c r="O11" i="1"/>
  <c r="Q11" i="1" s="1"/>
  <c r="L11" i="1"/>
  <c r="N11" i="1" s="1"/>
  <c r="K11" i="1"/>
  <c r="M11" i="1" s="1"/>
  <c r="J11" i="1"/>
  <c r="H11" i="1"/>
  <c r="G11" i="1"/>
  <c r="I11" i="1" s="1"/>
  <c r="P10" i="1"/>
  <c r="R37" i="1" s="1"/>
  <c r="O10" i="1"/>
  <c r="Q10" i="1" s="1"/>
  <c r="N10" i="1"/>
  <c r="L10" i="1"/>
  <c r="K10" i="1"/>
  <c r="M10" i="1" s="1"/>
  <c r="H10" i="1"/>
  <c r="J10" i="1" s="1"/>
  <c r="G10" i="1"/>
  <c r="I10" i="1" s="1"/>
  <c r="R9" i="1"/>
  <c r="P9" i="1"/>
  <c r="O9" i="1"/>
  <c r="Q9" i="1" s="1"/>
  <c r="L9" i="1"/>
  <c r="N36" i="1" s="1"/>
  <c r="K9" i="1"/>
  <c r="M9" i="1" s="1"/>
  <c r="J9" i="1"/>
  <c r="H9" i="1"/>
  <c r="G9" i="1"/>
  <c r="I9" i="1" s="1"/>
  <c r="P8" i="1"/>
  <c r="R8" i="1" s="1"/>
  <c r="O8" i="1"/>
  <c r="Q8" i="1" s="1"/>
  <c r="N8" i="1"/>
  <c r="L8" i="1"/>
  <c r="K8" i="1"/>
  <c r="M8" i="1" s="1"/>
  <c r="H8" i="1"/>
  <c r="J8" i="1" s="1"/>
  <c r="G8" i="1"/>
  <c r="I8" i="1" s="1"/>
  <c r="R7" i="1"/>
  <c r="P7" i="1"/>
  <c r="O7" i="1"/>
  <c r="Q7" i="1" s="1"/>
  <c r="L7" i="1"/>
  <c r="N7" i="1" s="1"/>
  <c r="K7" i="1"/>
  <c r="M7" i="1" s="1"/>
  <c r="J7" i="1"/>
  <c r="H7" i="1"/>
  <c r="J35" i="1" s="1"/>
  <c r="G7" i="1"/>
  <c r="I7" i="1" s="1"/>
  <c r="N9" i="1" l="1"/>
  <c r="R10" i="1"/>
  <c r="R33" i="1"/>
  <c r="L39" i="1"/>
  <c r="H39" i="1"/>
  <c r="K39" i="1"/>
  <c r="O39" i="1"/>
  <c r="G39" i="1"/>
</calcChain>
</file>

<file path=xl/sharedStrings.xml><?xml version="1.0" encoding="utf-8"?>
<sst xmlns="http://schemas.openxmlformats.org/spreadsheetml/2006/main" count="58" uniqueCount="50">
  <si>
    <t>Trabajadores asegurados</t>
  </si>
  <si>
    <t>Por entidad federativa</t>
  </si>
  <si>
    <t>2021-2023</t>
  </si>
  <si>
    <t>Entidad federativa</t>
  </si>
  <si>
    <t>2021
Diciembre</t>
  </si>
  <si>
    <t>2022
Diciembre</t>
  </si>
  <si>
    <t>2022
Noviembre</t>
  </si>
  <si>
    <t>2023
Octubre</t>
  </si>
  <si>
    <t>2023
Noviembre</t>
  </si>
  <si>
    <t>Noviembre 2023 respecto a Octubre 2023</t>
  </si>
  <si>
    <t>Noviembre 2023 respecto a Diciembre 2022</t>
  </si>
  <si>
    <t>Noviembre 2023 respecto a Noviembre 2022</t>
  </si>
  <si>
    <t>Variación Absoluta</t>
  </si>
  <si>
    <t>Variación Relativa</t>
  </si>
  <si>
    <t>Ranking respecto a Variación Absoluta</t>
  </si>
  <si>
    <t>Ranking respecto a Variación Relativa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</si>
  <si>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</si>
  <si>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</si>
  <si>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</si>
  <si>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</si>
  <si>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</si>
  <si>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</si>
  <si>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</si>
  <si>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</si>
  <si>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</si>
  <si>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</si>
  <si>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</si>
  <si>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</si>
  <si>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</si>
  <si>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</si>
  <si>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</si>
  <si>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</si>
  <si>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</si>
  <si>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</si>
  <si>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</si>
  <si>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</si>
  <si>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</si>
  <si>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</si>
  <si>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</si>
  <si>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</si>
  <si>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</si>
  <si>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</si>
  <si>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</si>
  <si>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</si>
  <si>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</si>
  <si>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</si>
  <si>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</si>
  <si>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</si>
  <si>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 nacional</t>
  </si>
  <si>
    <r>
      <t xml:space="preserve">FUENTE:: IIEG, </t>
    </r>
    <r>
      <rPr>
        <sz val="8"/>
        <rFont val="Arial"/>
        <family val="2"/>
      </rPr>
      <t>Instituto de Información Estadística y Geográfica; en base a datos proporcionados por el IMSS.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</si>
</sst>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rgb="FF40404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3" fontId="6" fillId="4" borderId="0" xfId="2" applyNumberFormat="1" applyFont="1" applyFill="1" applyAlignment="1">
      <alignment horizontal="right" vertical="center" wrapText="1"/>
    </xf>
    <xf numFmtId="3" fontId="6" fillId="4" borderId="9" xfId="2" applyNumberFormat="1" applyFont="1" applyFill="1" applyBorder="1" applyAlignment="1">
      <alignment horizontal="right" vertical="center" wrapText="1"/>
    </xf>
    <xf numFmtId="10" fontId="6" fillId="4" borderId="0" xfId="1" applyNumberFormat="1" applyFont="1" applyFill="1" applyBorder="1" applyAlignment="1">
      <alignment horizontal="right" vertical="center" wrapText="1"/>
    </xf>
    <xf numFmtId="3" fontId="6" fillId="4" borderId="10" xfId="2" applyNumberFormat="1" applyFont="1" applyFill="1" applyBorder="1" applyAlignment="1">
      <alignment horizontal="right" vertical="center" wrapText="1"/>
    </xf>
    <xf numFmtId="3" fontId="6" fillId="4" borderId="0" xfId="0" applyNumberFormat="1" applyFont="1" applyFill="1" applyAlignment="1">
      <alignment horizontal="right" vertical="center" wrapText="1"/>
    </xf>
    <xf numFmtId="0" fontId="6" fillId="4" borderId="0" xfId="0" applyFont="1" applyFill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center" wrapText="1"/>
    </xf>
    <xf numFmtId="3" fontId="4" fillId="5" borderId="0" xfId="2" applyNumberFormat="1" applyFont="1" applyFill="1" applyAlignment="1">
      <alignment horizontal="right" vertical="center" wrapText="1"/>
    </xf>
    <xf numFmtId="3" fontId="4" fillId="5" borderId="9" xfId="2" applyNumberFormat="1" applyFont="1" applyFill="1" applyBorder="1" applyAlignment="1">
      <alignment horizontal="right" vertical="center" wrapText="1"/>
    </xf>
    <xf numFmtId="10" fontId="4" fillId="5" borderId="0" xfId="1" applyNumberFormat="1" applyFont="1" applyFill="1" applyBorder="1" applyAlignment="1">
      <alignment horizontal="right" vertical="center" wrapText="1"/>
    </xf>
    <xf numFmtId="3" fontId="4" fillId="5" borderId="10" xfId="2" applyNumberFormat="1" applyFont="1" applyFill="1" applyBorder="1" applyAlignment="1">
      <alignment horizontal="right" vertical="center" wrapText="1"/>
    </xf>
    <xf numFmtId="3" fontId="4" fillId="5" borderId="0" xfId="0" applyNumberFormat="1" applyFont="1" applyFill="1" applyAlignment="1">
      <alignment horizontal="right" vertical="center" wrapText="1"/>
    </xf>
    <xf numFmtId="0" fontId="4" fillId="5" borderId="0" xfId="0" applyFont="1" applyFill="1" applyAlignment="1">
      <alignment horizontal="center" vertical="center" wrapText="1"/>
    </xf>
    <xf numFmtId="3" fontId="4" fillId="5" borderId="10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4" fillId="6" borderId="7" xfId="0" applyFont="1" applyFill="1" applyBorder="1" applyAlignment="1">
      <alignment horizontal="left" vertical="center" wrapText="1"/>
    </xf>
    <xf numFmtId="3" fontId="4" fillId="6" borderId="8" xfId="0" applyNumberFormat="1" applyFont="1" applyFill="1" applyBorder="1"/>
    <xf numFmtId="3" fontId="4" fillId="6" borderId="7" xfId="2" applyNumberFormat="1" applyFont="1" applyFill="1" applyBorder="1" applyAlignment="1">
      <alignment horizontal="right" vertical="center" wrapText="1"/>
    </xf>
    <xf numFmtId="10" fontId="4" fillId="6" borderId="8" xfId="1" applyNumberFormat="1" applyFont="1" applyFill="1" applyBorder="1" applyAlignment="1">
      <alignment horizontal="right" vertical="center" wrapText="1"/>
    </xf>
    <xf numFmtId="3" fontId="6" fillId="6" borderId="8" xfId="0" applyNumberFormat="1" applyFont="1" applyFill="1" applyBorder="1"/>
    <xf numFmtId="3" fontId="6" fillId="6" borderId="4" xfId="0" applyNumberFormat="1" applyFont="1" applyFill="1" applyBorder="1"/>
    <xf numFmtId="3" fontId="4" fillId="6" borderId="8" xfId="0" applyNumberFormat="1" applyFont="1" applyFill="1" applyBorder="1" applyAlignment="1">
      <alignment horizontal="right" vertical="center" wrapText="1"/>
    </xf>
    <xf numFmtId="10" fontId="6" fillId="6" borderId="8" xfId="1" applyNumberFormat="1" applyFont="1" applyFill="1" applyBorder="1" applyAlignment="1">
      <alignment horizontal="right" vertical="center" wrapText="1"/>
    </xf>
    <xf numFmtId="0" fontId="0" fillId="6" borderId="4" xfId="0" applyFill="1" applyBorder="1"/>
    <xf numFmtId="0" fontId="0" fillId="4" borderId="0" xfId="0" applyFill="1"/>
    <xf numFmtId="3" fontId="8" fillId="0" borderId="0" xfId="0" applyNumberFormat="1" applyFont="1"/>
    <xf numFmtId="3" fontId="9" fillId="4" borderId="0" xfId="1" applyNumberFormat="1" applyFont="1" applyFill="1"/>
    <xf numFmtId="3" fontId="3" fillId="4" borderId="0" xfId="0" applyNumberFormat="1" applyFont="1" applyFill="1"/>
    <xf numFmtId="0" fontId="7" fillId="4" borderId="0" xfId="0" applyFont="1" applyFill="1"/>
    <xf numFmtId="10" fontId="0" fillId="0" borderId="0" xfId="1" applyNumberFormat="1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42598616-DA58-4AB4-AFE1-9BBD6B767F07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7FFD-51D6-4B07-AA08-459F4DF23DBD}">
  <sheetPr>
    <pageSetUpPr fitToPage="1"/>
  </sheetPr>
  <dimension ref="A1:R41"/>
  <sheetViews>
    <sheetView showGridLines="0" tabSelected="1" zoomScaleNormal="100" workbookViewId="0">
      <selection activeCell="D2" sqref="D2"/>
    </sheetView>
  </sheetViews>
  <sheetFormatPr baseColWidth="10" defaultColWidth="9.109375" defaultRowHeight="13.2" x14ac:dyDescent="0.25"/>
  <cols>
    <col min="1" max="1" width="20.44140625" customWidth="1"/>
    <col min="2" max="3" width="8" bestFit="1" customWidth="1"/>
    <col min="4" max="4" width="8.44140625" bestFit="1" customWidth="1"/>
    <col min="5" max="5" width="7.88671875" bestFit="1" customWidth="1"/>
    <col min="6" max="6" width="8.44140625" bestFit="1" customWidth="1"/>
    <col min="7" max="8" width="7.5546875" bestFit="1" customWidth="1"/>
    <col min="9" max="10" width="14.33203125" bestFit="1" customWidth="1"/>
    <col min="11" max="12" width="7.5546875" bestFit="1" customWidth="1"/>
    <col min="13" max="14" width="14.33203125" bestFit="1" customWidth="1"/>
    <col min="15" max="16" width="7.5546875" bestFit="1" customWidth="1"/>
    <col min="17" max="18" width="14.33203125" bestFit="1" customWidth="1"/>
  </cols>
  <sheetData>
    <row r="1" spans="1: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18" x14ac:dyDescent="0.25">
      <c r="A3" s="1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8" customHeight="1" x14ac:dyDescent="0.25">
      <c r="A5" s="44" t="s">
        <v>3</v>
      </c>
      <c r="B5" s="46" t="s">
        <v>4</v>
      </c>
      <c r="C5" s="46" t="s">
        <v>5</v>
      </c>
      <c r="D5" s="46" t="s">
        <v>6</v>
      </c>
      <c r="E5" s="46" t="s">
        <v>7</v>
      </c>
      <c r="F5" s="46" t="s">
        <v>8</v>
      </c>
      <c r="G5" s="42" t="s">
        <v>9</v>
      </c>
      <c r="H5" s="42"/>
      <c r="I5" s="42"/>
      <c r="J5" s="42"/>
      <c r="K5" s="42" t="s">
        <v>10</v>
      </c>
      <c r="L5" s="42"/>
      <c r="M5" s="42"/>
      <c r="N5" s="42"/>
      <c r="O5" s="43" t="s">
        <v>11</v>
      </c>
      <c r="P5" s="42"/>
      <c r="Q5" s="42"/>
      <c r="R5" s="42"/>
    </row>
    <row r="6" spans="1:18" ht="23.1" customHeight="1" x14ac:dyDescent="0.25">
      <c r="A6" s="45"/>
      <c r="B6" s="47"/>
      <c r="C6" s="47"/>
      <c r="D6" s="47"/>
      <c r="E6" s="47"/>
      <c r="F6" s="47"/>
      <c r="G6" s="7" t="s">
        <v>12</v>
      </c>
      <c r="H6" s="8" t="s">
        <v>13</v>
      </c>
      <c r="I6" s="8" t="s">
        <v>14</v>
      </c>
      <c r="J6" s="9" t="s">
        <v>15</v>
      </c>
      <c r="K6" s="7" t="s">
        <v>12</v>
      </c>
      <c r="L6" s="8" t="s">
        <v>13</v>
      </c>
      <c r="M6" s="8" t="s">
        <v>14</v>
      </c>
      <c r="N6" s="9" t="s">
        <v>15</v>
      </c>
      <c r="O6" s="8" t="s">
        <v>12</v>
      </c>
      <c r="P6" s="8" t="s">
        <v>13</v>
      </c>
      <c r="Q6" s="8" t="s">
        <v>14</v>
      </c>
      <c r="R6" s="9" t="s">
        <v>15</v>
      </c>
    </row>
    <row r="7" spans="1:18" ht="12.75" customHeight="1" x14ac:dyDescent="0.25">
      <c r="A7" s="10" t="s">
        <v>16</v>
      </c>
      <c r="B7" s="11">
        <v>335529</v>
      </c>
      <c r="C7" s="11">
        <v>342215</v>
      </c>
      <c r="D7" s="11">
        <v>347069</v>
      </c>
      <c r="E7" s="11">
        <v>359855</v>
      </c>
      <c r="F7" s="11">
        <v>361685</v>
      </c>
      <c r="G7" s="12">
        <f>F7-E7</f>
        <v>1830</v>
      </c>
      <c r="H7" s="13">
        <f>F7/E7-1</f>
        <v>5.0853816120381978E-3</v>
      </c>
      <c r="I7" s="11">
        <f>_xlfn.RANK.EQ(G7,$G$7:$G$38)</f>
        <v>16</v>
      </c>
      <c r="J7" s="14">
        <f>_xlfn.RANK.EQ(H7,$H$7:$H$38)</f>
        <v>17</v>
      </c>
      <c r="K7" s="12">
        <f>F7-C7</f>
        <v>19470</v>
      </c>
      <c r="L7" s="13">
        <f t="shared" ref="L7:L39" si="0">F7/C7-1</f>
        <v>5.6894057829142586E-2</v>
      </c>
      <c r="M7" s="11">
        <f>_xlfn.RANK.EQ(K7,$K$7:$K$38)</f>
        <v>16</v>
      </c>
      <c r="N7" s="14">
        <f>_xlfn.RANK.EQ(L7,$L$7:$L$38)</f>
        <v>12</v>
      </c>
      <c r="O7" s="15">
        <f>F7-D7</f>
        <v>14616</v>
      </c>
      <c r="P7" s="13">
        <f>F7/D7-1</f>
        <v>4.2112663476138845E-2</v>
      </c>
      <c r="Q7" s="16">
        <f>_xlfn.RANK.EQ(O7,$O$7:$O$38)</f>
        <v>15</v>
      </c>
      <c r="R7" s="17">
        <f>_xlfn.RANK.EQ(P7,$P$7:$P$38)</f>
        <v>9</v>
      </c>
    </row>
    <row r="8" spans="1:18" x14ac:dyDescent="0.25">
      <c r="A8" s="10" t="s">
        <v>17</v>
      </c>
      <c r="B8" s="11">
        <v>1004354</v>
      </c>
      <c r="C8" s="11">
        <v>1042740</v>
      </c>
      <c r="D8" s="11">
        <v>1071648</v>
      </c>
      <c r="E8" s="11">
        <v>1085282</v>
      </c>
      <c r="F8" s="11">
        <v>1084742</v>
      </c>
      <c r="G8" s="12">
        <f t="shared" ref="G8:G39" si="1">F8-E8</f>
        <v>-540</v>
      </c>
      <c r="H8" s="13">
        <f t="shared" ref="H8:H39" si="2">F8/E8-1</f>
        <v>-4.9756653109511717E-4</v>
      </c>
      <c r="I8" s="11">
        <f t="shared" ref="I8:I38" si="3">_xlfn.RANK.EQ(G8,$G$7:$G$38)</f>
        <v>28</v>
      </c>
      <c r="J8" s="14">
        <f t="shared" ref="J8:J38" si="4">_xlfn.RANK.EQ(H8,$H$7:$H$38)</f>
        <v>27</v>
      </c>
      <c r="K8" s="12">
        <f t="shared" ref="K8:K39" si="5">F8-C8</f>
        <v>42002</v>
      </c>
      <c r="L8" s="13">
        <f t="shared" si="0"/>
        <v>4.0280415060321761E-2</v>
      </c>
      <c r="M8" s="11">
        <f t="shared" ref="M8:M38" si="6">_xlfn.RANK.EQ(K8,$K$7:$K$38)</f>
        <v>9</v>
      </c>
      <c r="N8" s="14">
        <f t="shared" ref="N8:N38" si="7">_xlfn.RANK.EQ(L8,$L$7:$L$38)</f>
        <v>20</v>
      </c>
      <c r="O8" s="15">
        <f t="shared" ref="O8:O37" si="8">F8-D8</f>
        <v>13094</v>
      </c>
      <c r="P8" s="13">
        <f t="shared" ref="P8:P37" si="9">F8/D8-1</f>
        <v>1.2218564304697033E-2</v>
      </c>
      <c r="Q8" s="16">
        <f t="shared" ref="Q8:Q38" si="10">_xlfn.RANK.EQ(O8,$O$7:$O$38)</f>
        <v>17</v>
      </c>
      <c r="R8" s="17">
        <f t="shared" ref="R8:R38" si="11">_xlfn.RANK.EQ(P8,$P$7:$P$38)</f>
        <v>27</v>
      </c>
    </row>
    <row r="9" spans="1:18" x14ac:dyDescent="0.25">
      <c r="A9" s="10" t="s">
        <v>18</v>
      </c>
      <c r="B9" s="11">
        <v>190885</v>
      </c>
      <c r="C9" s="11">
        <v>210207</v>
      </c>
      <c r="D9" s="11">
        <v>220382</v>
      </c>
      <c r="E9" s="11">
        <v>227600</v>
      </c>
      <c r="F9" s="11">
        <v>228831</v>
      </c>
      <c r="G9" s="12">
        <f t="shared" si="1"/>
        <v>1231</v>
      </c>
      <c r="H9" s="13">
        <f t="shared" si="2"/>
        <v>5.408611599297064E-3</v>
      </c>
      <c r="I9" s="11">
        <f t="shared" si="3"/>
        <v>20</v>
      </c>
      <c r="J9" s="14">
        <f t="shared" si="4"/>
        <v>16</v>
      </c>
      <c r="K9" s="12">
        <f t="shared" si="5"/>
        <v>18624</v>
      </c>
      <c r="L9" s="13">
        <f t="shared" si="0"/>
        <v>8.8598381595284659E-2</v>
      </c>
      <c r="M9" s="11">
        <f t="shared" si="6"/>
        <v>17</v>
      </c>
      <c r="N9" s="14">
        <f t="shared" si="7"/>
        <v>2</v>
      </c>
      <c r="O9" s="15">
        <f t="shared" si="8"/>
        <v>8449</v>
      </c>
      <c r="P9" s="13">
        <f t="shared" si="9"/>
        <v>3.8337976785763006E-2</v>
      </c>
      <c r="Q9" s="16">
        <f t="shared" si="10"/>
        <v>21</v>
      </c>
      <c r="R9" s="17">
        <f t="shared" si="11"/>
        <v>13</v>
      </c>
    </row>
    <row r="10" spans="1:18" ht="15" customHeight="1" x14ac:dyDescent="0.25">
      <c r="A10" s="10" t="s">
        <v>19</v>
      </c>
      <c r="B10" s="11">
        <v>131218</v>
      </c>
      <c r="C10" s="11">
        <v>137105</v>
      </c>
      <c r="D10" s="11">
        <v>139994</v>
      </c>
      <c r="E10" s="11">
        <v>144679</v>
      </c>
      <c r="F10" s="11">
        <v>145539</v>
      </c>
      <c r="G10" s="12">
        <f t="shared" si="1"/>
        <v>860</v>
      </c>
      <c r="H10" s="13">
        <f t="shared" si="2"/>
        <v>5.9441936977722154E-3</v>
      </c>
      <c r="I10" s="11">
        <f t="shared" si="3"/>
        <v>22</v>
      </c>
      <c r="J10" s="14">
        <f t="shared" si="4"/>
        <v>14</v>
      </c>
      <c r="K10" s="12">
        <f t="shared" si="5"/>
        <v>8434</v>
      </c>
      <c r="L10" s="13">
        <f t="shared" si="0"/>
        <v>6.1514897341453656E-2</v>
      </c>
      <c r="M10" s="11">
        <f t="shared" si="6"/>
        <v>26</v>
      </c>
      <c r="N10" s="14">
        <f t="shared" si="7"/>
        <v>9</v>
      </c>
      <c r="O10" s="15">
        <f t="shared" si="8"/>
        <v>5545</v>
      </c>
      <c r="P10" s="13">
        <f t="shared" si="9"/>
        <v>3.9608840378873467E-2</v>
      </c>
      <c r="Q10" s="16">
        <f t="shared" si="10"/>
        <v>25</v>
      </c>
      <c r="R10" s="17">
        <f t="shared" si="11"/>
        <v>12</v>
      </c>
    </row>
    <row r="11" spans="1:18" x14ac:dyDescent="0.25">
      <c r="A11" s="10" t="s">
        <v>20</v>
      </c>
      <c r="B11" s="11">
        <v>235059</v>
      </c>
      <c r="C11" s="11">
        <v>241142</v>
      </c>
      <c r="D11" s="11">
        <v>242308</v>
      </c>
      <c r="E11" s="11">
        <v>253480</v>
      </c>
      <c r="F11" s="11">
        <v>257279</v>
      </c>
      <c r="G11" s="12">
        <f>F11-E11</f>
        <v>3799</v>
      </c>
      <c r="H11" s="13">
        <f t="shared" si="2"/>
        <v>1.4987375729840657E-2</v>
      </c>
      <c r="I11" s="11">
        <f t="shared" si="3"/>
        <v>10</v>
      </c>
      <c r="J11" s="14">
        <f t="shared" si="4"/>
        <v>2</v>
      </c>
      <c r="K11" s="12">
        <f t="shared" si="5"/>
        <v>16137</v>
      </c>
      <c r="L11" s="13">
        <f t="shared" si="0"/>
        <v>6.6919076726575932E-2</v>
      </c>
      <c r="M11" s="11">
        <f t="shared" si="6"/>
        <v>21</v>
      </c>
      <c r="N11" s="14">
        <f t="shared" si="7"/>
        <v>6</v>
      </c>
      <c r="O11" s="15">
        <f t="shared" si="8"/>
        <v>14971</v>
      </c>
      <c r="P11" s="13">
        <f t="shared" si="9"/>
        <v>6.1785000907935261E-2</v>
      </c>
      <c r="Q11" s="16">
        <f t="shared" si="10"/>
        <v>14</v>
      </c>
      <c r="R11" s="17">
        <f t="shared" si="11"/>
        <v>3</v>
      </c>
    </row>
    <row r="12" spans="1:18" x14ac:dyDescent="0.25">
      <c r="A12" s="10" t="s">
        <v>21</v>
      </c>
      <c r="B12" s="11">
        <v>930477</v>
      </c>
      <c r="C12" s="11">
        <v>962905</v>
      </c>
      <c r="D12" s="11">
        <v>982033</v>
      </c>
      <c r="E12" s="11">
        <v>993563</v>
      </c>
      <c r="F12" s="11">
        <v>993266</v>
      </c>
      <c r="G12" s="12">
        <f t="shared" si="1"/>
        <v>-297</v>
      </c>
      <c r="H12" s="13">
        <f t="shared" si="2"/>
        <v>-2.989241749139504E-4</v>
      </c>
      <c r="I12" s="11">
        <f t="shared" si="3"/>
        <v>26</v>
      </c>
      <c r="J12" s="14">
        <f t="shared" si="4"/>
        <v>26</v>
      </c>
      <c r="K12" s="12">
        <f t="shared" si="5"/>
        <v>30361</v>
      </c>
      <c r="L12" s="13">
        <f t="shared" si="0"/>
        <v>3.1530628670533467E-2</v>
      </c>
      <c r="M12" s="11">
        <f t="shared" si="6"/>
        <v>11</v>
      </c>
      <c r="N12" s="14">
        <f t="shared" si="7"/>
        <v>26</v>
      </c>
      <c r="O12" s="15">
        <f t="shared" si="8"/>
        <v>11233</v>
      </c>
      <c r="P12" s="13">
        <f t="shared" si="9"/>
        <v>1.1438515813623429E-2</v>
      </c>
      <c r="Q12" s="16">
        <f t="shared" si="10"/>
        <v>20</v>
      </c>
      <c r="R12" s="17">
        <f t="shared" si="11"/>
        <v>28</v>
      </c>
    </row>
    <row r="13" spans="1:18" x14ac:dyDescent="0.25">
      <c r="A13" s="10" t="s">
        <v>22</v>
      </c>
      <c r="B13" s="11">
        <v>3312592</v>
      </c>
      <c r="C13" s="11">
        <v>3394982</v>
      </c>
      <c r="D13" s="11">
        <v>3441069</v>
      </c>
      <c r="E13" s="11">
        <v>3510190</v>
      </c>
      <c r="F13" s="11">
        <v>3525039</v>
      </c>
      <c r="G13" s="12">
        <f t="shared" si="1"/>
        <v>14849</v>
      </c>
      <c r="H13" s="13">
        <f t="shared" si="2"/>
        <v>4.2302553423034794E-3</v>
      </c>
      <c r="I13" s="11">
        <f t="shared" si="3"/>
        <v>1</v>
      </c>
      <c r="J13" s="14">
        <f t="shared" si="4"/>
        <v>20</v>
      </c>
      <c r="K13" s="12">
        <f t="shared" si="5"/>
        <v>130057</v>
      </c>
      <c r="L13" s="13">
        <f t="shared" si="0"/>
        <v>3.8308597806998579E-2</v>
      </c>
      <c r="M13" s="11">
        <f t="shared" si="6"/>
        <v>1</v>
      </c>
      <c r="N13" s="14">
        <f t="shared" si="7"/>
        <v>22</v>
      </c>
      <c r="O13" s="15">
        <f t="shared" si="8"/>
        <v>83970</v>
      </c>
      <c r="P13" s="13">
        <f t="shared" si="9"/>
        <v>2.4402300564156043E-2</v>
      </c>
      <c r="Q13" s="16">
        <f t="shared" si="10"/>
        <v>1</v>
      </c>
      <c r="R13" s="17">
        <f t="shared" si="11"/>
        <v>22</v>
      </c>
    </row>
    <row r="14" spans="1:18" x14ac:dyDescent="0.25">
      <c r="A14" s="10" t="s">
        <v>23</v>
      </c>
      <c r="B14" s="11">
        <v>789468</v>
      </c>
      <c r="C14" s="11">
        <v>825159</v>
      </c>
      <c r="D14" s="11">
        <v>841521</v>
      </c>
      <c r="E14" s="11">
        <v>872419</v>
      </c>
      <c r="F14" s="11">
        <v>871683</v>
      </c>
      <c r="G14" s="12">
        <f t="shared" si="1"/>
        <v>-736</v>
      </c>
      <c r="H14" s="13">
        <f t="shared" si="2"/>
        <v>-8.4363132852449674E-4</v>
      </c>
      <c r="I14" s="11">
        <f t="shared" si="3"/>
        <v>29</v>
      </c>
      <c r="J14" s="14">
        <f t="shared" si="4"/>
        <v>28</v>
      </c>
      <c r="K14" s="12">
        <f t="shared" si="5"/>
        <v>46524</v>
      </c>
      <c r="L14" s="13">
        <f t="shared" si="0"/>
        <v>5.6381860950434959E-2</v>
      </c>
      <c r="M14" s="11">
        <f t="shared" si="6"/>
        <v>7</v>
      </c>
      <c r="N14" s="14">
        <f t="shared" si="7"/>
        <v>13</v>
      </c>
      <c r="O14" s="15">
        <f t="shared" si="8"/>
        <v>30162</v>
      </c>
      <c r="P14" s="13">
        <f t="shared" si="9"/>
        <v>3.5842242796080059E-2</v>
      </c>
      <c r="Q14" s="16">
        <f t="shared" si="10"/>
        <v>8</v>
      </c>
      <c r="R14" s="17">
        <f t="shared" si="11"/>
        <v>15</v>
      </c>
    </row>
    <row r="15" spans="1:18" x14ac:dyDescent="0.25">
      <c r="A15" s="10" t="s">
        <v>24</v>
      </c>
      <c r="B15" s="11">
        <v>140370</v>
      </c>
      <c r="C15" s="11">
        <v>147281</v>
      </c>
      <c r="D15" s="11">
        <v>147733</v>
      </c>
      <c r="E15" s="11">
        <v>151778</v>
      </c>
      <c r="F15" s="11">
        <v>152031</v>
      </c>
      <c r="G15" s="12">
        <f t="shared" si="1"/>
        <v>253</v>
      </c>
      <c r="H15" s="13">
        <f t="shared" si="2"/>
        <v>1.6669082475722075E-3</v>
      </c>
      <c r="I15" s="11">
        <f t="shared" si="3"/>
        <v>25</v>
      </c>
      <c r="J15" s="14">
        <f t="shared" si="4"/>
        <v>24</v>
      </c>
      <c r="K15" s="12">
        <f t="shared" si="5"/>
        <v>4750</v>
      </c>
      <c r="L15" s="13">
        <f t="shared" si="0"/>
        <v>3.2251274774071303E-2</v>
      </c>
      <c r="M15" s="11">
        <f t="shared" si="6"/>
        <v>30</v>
      </c>
      <c r="N15" s="14">
        <f t="shared" si="7"/>
        <v>25</v>
      </c>
      <c r="O15" s="15">
        <f t="shared" si="8"/>
        <v>4298</v>
      </c>
      <c r="P15" s="13">
        <f t="shared" si="9"/>
        <v>2.909302593191776E-2</v>
      </c>
      <c r="Q15" s="16">
        <f t="shared" si="10"/>
        <v>26</v>
      </c>
      <c r="R15" s="17">
        <f t="shared" si="11"/>
        <v>21</v>
      </c>
    </row>
    <row r="16" spans="1:18" x14ac:dyDescent="0.25">
      <c r="A16" s="10" t="s">
        <v>25</v>
      </c>
      <c r="B16" s="11">
        <v>254204</v>
      </c>
      <c r="C16" s="11">
        <v>256778</v>
      </c>
      <c r="D16" s="11">
        <v>262234</v>
      </c>
      <c r="E16" s="11">
        <v>262051</v>
      </c>
      <c r="F16" s="11">
        <v>261715</v>
      </c>
      <c r="G16" s="12">
        <f t="shared" si="1"/>
        <v>-336</v>
      </c>
      <c r="H16" s="13">
        <f t="shared" si="2"/>
        <v>-1.2821931608733017E-3</v>
      </c>
      <c r="I16" s="11">
        <f t="shared" si="3"/>
        <v>27</v>
      </c>
      <c r="J16" s="14">
        <f t="shared" si="4"/>
        <v>29</v>
      </c>
      <c r="K16" s="12">
        <f t="shared" si="5"/>
        <v>4937</v>
      </c>
      <c r="L16" s="13">
        <f t="shared" si="0"/>
        <v>1.9226725030960568E-2</v>
      </c>
      <c r="M16" s="11">
        <f t="shared" si="6"/>
        <v>29</v>
      </c>
      <c r="N16" s="14">
        <f t="shared" si="7"/>
        <v>31</v>
      </c>
      <c r="O16" s="15">
        <f t="shared" si="8"/>
        <v>-519</v>
      </c>
      <c r="P16" s="13">
        <f t="shared" si="9"/>
        <v>-1.9791483941823396E-3</v>
      </c>
      <c r="Q16" s="16">
        <f t="shared" si="10"/>
        <v>32</v>
      </c>
      <c r="R16" s="17">
        <f t="shared" si="11"/>
        <v>32</v>
      </c>
    </row>
    <row r="17" spans="1:18" x14ac:dyDescent="0.25">
      <c r="A17" s="10" t="s">
        <v>26</v>
      </c>
      <c r="B17" s="11">
        <v>1650381</v>
      </c>
      <c r="C17" s="11">
        <v>1732700</v>
      </c>
      <c r="D17" s="11">
        <v>1760793</v>
      </c>
      <c r="E17" s="11">
        <v>1814390</v>
      </c>
      <c r="F17" s="11">
        <v>1827708</v>
      </c>
      <c r="G17" s="12">
        <f t="shared" si="1"/>
        <v>13318</v>
      </c>
      <c r="H17" s="13">
        <f t="shared" si="2"/>
        <v>7.3402080037918704E-3</v>
      </c>
      <c r="I17" s="11">
        <f t="shared" si="3"/>
        <v>3</v>
      </c>
      <c r="J17" s="14">
        <f t="shared" si="4"/>
        <v>10</v>
      </c>
      <c r="K17" s="12">
        <f t="shared" si="5"/>
        <v>95008</v>
      </c>
      <c r="L17" s="13">
        <f t="shared" si="0"/>
        <v>5.4832342586714322E-2</v>
      </c>
      <c r="M17" s="11">
        <f t="shared" si="6"/>
        <v>3</v>
      </c>
      <c r="N17" s="14">
        <f t="shared" si="7"/>
        <v>14</v>
      </c>
      <c r="O17" s="15">
        <f t="shared" si="8"/>
        <v>66915</v>
      </c>
      <c r="P17" s="13">
        <f t="shared" si="9"/>
        <v>3.8002763527569705E-2</v>
      </c>
      <c r="Q17" s="16">
        <f t="shared" si="10"/>
        <v>3</v>
      </c>
      <c r="R17" s="17">
        <f t="shared" si="11"/>
        <v>14</v>
      </c>
    </row>
    <row r="18" spans="1:18" x14ac:dyDescent="0.25">
      <c r="A18" s="10" t="s">
        <v>27</v>
      </c>
      <c r="B18" s="11">
        <v>1014873</v>
      </c>
      <c r="C18" s="11">
        <v>1041993</v>
      </c>
      <c r="D18" s="11">
        <v>1062318</v>
      </c>
      <c r="E18" s="11">
        <v>1102278</v>
      </c>
      <c r="F18" s="11">
        <v>1105795</v>
      </c>
      <c r="G18" s="12">
        <f t="shared" si="1"/>
        <v>3517</v>
      </c>
      <c r="H18" s="13">
        <f t="shared" si="2"/>
        <v>3.1906651498079253E-3</v>
      </c>
      <c r="I18" s="11">
        <f t="shared" si="3"/>
        <v>11</v>
      </c>
      <c r="J18" s="14">
        <f t="shared" si="4"/>
        <v>22</v>
      </c>
      <c r="K18" s="12">
        <f t="shared" si="5"/>
        <v>63802</v>
      </c>
      <c r="L18" s="13">
        <f t="shared" si="0"/>
        <v>6.123073763451381E-2</v>
      </c>
      <c r="M18" s="11">
        <f t="shared" si="6"/>
        <v>5</v>
      </c>
      <c r="N18" s="14">
        <f t="shared" si="7"/>
        <v>10</v>
      </c>
      <c r="O18" s="15">
        <f t="shared" si="8"/>
        <v>43477</v>
      </c>
      <c r="P18" s="13">
        <f t="shared" si="9"/>
        <v>4.0926539887303104E-2</v>
      </c>
      <c r="Q18" s="16">
        <f t="shared" si="10"/>
        <v>5</v>
      </c>
      <c r="R18" s="17">
        <f t="shared" si="11"/>
        <v>10</v>
      </c>
    </row>
    <row r="19" spans="1:18" x14ac:dyDescent="0.25">
      <c r="A19" s="10" t="s">
        <v>28</v>
      </c>
      <c r="B19" s="11">
        <v>153546</v>
      </c>
      <c r="C19" s="11">
        <v>159520</v>
      </c>
      <c r="D19" s="11">
        <v>158615</v>
      </c>
      <c r="E19" s="11">
        <v>163257</v>
      </c>
      <c r="F19" s="11">
        <v>158855</v>
      </c>
      <c r="G19" s="12">
        <f t="shared" si="1"/>
        <v>-4402</v>
      </c>
      <c r="H19" s="13">
        <f t="shared" si="2"/>
        <v>-2.6963621774257818E-2</v>
      </c>
      <c r="I19" s="11">
        <f t="shared" si="3"/>
        <v>32</v>
      </c>
      <c r="J19" s="14">
        <f t="shared" si="4"/>
        <v>32</v>
      </c>
      <c r="K19" s="12">
        <f t="shared" si="5"/>
        <v>-665</v>
      </c>
      <c r="L19" s="13">
        <f t="shared" si="0"/>
        <v>-4.1687562688064173E-3</v>
      </c>
      <c r="M19" s="11">
        <f>_xlfn.RANK.EQ(K19,$K$7:$K$38)</f>
        <v>32</v>
      </c>
      <c r="N19" s="14">
        <f t="shared" si="7"/>
        <v>32</v>
      </c>
      <c r="O19" s="15">
        <f t="shared" si="8"/>
        <v>240</v>
      </c>
      <c r="P19" s="13">
        <f t="shared" si="9"/>
        <v>1.5130977524193678E-3</v>
      </c>
      <c r="Q19" s="16">
        <f t="shared" si="10"/>
        <v>31</v>
      </c>
      <c r="R19" s="17">
        <f t="shared" si="11"/>
        <v>31</v>
      </c>
    </row>
    <row r="20" spans="1:18" x14ac:dyDescent="0.25">
      <c r="A20" s="10" t="s">
        <v>29</v>
      </c>
      <c r="B20" s="11">
        <v>240431</v>
      </c>
      <c r="C20" s="11">
        <v>256643</v>
      </c>
      <c r="D20" s="11">
        <v>261803</v>
      </c>
      <c r="E20" s="11">
        <v>273338</v>
      </c>
      <c r="F20" s="11">
        <v>275077</v>
      </c>
      <c r="G20" s="12">
        <f t="shared" si="1"/>
        <v>1739</v>
      </c>
      <c r="H20" s="13">
        <f t="shared" si="2"/>
        <v>6.3620865009621497E-3</v>
      </c>
      <c r="I20" s="11">
        <f t="shared" si="3"/>
        <v>17</v>
      </c>
      <c r="J20" s="14">
        <f t="shared" si="4"/>
        <v>12</v>
      </c>
      <c r="K20" s="12">
        <f t="shared" si="5"/>
        <v>18434</v>
      </c>
      <c r="L20" s="13">
        <f t="shared" si="0"/>
        <v>7.182740226696227E-2</v>
      </c>
      <c r="M20" s="11">
        <f t="shared" si="6"/>
        <v>18</v>
      </c>
      <c r="N20" s="14">
        <f t="shared" si="7"/>
        <v>4</v>
      </c>
      <c r="O20" s="15">
        <f t="shared" si="8"/>
        <v>13274</v>
      </c>
      <c r="P20" s="13">
        <f t="shared" si="9"/>
        <v>5.0702245581601524E-2</v>
      </c>
      <c r="Q20" s="16">
        <f t="shared" si="10"/>
        <v>16</v>
      </c>
      <c r="R20" s="17">
        <f t="shared" si="11"/>
        <v>4</v>
      </c>
    </row>
    <row r="21" spans="1:18" s="26" customFormat="1" x14ac:dyDescent="0.25">
      <c r="A21" s="18" t="s">
        <v>30</v>
      </c>
      <c r="B21" s="19">
        <v>1849999</v>
      </c>
      <c r="C21" s="19">
        <v>1932962</v>
      </c>
      <c r="D21" s="19">
        <v>1960510</v>
      </c>
      <c r="E21" s="19">
        <v>2013431</v>
      </c>
      <c r="F21" s="19">
        <v>2026935</v>
      </c>
      <c r="G21" s="20">
        <f t="shared" si="1"/>
        <v>13504</v>
      </c>
      <c r="H21" s="21">
        <f t="shared" si="2"/>
        <v>6.7069594140549693E-3</v>
      </c>
      <c r="I21" s="19">
        <f>_xlfn.RANK.EQ(G21,$G$7:$G$38)</f>
        <v>2</v>
      </c>
      <c r="J21" s="22">
        <f>_xlfn.RANK.EQ(H21,$H$7:$H$38)</f>
        <v>11</v>
      </c>
      <c r="K21" s="20">
        <f t="shared" si="5"/>
        <v>93973</v>
      </c>
      <c r="L21" s="21">
        <f t="shared" si="0"/>
        <v>4.8616061774623631E-2</v>
      </c>
      <c r="M21" s="19">
        <f>_xlfn.RANK.EQ(K21,$K$7:$K$38)</f>
        <v>4</v>
      </c>
      <c r="N21" s="22">
        <f t="shared" si="7"/>
        <v>18</v>
      </c>
      <c r="O21" s="23">
        <f>F21-D21</f>
        <v>66425</v>
      </c>
      <c r="P21" s="21">
        <f t="shared" si="9"/>
        <v>3.3881490020453819E-2</v>
      </c>
      <c r="Q21" s="24">
        <f>_xlfn.RANK.EQ(O21,$O$7:$O$38)</f>
        <v>4</v>
      </c>
      <c r="R21" s="25">
        <f>_xlfn.RANK.EQ(P21,$P$7:$P$38)</f>
        <v>17</v>
      </c>
    </row>
    <row r="22" spans="1:18" x14ac:dyDescent="0.25">
      <c r="A22" s="10" t="s">
        <v>31</v>
      </c>
      <c r="B22" s="11">
        <v>465270</v>
      </c>
      <c r="C22" s="11">
        <v>474615</v>
      </c>
      <c r="D22" s="11">
        <v>479689</v>
      </c>
      <c r="E22" s="11">
        <v>488069</v>
      </c>
      <c r="F22" s="11">
        <v>490970</v>
      </c>
      <c r="G22" s="12">
        <f t="shared" si="1"/>
        <v>2901</v>
      </c>
      <c r="H22" s="13">
        <f t="shared" si="2"/>
        <v>5.9438317123192697E-3</v>
      </c>
      <c r="I22" s="11">
        <f t="shared" si="3"/>
        <v>12</v>
      </c>
      <c r="J22" s="14">
        <f t="shared" si="4"/>
        <v>15</v>
      </c>
      <c r="K22" s="12">
        <f t="shared" si="5"/>
        <v>16355</v>
      </c>
      <c r="L22" s="13">
        <f t="shared" si="0"/>
        <v>3.4459509286474344E-2</v>
      </c>
      <c r="M22" s="11">
        <f t="shared" si="6"/>
        <v>20</v>
      </c>
      <c r="N22" s="14">
        <f t="shared" si="7"/>
        <v>23</v>
      </c>
      <c r="O22" s="15">
        <f t="shared" si="8"/>
        <v>11281</v>
      </c>
      <c r="P22" s="13">
        <f t="shared" si="9"/>
        <v>2.3517320597303604E-2</v>
      </c>
      <c r="Q22" s="16">
        <f t="shared" si="10"/>
        <v>19</v>
      </c>
      <c r="R22" s="17">
        <f t="shared" si="11"/>
        <v>23</v>
      </c>
    </row>
    <row r="23" spans="1:18" x14ac:dyDescent="0.25">
      <c r="A23" s="10" t="s">
        <v>32</v>
      </c>
      <c r="B23" s="11">
        <v>213192</v>
      </c>
      <c r="C23" s="11">
        <v>215779</v>
      </c>
      <c r="D23" s="11">
        <v>217207</v>
      </c>
      <c r="E23" s="11">
        <v>221441</v>
      </c>
      <c r="F23" s="11">
        <v>224260</v>
      </c>
      <c r="G23" s="12">
        <f t="shared" si="1"/>
        <v>2819</v>
      </c>
      <c r="H23" s="13">
        <f t="shared" si="2"/>
        <v>1.2730253205142761E-2</v>
      </c>
      <c r="I23" s="11">
        <f t="shared" si="3"/>
        <v>13</v>
      </c>
      <c r="J23" s="14">
        <f t="shared" si="4"/>
        <v>4</v>
      </c>
      <c r="K23" s="12">
        <f t="shared" si="5"/>
        <v>8481</v>
      </c>
      <c r="L23" s="13">
        <f t="shared" si="0"/>
        <v>3.9304102808892516E-2</v>
      </c>
      <c r="M23" s="11">
        <f t="shared" si="6"/>
        <v>25</v>
      </c>
      <c r="N23" s="14">
        <f t="shared" si="7"/>
        <v>21</v>
      </c>
      <c r="O23" s="15">
        <f t="shared" si="8"/>
        <v>7053</v>
      </c>
      <c r="P23" s="13">
        <f t="shared" si="9"/>
        <v>3.2471329192889753E-2</v>
      </c>
      <c r="Q23" s="16">
        <f t="shared" si="10"/>
        <v>24</v>
      </c>
      <c r="R23" s="17">
        <f t="shared" si="11"/>
        <v>18</v>
      </c>
    </row>
    <row r="24" spans="1:18" x14ac:dyDescent="0.25">
      <c r="A24" s="10" t="s">
        <v>33</v>
      </c>
      <c r="B24" s="11">
        <v>160665</v>
      </c>
      <c r="C24" s="11">
        <v>172495</v>
      </c>
      <c r="D24" s="11">
        <v>175959</v>
      </c>
      <c r="E24" s="11">
        <v>185925</v>
      </c>
      <c r="F24" s="11">
        <v>187459</v>
      </c>
      <c r="G24" s="12">
        <f t="shared" si="1"/>
        <v>1534</v>
      </c>
      <c r="H24" s="13">
        <f t="shared" si="2"/>
        <v>8.2506386983998148E-3</v>
      </c>
      <c r="I24" s="11">
        <f t="shared" si="3"/>
        <v>19</v>
      </c>
      <c r="J24" s="14">
        <f t="shared" si="4"/>
        <v>8</v>
      </c>
      <c r="K24" s="12">
        <f t="shared" si="5"/>
        <v>14964</v>
      </c>
      <c r="L24" s="13">
        <f t="shared" si="0"/>
        <v>8.6750340589582198E-2</v>
      </c>
      <c r="M24" s="11">
        <f t="shared" si="6"/>
        <v>22</v>
      </c>
      <c r="N24" s="14">
        <f t="shared" si="7"/>
        <v>3</v>
      </c>
      <c r="O24" s="15">
        <f t="shared" si="8"/>
        <v>11500</v>
      </c>
      <c r="P24" s="13">
        <f t="shared" si="9"/>
        <v>6.5356134099420871E-2</v>
      </c>
      <c r="Q24" s="16">
        <f t="shared" si="10"/>
        <v>18</v>
      </c>
      <c r="R24" s="17">
        <f t="shared" si="11"/>
        <v>2</v>
      </c>
    </row>
    <row r="25" spans="1:18" x14ac:dyDescent="0.25">
      <c r="A25" s="10" t="s">
        <v>34</v>
      </c>
      <c r="B25" s="11">
        <v>1696729</v>
      </c>
      <c r="C25" s="11">
        <v>1773136</v>
      </c>
      <c r="D25" s="11">
        <v>1806827</v>
      </c>
      <c r="E25" s="11">
        <v>1878938</v>
      </c>
      <c r="F25" s="11">
        <v>1887296</v>
      </c>
      <c r="G25" s="12">
        <f t="shared" si="1"/>
        <v>8358</v>
      </c>
      <c r="H25" s="13">
        <f t="shared" si="2"/>
        <v>4.4482574731044E-3</v>
      </c>
      <c r="I25" s="11">
        <f t="shared" si="3"/>
        <v>6</v>
      </c>
      <c r="J25" s="14">
        <f t="shared" si="4"/>
        <v>19</v>
      </c>
      <c r="K25" s="12">
        <f t="shared" si="5"/>
        <v>114160</v>
      </c>
      <c r="L25" s="13">
        <f t="shared" si="0"/>
        <v>6.4383104285288928E-2</v>
      </c>
      <c r="M25" s="11">
        <f t="shared" si="6"/>
        <v>2</v>
      </c>
      <c r="N25" s="14">
        <f t="shared" si="7"/>
        <v>7</v>
      </c>
      <c r="O25" s="15">
        <f t="shared" si="8"/>
        <v>80469</v>
      </c>
      <c r="P25" s="13">
        <f t="shared" si="9"/>
        <v>4.4536084528291831E-2</v>
      </c>
      <c r="Q25" s="16">
        <f t="shared" si="10"/>
        <v>2</v>
      </c>
      <c r="R25" s="17">
        <f t="shared" si="11"/>
        <v>7</v>
      </c>
    </row>
    <row r="26" spans="1:18" x14ac:dyDescent="0.25">
      <c r="A26" s="10" t="s">
        <v>35</v>
      </c>
      <c r="B26" s="11">
        <v>211048</v>
      </c>
      <c r="C26" s="11">
        <v>218200</v>
      </c>
      <c r="D26" s="11">
        <v>221168</v>
      </c>
      <c r="E26" s="11">
        <v>226322</v>
      </c>
      <c r="F26" s="11">
        <v>228964</v>
      </c>
      <c r="G26" s="12">
        <f t="shared" si="1"/>
        <v>2642</v>
      </c>
      <c r="H26" s="13">
        <f t="shared" si="2"/>
        <v>1.16736331421603E-2</v>
      </c>
      <c r="I26" s="11">
        <f t="shared" si="3"/>
        <v>14</v>
      </c>
      <c r="J26" s="14">
        <f t="shared" si="4"/>
        <v>5</v>
      </c>
      <c r="K26" s="12">
        <f t="shared" si="5"/>
        <v>10764</v>
      </c>
      <c r="L26" s="13">
        <f t="shared" si="0"/>
        <v>4.9330889092575658E-2</v>
      </c>
      <c r="M26" s="11">
        <f t="shared" si="6"/>
        <v>24</v>
      </c>
      <c r="N26" s="14">
        <f t="shared" si="7"/>
        <v>17</v>
      </c>
      <c r="O26" s="15">
        <f t="shared" si="8"/>
        <v>7796</v>
      </c>
      <c r="P26" s="13">
        <f t="shared" si="9"/>
        <v>3.5249222310641759E-2</v>
      </c>
      <c r="Q26" s="16">
        <f t="shared" si="10"/>
        <v>22</v>
      </c>
      <c r="R26" s="17">
        <f t="shared" si="11"/>
        <v>16</v>
      </c>
    </row>
    <row r="27" spans="1:18" x14ac:dyDescent="0.25">
      <c r="A27" s="10" t="s">
        <v>36</v>
      </c>
      <c r="B27" s="11">
        <v>611779</v>
      </c>
      <c r="C27" s="11">
        <v>628792</v>
      </c>
      <c r="D27" s="11">
        <v>632568</v>
      </c>
      <c r="E27" s="11">
        <v>652910</v>
      </c>
      <c r="F27" s="11">
        <v>657749</v>
      </c>
      <c r="G27" s="12">
        <f t="shared" si="1"/>
        <v>4839</v>
      </c>
      <c r="H27" s="13">
        <f t="shared" si="2"/>
        <v>7.4114349604079699E-3</v>
      </c>
      <c r="I27" s="11">
        <f t="shared" si="3"/>
        <v>9</v>
      </c>
      <c r="J27" s="14">
        <f t="shared" si="4"/>
        <v>9</v>
      </c>
      <c r="K27" s="12">
        <f t="shared" si="5"/>
        <v>28957</v>
      </c>
      <c r="L27" s="13">
        <f t="shared" si="0"/>
        <v>4.6051794552093517E-2</v>
      </c>
      <c r="M27" s="11">
        <f t="shared" si="6"/>
        <v>12</v>
      </c>
      <c r="N27" s="14">
        <f t="shared" si="7"/>
        <v>19</v>
      </c>
      <c r="O27" s="15">
        <f t="shared" si="8"/>
        <v>25181</v>
      </c>
      <c r="P27" s="13">
        <f t="shared" si="9"/>
        <v>3.9807577999519506E-2</v>
      </c>
      <c r="Q27" s="16">
        <f t="shared" si="10"/>
        <v>9</v>
      </c>
      <c r="R27" s="17">
        <f t="shared" si="11"/>
        <v>11</v>
      </c>
    </row>
    <row r="28" spans="1:18" x14ac:dyDescent="0.25">
      <c r="A28" s="10" t="s">
        <v>37</v>
      </c>
      <c r="B28" s="11">
        <v>628676</v>
      </c>
      <c r="C28" s="11">
        <v>662609</v>
      </c>
      <c r="D28" s="11">
        <v>675067</v>
      </c>
      <c r="E28" s="11">
        <v>706727</v>
      </c>
      <c r="F28" s="11">
        <v>708309</v>
      </c>
      <c r="G28" s="12">
        <f t="shared" si="1"/>
        <v>1582</v>
      </c>
      <c r="H28" s="13">
        <f t="shared" si="2"/>
        <v>2.2384881290795633E-3</v>
      </c>
      <c r="I28" s="11">
        <f t="shared" si="3"/>
        <v>18</v>
      </c>
      <c r="J28" s="14">
        <f t="shared" si="4"/>
        <v>23</v>
      </c>
      <c r="K28" s="12">
        <f t="shared" si="5"/>
        <v>45700</v>
      </c>
      <c r="L28" s="13">
        <f t="shared" si="0"/>
        <v>6.8969784593930994E-2</v>
      </c>
      <c r="M28" s="11">
        <f t="shared" si="6"/>
        <v>8</v>
      </c>
      <c r="N28" s="14">
        <f t="shared" si="7"/>
        <v>5</v>
      </c>
      <c r="O28" s="15">
        <f t="shared" si="8"/>
        <v>33242</v>
      </c>
      <c r="P28" s="13">
        <f t="shared" si="9"/>
        <v>4.9242519631384818E-2</v>
      </c>
      <c r="Q28" s="16">
        <f t="shared" si="10"/>
        <v>7</v>
      </c>
      <c r="R28" s="17">
        <f t="shared" si="11"/>
        <v>5</v>
      </c>
    </row>
    <row r="29" spans="1:18" x14ac:dyDescent="0.25">
      <c r="A29" s="10" t="s">
        <v>38</v>
      </c>
      <c r="B29" s="11">
        <v>432986</v>
      </c>
      <c r="C29" s="11">
        <v>468732</v>
      </c>
      <c r="D29" s="11">
        <v>484025</v>
      </c>
      <c r="E29" s="11">
        <v>514901</v>
      </c>
      <c r="F29" s="11">
        <v>520551</v>
      </c>
      <c r="G29" s="12">
        <f t="shared" si="1"/>
        <v>5650</v>
      </c>
      <c r="H29" s="13">
        <f t="shared" si="2"/>
        <v>1.0972983155985272E-2</v>
      </c>
      <c r="I29" s="11">
        <f t="shared" si="3"/>
        <v>7</v>
      </c>
      <c r="J29" s="14">
        <f t="shared" si="4"/>
        <v>7</v>
      </c>
      <c r="K29" s="12">
        <f t="shared" si="5"/>
        <v>51819</v>
      </c>
      <c r="L29" s="13">
        <f t="shared" si="0"/>
        <v>0.11055144517549476</v>
      </c>
      <c r="M29" s="11">
        <f t="shared" si="6"/>
        <v>6</v>
      </c>
      <c r="N29" s="14">
        <f t="shared" si="7"/>
        <v>1</v>
      </c>
      <c r="O29" s="15">
        <f t="shared" si="8"/>
        <v>36526</v>
      </c>
      <c r="P29" s="13">
        <f t="shared" si="9"/>
        <v>7.5463044264242551E-2</v>
      </c>
      <c r="Q29" s="16">
        <f t="shared" si="10"/>
        <v>6</v>
      </c>
      <c r="R29" s="17">
        <f t="shared" si="11"/>
        <v>1</v>
      </c>
    </row>
    <row r="30" spans="1:18" x14ac:dyDescent="0.25">
      <c r="A30" s="10" t="s">
        <v>39</v>
      </c>
      <c r="B30" s="11">
        <v>451010</v>
      </c>
      <c r="C30" s="11">
        <v>461059</v>
      </c>
      <c r="D30" s="11">
        <v>465586</v>
      </c>
      <c r="E30" s="11">
        <v>484206</v>
      </c>
      <c r="F30" s="11">
        <v>486209</v>
      </c>
      <c r="G30" s="12">
        <f t="shared" si="1"/>
        <v>2003</v>
      </c>
      <c r="H30" s="13">
        <f t="shared" si="2"/>
        <v>4.1366691036459624E-3</v>
      </c>
      <c r="I30" s="11">
        <f t="shared" si="3"/>
        <v>15</v>
      </c>
      <c r="J30" s="14">
        <f t="shared" si="4"/>
        <v>21</v>
      </c>
      <c r="K30" s="12">
        <f t="shared" si="5"/>
        <v>25150</v>
      </c>
      <c r="L30" s="13">
        <f t="shared" si="0"/>
        <v>5.4548333293569895E-2</v>
      </c>
      <c r="M30" s="11">
        <f t="shared" si="6"/>
        <v>14</v>
      </c>
      <c r="N30" s="14">
        <f t="shared" si="7"/>
        <v>15</v>
      </c>
      <c r="O30" s="15">
        <f t="shared" si="8"/>
        <v>20623</v>
      </c>
      <c r="P30" s="13">
        <f t="shared" si="9"/>
        <v>4.4294716765538533E-2</v>
      </c>
      <c r="Q30" s="16">
        <f t="shared" si="10"/>
        <v>11</v>
      </c>
      <c r="R30" s="17">
        <f t="shared" si="11"/>
        <v>8</v>
      </c>
    </row>
    <row r="31" spans="1:18" x14ac:dyDescent="0.25">
      <c r="A31" s="10" t="s">
        <v>40</v>
      </c>
      <c r="B31" s="11">
        <v>586281</v>
      </c>
      <c r="C31" s="11">
        <v>598307</v>
      </c>
      <c r="D31" s="11">
        <v>602189</v>
      </c>
      <c r="E31" s="11">
        <v>599784</v>
      </c>
      <c r="F31" s="11">
        <v>609833</v>
      </c>
      <c r="G31" s="12">
        <f t="shared" si="1"/>
        <v>10049</v>
      </c>
      <c r="H31" s="13">
        <f t="shared" si="2"/>
        <v>1.6754364904699059E-2</v>
      </c>
      <c r="I31" s="11">
        <f t="shared" si="3"/>
        <v>5</v>
      </c>
      <c r="J31" s="14">
        <f t="shared" si="4"/>
        <v>1</v>
      </c>
      <c r="K31" s="12">
        <f t="shared" si="5"/>
        <v>11526</v>
      </c>
      <c r="L31" s="13">
        <f t="shared" si="0"/>
        <v>1.9264357595682569E-2</v>
      </c>
      <c r="M31" s="11">
        <f t="shared" si="6"/>
        <v>23</v>
      </c>
      <c r="N31" s="14">
        <f t="shared" si="7"/>
        <v>30</v>
      </c>
      <c r="O31" s="15">
        <f t="shared" si="8"/>
        <v>7644</v>
      </c>
      <c r="P31" s="13">
        <f t="shared" si="9"/>
        <v>1.2693689190602875E-2</v>
      </c>
      <c r="Q31" s="16">
        <f t="shared" si="10"/>
        <v>23</v>
      </c>
      <c r="R31" s="17">
        <f t="shared" si="11"/>
        <v>26</v>
      </c>
    </row>
    <row r="32" spans="1:18" x14ac:dyDescent="0.25">
      <c r="A32" s="10" t="s">
        <v>41</v>
      </c>
      <c r="B32" s="11">
        <v>596602</v>
      </c>
      <c r="C32" s="11">
        <v>607801</v>
      </c>
      <c r="D32" s="11">
        <v>620455</v>
      </c>
      <c r="E32" s="11">
        <v>639944</v>
      </c>
      <c r="F32" s="11">
        <v>638712</v>
      </c>
      <c r="G32" s="12">
        <f t="shared" si="1"/>
        <v>-1232</v>
      </c>
      <c r="H32" s="13">
        <f t="shared" si="2"/>
        <v>-1.9251684522395562E-3</v>
      </c>
      <c r="I32" s="11">
        <f t="shared" si="3"/>
        <v>31</v>
      </c>
      <c r="J32" s="14">
        <f t="shared" si="4"/>
        <v>30</v>
      </c>
      <c r="K32" s="12">
        <f t="shared" si="5"/>
        <v>30911</v>
      </c>
      <c r="L32" s="13">
        <f t="shared" si="0"/>
        <v>5.0857106191006585E-2</v>
      </c>
      <c r="M32" s="11">
        <f t="shared" si="6"/>
        <v>10</v>
      </c>
      <c r="N32" s="14">
        <f t="shared" si="7"/>
        <v>16</v>
      </c>
      <c r="O32" s="15">
        <f t="shared" si="8"/>
        <v>18257</v>
      </c>
      <c r="P32" s="13">
        <f t="shared" si="9"/>
        <v>2.9425179908293186E-2</v>
      </c>
      <c r="Q32" s="16">
        <f t="shared" si="10"/>
        <v>13</v>
      </c>
      <c r="R32" s="17">
        <f t="shared" si="11"/>
        <v>20</v>
      </c>
    </row>
    <row r="33" spans="1:18" x14ac:dyDescent="0.25">
      <c r="A33" s="10" t="s">
        <v>42</v>
      </c>
      <c r="B33" s="11">
        <v>209338</v>
      </c>
      <c r="C33" s="11">
        <v>236579</v>
      </c>
      <c r="D33" s="11">
        <v>240519</v>
      </c>
      <c r="E33" s="11">
        <v>245178</v>
      </c>
      <c r="F33" s="11">
        <v>244267</v>
      </c>
      <c r="G33" s="12">
        <f t="shared" si="1"/>
        <v>-911</v>
      </c>
      <c r="H33" s="13">
        <f t="shared" si="2"/>
        <v>-3.7156678005367816E-3</v>
      </c>
      <c r="I33" s="11">
        <f t="shared" si="3"/>
        <v>30</v>
      </c>
      <c r="J33" s="14">
        <f t="shared" si="4"/>
        <v>31</v>
      </c>
      <c r="K33" s="12">
        <f t="shared" si="5"/>
        <v>7688</v>
      </c>
      <c r="L33" s="13">
        <f t="shared" si="0"/>
        <v>3.2496544494650781E-2</v>
      </c>
      <c r="M33" s="11">
        <f t="shared" si="6"/>
        <v>27</v>
      </c>
      <c r="N33" s="14">
        <f t="shared" si="7"/>
        <v>24</v>
      </c>
      <c r="O33" s="15">
        <f t="shared" si="8"/>
        <v>3748</v>
      </c>
      <c r="P33" s="13">
        <f t="shared" si="9"/>
        <v>1.5582968497291239E-2</v>
      </c>
      <c r="Q33" s="16">
        <f t="shared" si="10"/>
        <v>27</v>
      </c>
      <c r="R33" s="17">
        <f t="shared" si="11"/>
        <v>25</v>
      </c>
    </row>
    <row r="34" spans="1:18" x14ac:dyDescent="0.25">
      <c r="A34" s="10" t="s">
        <v>43</v>
      </c>
      <c r="B34" s="11">
        <v>696086</v>
      </c>
      <c r="C34" s="11">
        <v>700924</v>
      </c>
      <c r="D34" s="11">
        <v>715753</v>
      </c>
      <c r="E34" s="11">
        <v>718308</v>
      </c>
      <c r="F34" s="11">
        <v>719153</v>
      </c>
      <c r="G34" s="12">
        <f t="shared" si="1"/>
        <v>845</v>
      </c>
      <c r="H34" s="13">
        <f t="shared" si="2"/>
        <v>1.1763755937563847E-3</v>
      </c>
      <c r="I34" s="11">
        <f t="shared" si="3"/>
        <v>23</v>
      </c>
      <c r="J34" s="14">
        <f t="shared" si="4"/>
        <v>25</v>
      </c>
      <c r="K34" s="12">
        <f t="shared" si="5"/>
        <v>18229</v>
      </c>
      <c r="L34" s="13">
        <f t="shared" si="0"/>
        <v>2.6007099200483941E-2</v>
      </c>
      <c r="M34" s="11">
        <f t="shared" si="6"/>
        <v>19</v>
      </c>
      <c r="N34" s="14">
        <f t="shared" si="7"/>
        <v>28</v>
      </c>
      <c r="O34" s="15">
        <f t="shared" si="8"/>
        <v>3400</v>
      </c>
      <c r="P34" s="13">
        <f t="shared" si="9"/>
        <v>4.7502420527751887E-3</v>
      </c>
      <c r="Q34" s="16">
        <f t="shared" si="10"/>
        <v>28</v>
      </c>
      <c r="R34" s="17">
        <f t="shared" si="11"/>
        <v>30</v>
      </c>
    </row>
    <row r="35" spans="1:18" x14ac:dyDescent="0.25">
      <c r="A35" s="10" t="s">
        <v>44</v>
      </c>
      <c r="B35" s="11">
        <v>103100</v>
      </c>
      <c r="C35" s="11">
        <v>109884</v>
      </c>
      <c r="D35" s="11">
        <v>113585</v>
      </c>
      <c r="E35" s="11">
        <v>115647</v>
      </c>
      <c r="F35" s="11">
        <v>116221</v>
      </c>
      <c r="G35" s="12">
        <f>F35-E35</f>
        <v>574</v>
      </c>
      <c r="H35" s="13">
        <f t="shared" si="2"/>
        <v>4.9633799406816337E-3</v>
      </c>
      <c r="I35" s="11">
        <f t="shared" si="3"/>
        <v>24</v>
      </c>
      <c r="J35" s="14">
        <f t="shared" si="4"/>
        <v>18</v>
      </c>
      <c r="K35" s="12">
        <f t="shared" si="5"/>
        <v>6337</v>
      </c>
      <c r="L35" s="13">
        <f t="shared" si="0"/>
        <v>5.766990644679848E-2</v>
      </c>
      <c r="M35" s="11">
        <f t="shared" si="6"/>
        <v>28</v>
      </c>
      <c r="N35" s="14">
        <f t="shared" si="7"/>
        <v>11</v>
      </c>
      <c r="O35" s="15">
        <f t="shared" si="8"/>
        <v>2636</v>
      </c>
      <c r="P35" s="13">
        <f t="shared" si="9"/>
        <v>2.3207289694942013E-2</v>
      </c>
      <c r="Q35" s="16">
        <f t="shared" si="10"/>
        <v>29</v>
      </c>
      <c r="R35" s="17">
        <f t="shared" si="11"/>
        <v>24</v>
      </c>
    </row>
    <row r="36" spans="1:18" x14ac:dyDescent="0.25">
      <c r="A36" s="10" t="s">
        <v>45</v>
      </c>
      <c r="B36" s="11">
        <v>734685</v>
      </c>
      <c r="C36" s="11">
        <v>750470</v>
      </c>
      <c r="D36" s="11">
        <v>749926</v>
      </c>
      <c r="E36" s="11">
        <v>762923</v>
      </c>
      <c r="F36" s="11">
        <v>772998</v>
      </c>
      <c r="G36" s="12">
        <f t="shared" si="1"/>
        <v>10075</v>
      </c>
      <c r="H36" s="13">
        <f t="shared" si="2"/>
        <v>1.3205788788645867E-2</v>
      </c>
      <c r="I36" s="11">
        <f t="shared" si="3"/>
        <v>4</v>
      </c>
      <c r="J36" s="14">
        <f t="shared" si="4"/>
        <v>3</v>
      </c>
      <c r="K36" s="12">
        <f t="shared" si="5"/>
        <v>22528</v>
      </c>
      <c r="L36" s="13">
        <f t="shared" si="0"/>
        <v>3.0018521726384861E-2</v>
      </c>
      <c r="M36" s="11">
        <f t="shared" si="6"/>
        <v>15</v>
      </c>
      <c r="N36" s="14">
        <f t="shared" si="7"/>
        <v>27</v>
      </c>
      <c r="O36" s="15">
        <f t="shared" si="8"/>
        <v>23072</v>
      </c>
      <c r="P36" s="13">
        <f t="shared" si="9"/>
        <v>3.0765702215951984E-2</v>
      </c>
      <c r="Q36" s="16">
        <f t="shared" si="10"/>
        <v>10</v>
      </c>
      <c r="R36" s="17">
        <f t="shared" si="11"/>
        <v>19</v>
      </c>
    </row>
    <row r="37" spans="1:18" x14ac:dyDescent="0.25">
      <c r="A37" s="10" t="s">
        <v>46</v>
      </c>
      <c r="B37" s="11">
        <v>393339</v>
      </c>
      <c r="C37" s="11">
        <v>414439</v>
      </c>
      <c r="D37" s="11">
        <v>420862</v>
      </c>
      <c r="E37" s="11">
        <v>435910</v>
      </c>
      <c r="F37" s="11">
        <v>440985</v>
      </c>
      <c r="G37" s="12">
        <f t="shared" si="1"/>
        <v>5075</v>
      </c>
      <c r="H37" s="13">
        <f t="shared" si="2"/>
        <v>1.1642311486316004E-2</v>
      </c>
      <c r="I37" s="11">
        <f t="shared" si="3"/>
        <v>8</v>
      </c>
      <c r="J37" s="14">
        <f t="shared" si="4"/>
        <v>6</v>
      </c>
      <c r="K37" s="12">
        <f t="shared" si="5"/>
        <v>26546</v>
      </c>
      <c r="L37" s="13">
        <f t="shared" si="0"/>
        <v>6.4052852168835495E-2</v>
      </c>
      <c r="M37" s="11">
        <f t="shared" si="6"/>
        <v>13</v>
      </c>
      <c r="N37" s="14">
        <f t="shared" si="7"/>
        <v>8</v>
      </c>
      <c r="O37" s="15">
        <f t="shared" si="8"/>
        <v>20123</v>
      </c>
      <c r="P37" s="13">
        <f t="shared" si="9"/>
        <v>4.78137726855834E-2</v>
      </c>
      <c r="Q37" s="16">
        <f t="shared" si="10"/>
        <v>12</v>
      </c>
      <c r="R37" s="17">
        <f t="shared" si="11"/>
        <v>6</v>
      </c>
    </row>
    <row r="38" spans="1:18" x14ac:dyDescent="0.25">
      <c r="A38" s="10" t="s">
        <v>47</v>
      </c>
      <c r="B38" s="11">
        <v>195976</v>
      </c>
      <c r="C38" s="11">
        <v>194743</v>
      </c>
      <c r="D38" s="11">
        <v>197186</v>
      </c>
      <c r="E38" s="11">
        <v>197966</v>
      </c>
      <c r="F38" s="11">
        <v>199152</v>
      </c>
      <c r="G38" s="12">
        <f t="shared" si="1"/>
        <v>1186</v>
      </c>
      <c r="H38" s="13">
        <f t="shared" si="2"/>
        <v>5.9909277350655987E-3</v>
      </c>
      <c r="I38" s="11">
        <f t="shared" si="3"/>
        <v>21</v>
      </c>
      <c r="J38" s="14">
        <f t="shared" si="4"/>
        <v>13</v>
      </c>
      <c r="K38" s="12">
        <f t="shared" si="5"/>
        <v>4409</v>
      </c>
      <c r="L38" s="13">
        <f t="shared" si="0"/>
        <v>2.2640094894296636E-2</v>
      </c>
      <c r="M38" s="11">
        <f t="shared" si="6"/>
        <v>31</v>
      </c>
      <c r="N38" s="14">
        <f t="shared" si="7"/>
        <v>29</v>
      </c>
      <c r="O38" s="15">
        <f>F38-D38</f>
        <v>1966</v>
      </c>
      <c r="P38" s="13">
        <f>F38/D38-1</f>
        <v>9.9702818658524706E-3</v>
      </c>
      <c r="Q38" s="16">
        <f t="shared" si="10"/>
        <v>30</v>
      </c>
      <c r="R38" s="17">
        <f t="shared" si="11"/>
        <v>29</v>
      </c>
    </row>
    <row r="39" spans="1:18" s="26" customFormat="1" x14ac:dyDescent="0.25">
      <c r="A39" s="27" t="s">
        <v>48</v>
      </c>
      <c r="B39" s="28">
        <f>SUM(B7:B38)</f>
        <v>20620148</v>
      </c>
      <c r="C39" s="28">
        <f>SUM(C7:C38)</f>
        <v>21372896</v>
      </c>
      <c r="D39" s="28">
        <f>SUM(D7:D38)</f>
        <v>21718601</v>
      </c>
      <c r="E39" s="28">
        <f>SUM(E7:E38)</f>
        <v>22302690</v>
      </c>
      <c r="F39" s="28">
        <f>SUM(F7:F38)</f>
        <v>22409268</v>
      </c>
      <c r="G39" s="29">
        <f t="shared" si="1"/>
        <v>106578</v>
      </c>
      <c r="H39" s="30">
        <f t="shared" si="2"/>
        <v>4.7787060663981862E-3</v>
      </c>
      <c r="I39" s="28"/>
      <c r="J39" s="28"/>
      <c r="K39" s="29">
        <f t="shared" si="5"/>
        <v>1036372</v>
      </c>
      <c r="L39" s="30">
        <f t="shared" si="0"/>
        <v>4.8490012771315705E-2</v>
      </c>
      <c r="M39" s="31"/>
      <c r="N39" s="32"/>
      <c r="O39" s="33">
        <f>F39-D39</f>
        <v>690667</v>
      </c>
      <c r="P39" s="30">
        <f>F39/D39-1</f>
        <v>3.1800713130647695E-2</v>
      </c>
      <c r="Q39" s="34"/>
      <c r="R39" s="35"/>
    </row>
    <row r="40" spans="1:18" s="36" customFormat="1" ht="15" customHeight="1" x14ac:dyDescent="0.25">
      <c r="E40" s="37"/>
      <c r="F40" s="37"/>
      <c r="G40" s="37"/>
      <c r="H40" s="37"/>
      <c r="I40" s="37"/>
      <c r="J40" s="37"/>
      <c r="K40" s="38"/>
      <c r="O40" s="39"/>
      <c r="P40" s="40"/>
    </row>
    <row r="41" spans="1:18" x14ac:dyDescent="0.25">
      <c r="A41" s="2" t="s">
        <v>49</v>
      </c>
      <c r="R41" s="41"/>
    </row>
  </sheetData>
  <mergeCells count="9">
    <mergeCell ref="G5:J5"/>
    <mergeCell ref="K5:N5"/>
    <mergeCell ref="O5:R5"/>
    <mergeCell ref="A5:A6"/>
    <mergeCell ref="B5:B6"/>
    <mergeCell ref="C5:C6"/>
    <mergeCell ref="D5:D6"/>
    <mergeCell ref="E5:E6"/>
    <mergeCell ref="F5:F6"/>
  </mergeCells>
  <printOptions horizontalCentered="1"/>
  <pageMargins left="0.59055118110236227" right="0.59055118110236227" top="0.39370078740157483" bottom="0.39370078740157483" header="0" footer="0"/>
  <pageSetup scale="99" orientation="landscape" horizontalDpi="1200" verticalDpi="1200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ta_noviembre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</dc:creator>
  <cp:lastModifiedBy>Susana Galindo</cp:lastModifiedBy>
  <dcterms:created xsi:type="dcterms:W3CDTF">2023-12-06T15:57:40Z</dcterms:created>
  <dcterms:modified xsi:type="dcterms:W3CDTF">2023-12-07T17:16:41Z</dcterms:modified>
</cp:coreProperties>
</file>