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0596"/>
  </bookViews>
  <sheets>
    <sheet name="ta_dic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9" i="1" l="1"/>
  <c r="J39" i="1"/>
  <c r="G39" i="1"/>
  <c r="E39" i="1"/>
  <c r="F39" i="1" s="1"/>
  <c r="D39" i="1"/>
  <c r="C39" i="1"/>
  <c r="B39" i="1"/>
  <c r="M38" i="1"/>
  <c r="L38" i="1"/>
  <c r="K38" i="1"/>
  <c r="J38" i="1"/>
  <c r="I38" i="1"/>
  <c r="G38" i="1"/>
  <c r="F38" i="1"/>
  <c r="H38" i="1" s="1"/>
  <c r="M37" i="1"/>
  <c r="L37" i="1"/>
  <c r="K37" i="1"/>
  <c r="J37" i="1"/>
  <c r="I37" i="1"/>
  <c r="G37" i="1"/>
  <c r="F37" i="1"/>
  <c r="H37" i="1" s="1"/>
  <c r="M36" i="1"/>
  <c r="L36" i="1"/>
  <c r="K36" i="1"/>
  <c r="J36" i="1"/>
  <c r="I36" i="1"/>
  <c r="G36" i="1"/>
  <c r="F36" i="1"/>
  <c r="H36" i="1" s="1"/>
  <c r="M35" i="1"/>
  <c r="L35" i="1"/>
  <c r="K35" i="1"/>
  <c r="J35" i="1"/>
  <c r="I35" i="1"/>
  <c r="G35" i="1"/>
  <c r="F35" i="1"/>
  <c r="H35" i="1" s="1"/>
  <c r="M34" i="1"/>
  <c r="L34" i="1"/>
  <c r="K34" i="1"/>
  <c r="J34" i="1"/>
  <c r="I34" i="1"/>
  <c r="G34" i="1"/>
  <c r="F34" i="1"/>
  <c r="H34" i="1" s="1"/>
  <c r="M33" i="1"/>
  <c r="L33" i="1"/>
  <c r="K33" i="1"/>
  <c r="J33" i="1"/>
  <c r="I33" i="1"/>
  <c r="G33" i="1"/>
  <c r="F33" i="1"/>
  <c r="H33" i="1" s="1"/>
  <c r="M32" i="1"/>
  <c r="L32" i="1"/>
  <c r="K32" i="1"/>
  <c r="J32" i="1"/>
  <c r="I32" i="1"/>
  <c r="G32" i="1"/>
  <c r="F32" i="1"/>
  <c r="H32" i="1" s="1"/>
  <c r="M31" i="1"/>
  <c r="L31" i="1"/>
  <c r="K31" i="1"/>
  <c r="J31" i="1"/>
  <c r="I31" i="1"/>
  <c r="G31" i="1"/>
  <c r="F31" i="1"/>
  <c r="H31" i="1" s="1"/>
  <c r="M30" i="1"/>
  <c r="L30" i="1"/>
  <c r="K30" i="1"/>
  <c r="J30" i="1"/>
  <c r="I30" i="1"/>
  <c r="G30" i="1"/>
  <c r="F30" i="1"/>
  <c r="H30" i="1" s="1"/>
  <c r="M29" i="1"/>
  <c r="L29" i="1"/>
  <c r="K29" i="1"/>
  <c r="J29" i="1"/>
  <c r="I29" i="1"/>
  <c r="G29" i="1"/>
  <c r="F29" i="1"/>
  <c r="H29" i="1" s="1"/>
  <c r="M28" i="1"/>
  <c r="L28" i="1"/>
  <c r="K28" i="1"/>
  <c r="J28" i="1"/>
  <c r="I28" i="1"/>
  <c r="G28" i="1"/>
  <c r="F28" i="1"/>
  <c r="H28" i="1" s="1"/>
  <c r="M27" i="1"/>
  <c r="L27" i="1"/>
  <c r="K27" i="1"/>
  <c r="J27" i="1"/>
  <c r="I27" i="1"/>
  <c r="G27" i="1"/>
  <c r="F27" i="1"/>
  <c r="H27" i="1" s="1"/>
  <c r="M26" i="1"/>
  <c r="L26" i="1"/>
  <c r="K26" i="1"/>
  <c r="J26" i="1"/>
  <c r="I26" i="1"/>
  <c r="G26" i="1"/>
  <c r="F26" i="1"/>
  <c r="H26" i="1" s="1"/>
  <c r="M25" i="1"/>
  <c r="L25" i="1"/>
  <c r="K25" i="1"/>
  <c r="J25" i="1"/>
  <c r="I25" i="1"/>
  <c r="G25" i="1"/>
  <c r="F25" i="1"/>
  <c r="H25" i="1" s="1"/>
  <c r="M24" i="1"/>
  <c r="L24" i="1"/>
  <c r="K24" i="1"/>
  <c r="J24" i="1"/>
  <c r="I24" i="1"/>
  <c r="G24" i="1"/>
  <c r="F24" i="1"/>
  <c r="H24" i="1" s="1"/>
  <c r="M23" i="1"/>
  <c r="L23" i="1"/>
  <c r="K23" i="1"/>
  <c r="J23" i="1"/>
  <c r="I23" i="1"/>
  <c r="G23" i="1"/>
  <c r="F23" i="1"/>
  <c r="H23" i="1" s="1"/>
  <c r="M22" i="1"/>
  <c r="L22" i="1"/>
  <c r="K22" i="1"/>
  <c r="J22" i="1"/>
  <c r="I22" i="1"/>
  <c r="G22" i="1"/>
  <c r="F22" i="1"/>
  <c r="H22" i="1" s="1"/>
  <c r="M21" i="1"/>
  <c r="L21" i="1"/>
  <c r="K21" i="1"/>
  <c r="J21" i="1"/>
  <c r="I21" i="1"/>
  <c r="G21" i="1"/>
  <c r="F21" i="1"/>
  <c r="H21" i="1" s="1"/>
  <c r="M20" i="1"/>
  <c r="L20" i="1"/>
  <c r="K20" i="1"/>
  <c r="J20" i="1"/>
  <c r="I20" i="1"/>
  <c r="G20" i="1"/>
  <c r="F20" i="1"/>
  <c r="H20" i="1" s="1"/>
  <c r="M19" i="1"/>
  <c r="L19" i="1"/>
  <c r="K19" i="1"/>
  <c r="J19" i="1"/>
  <c r="I19" i="1"/>
  <c r="G19" i="1"/>
  <c r="F19" i="1"/>
  <c r="H19" i="1" s="1"/>
  <c r="M18" i="1"/>
  <c r="L18" i="1"/>
  <c r="K18" i="1"/>
  <c r="J18" i="1"/>
  <c r="I18" i="1"/>
  <c r="G18" i="1"/>
  <c r="F18" i="1"/>
  <c r="H18" i="1" s="1"/>
  <c r="M17" i="1"/>
  <c r="L17" i="1"/>
  <c r="K17" i="1"/>
  <c r="J17" i="1"/>
  <c r="I17" i="1"/>
  <c r="G17" i="1"/>
  <c r="F17" i="1"/>
  <c r="H17" i="1" s="1"/>
  <c r="M16" i="1"/>
  <c r="L16" i="1"/>
  <c r="K16" i="1"/>
  <c r="J16" i="1"/>
  <c r="I16" i="1"/>
  <c r="G16" i="1"/>
  <c r="F16" i="1"/>
  <c r="H16" i="1" s="1"/>
  <c r="M15" i="1"/>
  <c r="L15" i="1"/>
  <c r="K15" i="1"/>
  <c r="J15" i="1"/>
  <c r="I15" i="1"/>
  <c r="G15" i="1"/>
  <c r="F15" i="1"/>
  <c r="H15" i="1" s="1"/>
  <c r="M14" i="1"/>
  <c r="L14" i="1"/>
  <c r="K14" i="1"/>
  <c r="J14" i="1"/>
  <c r="I14" i="1"/>
  <c r="G14" i="1"/>
  <c r="F14" i="1"/>
  <c r="H14" i="1" s="1"/>
  <c r="M13" i="1"/>
  <c r="L13" i="1"/>
  <c r="K13" i="1"/>
  <c r="J13" i="1"/>
  <c r="I13" i="1"/>
  <c r="G13" i="1"/>
  <c r="F13" i="1"/>
  <c r="H13" i="1" s="1"/>
  <c r="M12" i="1"/>
  <c r="L12" i="1"/>
  <c r="K12" i="1"/>
  <c r="J12" i="1"/>
  <c r="I12" i="1"/>
  <c r="G12" i="1"/>
  <c r="F12" i="1"/>
  <c r="H12" i="1" s="1"/>
  <c r="M11" i="1"/>
  <c r="L11" i="1"/>
  <c r="K11" i="1"/>
  <c r="J11" i="1"/>
  <c r="I11" i="1"/>
  <c r="G11" i="1"/>
  <c r="F11" i="1"/>
  <c r="H11" i="1" s="1"/>
  <c r="M10" i="1"/>
  <c r="L10" i="1"/>
  <c r="K10" i="1"/>
  <c r="J10" i="1"/>
  <c r="I10" i="1"/>
  <c r="G10" i="1"/>
  <c r="F10" i="1"/>
  <c r="H10" i="1" s="1"/>
  <c r="M9" i="1"/>
  <c r="L9" i="1"/>
  <c r="K9" i="1"/>
  <c r="J9" i="1"/>
  <c r="I9" i="1"/>
  <c r="G9" i="1"/>
  <c r="F9" i="1"/>
  <c r="H9" i="1" s="1"/>
  <c r="M8" i="1"/>
  <c r="L8" i="1"/>
  <c r="K8" i="1"/>
  <c r="J8" i="1"/>
  <c r="I8" i="1"/>
  <c r="G8" i="1"/>
  <c r="F8" i="1"/>
  <c r="H8" i="1" s="1"/>
  <c r="M7" i="1"/>
  <c r="L7" i="1"/>
  <c r="K7" i="1"/>
  <c r="J7" i="1"/>
  <c r="I7" i="1"/>
  <c r="G7" i="1"/>
  <c r="F7" i="1"/>
  <c r="H7" i="1" s="1"/>
</calcChain>
</file>

<file path=xl/sharedStrings.xml><?xml version="1.0" encoding="utf-8"?>
<sst xmlns="http://schemas.openxmlformats.org/spreadsheetml/2006/main" count="53" uniqueCount="49">
  <si>
    <t>Trabajadores asegurados</t>
  </si>
  <si>
    <t>Por entidad federativa</t>
  </si>
  <si>
    <t>2020-2022</t>
  </si>
  <si>
    <t>Entidad federativa</t>
  </si>
  <si>
    <t>2020
Diciembre</t>
  </si>
  <si>
    <t>2021
Diciembre</t>
  </si>
  <si>
    <t>2022
Noviembre</t>
  </si>
  <si>
    <t>2022
Diciembre</t>
  </si>
  <si>
    <t>Diciembre 2022 respecto a Noviembre 2022</t>
  </si>
  <si>
    <t>Diciembre 2022 respecto a Diciembre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</si>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</sst>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49">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4" fillId="2" borderId="1"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7" xfId="0" applyNumberFormat="1" applyFont="1" applyFill="1" applyBorder="1" applyAlignment="1">
      <alignment horizontal="right" vertical="center" wrapText="1"/>
    </xf>
    <xf numFmtId="0" fontId="7"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9" fillId="4" borderId="0" xfId="0" applyNumberFormat="1" applyFont="1" applyFill="1"/>
    <xf numFmtId="0" fontId="6" fillId="0" borderId="0" xfId="0" applyFont="1" applyBorder="1" applyAlignment="1">
      <alignment horizontal="left" wrapText="1"/>
    </xf>
    <xf numFmtId="0" fontId="4"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showGridLines="0" tabSelected="1" zoomScaleNormal="100" workbookViewId="0">
      <selection activeCell="N16" sqref="N16"/>
    </sheetView>
  </sheetViews>
  <sheetFormatPr baseColWidth="10" defaultColWidth="9.125" defaultRowHeight="12.9" x14ac:dyDescent="0.2"/>
  <cols>
    <col min="1" max="1" width="26.125" customWidth="1"/>
    <col min="2" max="2" width="10.375" customWidth="1"/>
    <col min="3" max="3" width="9.25" customWidth="1"/>
    <col min="4" max="5" width="10.125" customWidth="1"/>
    <col min="6" max="7" width="11.75" customWidth="1"/>
    <col min="8" max="9" width="14.875" customWidth="1"/>
    <col min="10" max="10" width="10.375" customWidth="1"/>
    <col min="11" max="11" width="9.875" customWidth="1"/>
    <col min="12" max="13" width="15.625" customWidth="1"/>
  </cols>
  <sheetData>
    <row r="1" spans="1:13" x14ac:dyDescent="0.2">
      <c r="A1" s="1" t="s">
        <v>0</v>
      </c>
      <c r="B1" s="2"/>
      <c r="C1" s="2"/>
      <c r="D1" s="2"/>
      <c r="E1" s="2"/>
      <c r="F1" s="2"/>
      <c r="G1" s="2"/>
      <c r="H1" s="2"/>
      <c r="I1" s="2"/>
      <c r="J1" s="2"/>
      <c r="K1" s="2"/>
      <c r="L1" s="2"/>
      <c r="M1" s="3"/>
    </row>
    <row r="2" spans="1:13" x14ac:dyDescent="0.2">
      <c r="A2" s="1" t="s">
        <v>1</v>
      </c>
      <c r="B2" s="2"/>
      <c r="C2" s="2"/>
      <c r="D2" s="2"/>
      <c r="E2" s="2"/>
      <c r="F2" s="2"/>
      <c r="G2" s="2"/>
      <c r="H2" s="2"/>
      <c r="I2" s="2"/>
      <c r="J2" s="2"/>
      <c r="K2" s="2"/>
      <c r="L2" s="2"/>
      <c r="M2" s="3"/>
    </row>
    <row r="3" spans="1:13" x14ac:dyDescent="0.2">
      <c r="A3" s="1" t="s">
        <v>2</v>
      </c>
      <c r="B3" s="4"/>
      <c r="C3" s="4"/>
      <c r="D3" s="4"/>
      <c r="E3" s="4"/>
      <c r="F3" s="4"/>
      <c r="G3" s="4"/>
      <c r="H3" s="4"/>
      <c r="I3" s="4"/>
      <c r="J3" s="4"/>
      <c r="K3" s="4"/>
      <c r="L3" s="4"/>
      <c r="M3" s="5"/>
    </row>
    <row r="4" spans="1:13" x14ac:dyDescent="0.2">
      <c r="A4" s="6"/>
      <c r="B4" s="6"/>
      <c r="C4" s="6"/>
      <c r="D4" s="6"/>
      <c r="E4" s="6"/>
      <c r="F4" s="6"/>
      <c r="G4" s="6"/>
      <c r="H4" s="6"/>
      <c r="I4" s="6"/>
      <c r="J4" s="6"/>
      <c r="K4" s="6"/>
      <c r="L4" s="6"/>
      <c r="M4" s="6"/>
    </row>
    <row r="5" spans="1:13" ht="18" customHeight="1" x14ac:dyDescent="0.2">
      <c r="A5" s="7" t="s">
        <v>3</v>
      </c>
      <c r="B5" s="8" t="s">
        <v>4</v>
      </c>
      <c r="C5" s="8" t="s">
        <v>5</v>
      </c>
      <c r="D5" s="8" t="s">
        <v>6</v>
      </c>
      <c r="E5" s="8" t="s">
        <v>7</v>
      </c>
      <c r="F5" s="9" t="s">
        <v>8</v>
      </c>
      <c r="G5" s="9"/>
      <c r="H5" s="9"/>
      <c r="I5" s="9"/>
      <c r="J5" s="10" t="s">
        <v>9</v>
      </c>
      <c r="K5" s="9"/>
      <c r="L5" s="9"/>
      <c r="M5" s="9"/>
    </row>
    <row r="6" spans="1:13" ht="23.1" customHeight="1" x14ac:dyDescent="0.2">
      <c r="A6" s="11"/>
      <c r="B6" s="12"/>
      <c r="C6" s="12"/>
      <c r="D6" s="12"/>
      <c r="E6" s="12"/>
      <c r="F6" s="13" t="s">
        <v>10</v>
      </c>
      <c r="G6" s="14" t="s">
        <v>11</v>
      </c>
      <c r="H6" s="14" t="s">
        <v>12</v>
      </c>
      <c r="I6" s="15" t="s">
        <v>13</v>
      </c>
      <c r="J6" s="14" t="s">
        <v>10</v>
      </c>
      <c r="K6" s="14" t="s">
        <v>11</v>
      </c>
      <c r="L6" s="14" t="s">
        <v>12</v>
      </c>
      <c r="M6" s="15" t="s">
        <v>13</v>
      </c>
    </row>
    <row r="7" spans="1:13" ht="12.75" customHeight="1" x14ac:dyDescent="0.2">
      <c r="A7" s="16" t="s">
        <v>14</v>
      </c>
      <c r="B7" s="17">
        <v>321424</v>
      </c>
      <c r="C7" s="17">
        <v>335529</v>
      </c>
      <c r="D7" s="17">
        <v>347069</v>
      </c>
      <c r="E7" s="17">
        <v>342215</v>
      </c>
      <c r="F7" s="18">
        <f>E7-D7</f>
        <v>-4854</v>
      </c>
      <c r="G7" s="19">
        <f>E7/D7-1</f>
        <v>-1.3985691605991946E-2</v>
      </c>
      <c r="H7" s="17">
        <f>_xlfn.RANK.EQ(F7,$F$7:$F$38)</f>
        <v>15</v>
      </c>
      <c r="I7" s="20">
        <f>_xlfn.RANK.EQ(G7,$G$7:$G$38)</f>
        <v>13</v>
      </c>
      <c r="J7" s="21">
        <f>E7-C7</f>
        <v>6686</v>
      </c>
      <c r="K7" s="19">
        <f>E7/C7-1</f>
        <v>1.9926742546843901E-2</v>
      </c>
      <c r="L7" s="22">
        <f>_xlfn.RANK.EQ(J7,$J$7:$J$38)</f>
        <v>25</v>
      </c>
      <c r="M7" s="23">
        <f>_xlfn.RANK.EQ(K7,$K$7:$K$38)</f>
        <v>27</v>
      </c>
    </row>
    <row r="8" spans="1:13" x14ac:dyDescent="0.2">
      <c r="A8" s="16" t="s">
        <v>15</v>
      </c>
      <c r="B8" s="17">
        <v>944174</v>
      </c>
      <c r="C8" s="17">
        <v>1004354</v>
      </c>
      <c r="D8" s="17">
        <v>1071648</v>
      </c>
      <c r="E8" s="17">
        <v>1042740</v>
      </c>
      <c r="F8" s="18">
        <f t="shared" ref="F8:F38" si="0">E8-D8</f>
        <v>-28908</v>
      </c>
      <c r="G8" s="19">
        <f t="shared" ref="G8:G38" si="1">E8/D8-1</f>
        <v>-2.6975275463585024E-2</v>
      </c>
      <c r="H8" s="17">
        <f t="shared" ref="H8:H38" si="2">_xlfn.RANK.EQ(F8,$F$7:$F$38)</f>
        <v>30</v>
      </c>
      <c r="I8" s="20">
        <f t="shared" ref="I8:I38" si="3">_xlfn.RANK.EQ(G8,$G$7:$G$38)</f>
        <v>29</v>
      </c>
      <c r="J8" s="21">
        <f t="shared" ref="J8:J39" si="4">E8-C8</f>
        <v>38386</v>
      </c>
      <c r="K8" s="19">
        <f t="shared" ref="K8:K39" si="5">E8/C8-1</f>
        <v>3.8219591896881067E-2</v>
      </c>
      <c r="L8" s="22">
        <f t="shared" ref="L8:L38" si="6">_xlfn.RANK.EQ(J8,$J$7:$J$38)</f>
        <v>5</v>
      </c>
      <c r="M8" s="23">
        <f t="shared" ref="M8:M38" si="7">_xlfn.RANK.EQ(K8,$K$7:$K$38)</f>
        <v>16</v>
      </c>
    </row>
    <row r="9" spans="1:13" x14ac:dyDescent="0.2">
      <c r="A9" s="16" t="s">
        <v>16</v>
      </c>
      <c r="B9" s="17">
        <v>170112</v>
      </c>
      <c r="C9" s="17">
        <v>190885</v>
      </c>
      <c r="D9" s="17">
        <v>220382</v>
      </c>
      <c r="E9" s="17">
        <v>210207</v>
      </c>
      <c r="F9" s="18">
        <f t="shared" si="0"/>
        <v>-10175</v>
      </c>
      <c r="G9" s="19">
        <f t="shared" si="1"/>
        <v>-4.6169832381954934E-2</v>
      </c>
      <c r="H9" s="17">
        <f t="shared" si="2"/>
        <v>20</v>
      </c>
      <c r="I9" s="20">
        <f t="shared" si="3"/>
        <v>32</v>
      </c>
      <c r="J9" s="21">
        <f t="shared" si="4"/>
        <v>19322</v>
      </c>
      <c r="K9" s="19">
        <f t="shared" si="5"/>
        <v>0.10122324960054474</v>
      </c>
      <c r="L9" s="22">
        <f t="shared" si="6"/>
        <v>13</v>
      </c>
      <c r="M9" s="23">
        <f t="shared" si="7"/>
        <v>2</v>
      </c>
    </row>
    <row r="10" spans="1:13" ht="14.95" customHeight="1" x14ac:dyDescent="0.2">
      <c r="A10" s="16" t="s">
        <v>17</v>
      </c>
      <c r="B10" s="17">
        <v>125731</v>
      </c>
      <c r="C10" s="17">
        <v>131218</v>
      </c>
      <c r="D10" s="17">
        <v>139994</v>
      </c>
      <c r="E10" s="17">
        <v>137105</v>
      </c>
      <c r="F10" s="18">
        <f t="shared" si="0"/>
        <v>-2889</v>
      </c>
      <c r="G10" s="19">
        <f t="shared" si="1"/>
        <v>-2.0636598711373355E-2</v>
      </c>
      <c r="H10" s="17">
        <f t="shared" si="2"/>
        <v>7</v>
      </c>
      <c r="I10" s="20">
        <f t="shared" si="3"/>
        <v>26</v>
      </c>
      <c r="J10" s="21">
        <f t="shared" si="4"/>
        <v>5887</v>
      </c>
      <c r="K10" s="19">
        <f t="shared" si="5"/>
        <v>4.4864271670045364E-2</v>
      </c>
      <c r="L10" s="22">
        <f t="shared" si="6"/>
        <v>28</v>
      </c>
      <c r="M10" s="23">
        <f t="shared" si="7"/>
        <v>13</v>
      </c>
    </row>
    <row r="11" spans="1:13" x14ac:dyDescent="0.2">
      <c r="A11" s="16" t="s">
        <v>18</v>
      </c>
      <c r="B11" s="17">
        <v>221463</v>
      </c>
      <c r="C11" s="17">
        <v>235059</v>
      </c>
      <c r="D11" s="17">
        <v>242308</v>
      </c>
      <c r="E11" s="17">
        <v>241142</v>
      </c>
      <c r="F11" s="18">
        <f t="shared" si="0"/>
        <v>-1166</v>
      </c>
      <c r="G11" s="19">
        <f t="shared" si="1"/>
        <v>-4.8120573815144674E-3</v>
      </c>
      <c r="H11" s="17">
        <f t="shared" si="2"/>
        <v>4</v>
      </c>
      <c r="I11" s="20">
        <f t="shared" si="3"/>
        <v>4</v>
      </c>
      <c r="J11" s="21">
        <f t="shared" si="4"/>
        <v>6083</v>
      </c>
      <c r="K11" s="19">
        <f t="shared" si="5"/>
        <v>2.587860920024343E-2</v>
      </c>
      <c r="L11" s="22">
        <f t="shared" si="6"/>
        <v>26</v>
      </c>
      <c r="M11" s="23">
        <f t="shared" si="7"/>
        <v>21</v>
      </c>
    </row>
    <row r="12" spans="1:13" x14ac:dyDescent="0.2">
      <c r="A12" s="16" t="s">
        <v>19</v>
      </c>
      <c r="B12" s="17">
        <v>903594</v>
      </c>
      <c r="C12" s="17">
        <v>930477</v>
      </c>
      <c r="D12" s="17">
        <v>982033</v>
      </c>
      <c r="E12" s="17">
        <v>962905</v>
      </c>
      <c r="F12" s="18">
        <f t="shared" si="0"/>
        <v>-19128</v>
      </c>
      <c r="G12" s="19">
        <f t="shared" si="1"/>
        <v>-1.9477960516601778E-2</v>
      </c>
      <c r="H12" s="17">
        <f t="shared" si="2"/>
        <v>26</v>
      </c>
      <c r="I12" s="20">
        <f t="shared" si="3"/>
        <v>22</v>
      </c>
      <c r="J12" s="21">
        <f t="shared" si="4"/>
        <v>32428</v>
      </c>
      <c r="K12" s="19">
        <f t="shared" si="5"/>
        <v>3.4850942043704425E-2</v>
      </c>
      <c r="L12" s="22">
        <f t="shared" si="6"/>
        <v>9</v>
      </c>
      <c r="M12" s="23">
        <f t="shared" si="7"/>
        <v>17</v>
      </c>
    </row>
    <row r="13" spans="1:13" x14ac:dyDescent="0.2">
      <c r="A13" s="16" t="s">
        <v>20</v>
      </c>
      <c r="B13" s="17">
        <v>3246669</v>
      </c>
      <c r="C13" s="17">
        <v>3312592</v>
      </c>
      <c r="D13" s="17">
        <v>3441069</v>
      </c>
      <c r="E13" s="17">
        <v>3394982</v>
      </c>
      <c r="F13" s="18">
        <f t="shared" si="0"/>
        <v>-46087</v>
      </c>
      <c r="G13" s="19">
        <f t="shared" si="1"/>
        <v>-1.3393221699419589E-2</v>
      </c>
      <c r="H13" s="17">
        <f t="shared" si="2"/>
        <v>32</v>
      </c>
      <c r="I13" s="20">
        <f t="shared" si="3"/>
        <v>11</v>
      </c>
      <c r="J13" s="21">
        <f t="shared" si="4"/>
        <v>82390</v>
      </c>
      <c r="K13" s="19">
        <f t="shared" si="5"/>
        <v>2.4871762052193658E-2</v>
      </c>
      <c r="L13" s="22">
        <f t="shared" si="6"/>
        <v>2</v>
      </c>
      <c r="M13" s="23">
        <f t="shared" si="7"/>
        <v>22</v>
      </c>
    </row>
    <row r="14" spans="1:13" x14ac:dyDescent="0.2">
      <c r="A14" s="16" t="s">
        <v>21</v>
      </c>
      <c r="B14" s="17">
        <v>757473</v>
      </c>
      <c r="C14" s="17">
        <v>789468</v>
      </c>
      <c r="D14" s="17">
        <v>841521</v>
      </c>
      <c r="E14" s="17">
        <v>825159</v>
      </c>
      <c r="F14" s="18">
        <f t="shared" si="0"/>
        <v>-16362</v>
      </c>
      <c r="G14" s="19">
        <f t="shared" si="1"/>
        <v>-1.9443365049713557E-2</v>
      </c>
      <c r="H14" s="17">
        <f t="shared" si="2"/>
        <v>25</v>
      </c>
      <c r="I14" s="20">
        <f t="shared" si="3"/>
        <v>21</v>
      </c>
      <c r="J14" s="21">
        <f t="shared" si="4"/>
        <v>35691</v>
      </c>
      <c r="K14" s="19">
        <f t="shared" si="5"/>
        <v>4.5208925504263586E-2</v>
      </c>
      <c r="L14" s="22">
        <f t="shared" si="6"/>
        <v>7</v>
      </c>
      <c r="M14" s="23">
        <f t="shared" si="7"/>
        <v>11</v>
      </c>
    </row>
    <row r="15" spans="1:13" x14ac:dyDescent="0.2">
      <c r="A15" s="16" t="s">
        <v>22</v>
      </c>
      <c r="B15" s="17">
        <v>135945</v>
      </c>
      <c r="C15" s="17">
        <v>140370</v>
      </c>
      <c r="D15" s="17">
        <v>147733</v>
      </c>
      <c r="E15" s="17">
        <v>147281</v>
      </c>
      <c r="F15" s="18">
        <f t="shared" si="0"/>
        <v>-452</v>
      </c>
      <c r="G15" s="19">
        <f t="shared" si="1"/>
        <v>-3.0595736903737958E-3</v>
      </c>
      <c r="H15" s="17">
        <f t="shared" si="2"/>
        <v>3</v>
      </c>
      <c r="I15" s="20">
        <f t="shared" si="3"/>
        <v>3</v>
      </c>
      <c r="J15" s="21">
        <f t="shared" si="4"/>
        <v>6911</v>
      </c>
      <c r="K15" s="19">
        <f t="shared" si="5"/>
        <v>4.9234166844767335E-2</v>
      </c>
      <c r="L15" s="22">
        <f t="shared" si="6"/>
        <v>23</v>
      </c>
      <c r="M15" s="23">
        <f t="shared" si="7"/>
        <v>10</v>
      </c>
    </row>
    <row r="16" spans="1:13" x14ac:dyDescent="0.2">
      <c r="A16" s="16" t="s">
        <v>23</v>
      </c>
      <c r="B16" s="17">
        <v>239136</v>
      </c>
      <c r="C16" s="17">
        <v>254204</v>
      </c>
      <c r="D16" s="17">
        <v>262234</v>
      </c>
      <c r="E16" s="17">
        <v>256778</v>
      </c>
      <c r="F16" s="18">
        <f t="shared" si="0"/>
        <v>-5456</v>
      </c>
      <c r="G16" s="19">
        <f t="shared" si="1"/>
        <v>-2.0805845161191883E-2</v>
      </c>
      <c r="H16" s="17">
        <f t="shared" si="2"/>
        <v>18</v>
      </c>
      <c r="I16" s="20">
        <f t="shared" si="3"/>
        <v>28</v>
      </c>
      <c r="J16" s="21">
        <f t="shared" si="4"/>
        <v>2574</v>
      </c>
      <c r="K16" s="19">
        <f t="shared" si="5"/>
        <v>1.0125725795030682E-2</v>
      </c>
      <c r="L16" s="22">
        <f t="shared" si="6"/>
        <v>31</v>
      </c>
      <c r="M16" s="23">
        <f t="shared" si="7"/>
        <v>30</v>
      </c>
    </row>
    <row r="17" spans="1:13" x14ac:dyDescent="0.2">
      <c r="A17" s="16" t="s">
        <v>24</v>
      </c>
      <c r="B17" s="17">
        <v>1593415</v>
      </c>
      <c r="C17" s="17">
        <v>1650381</v>
      </c>
      <c r="D17" s="17">
        <v>1760793</v>
      </c>
      <c r="E17" s="17">
        <v>1732700</v>
      </c>
      <c r="F17" s="18">
        <f t="shared" si="0"/>
        <v>-28093</v>
      </c>
      <c r="G17" s="19">
        <f t="shared" si="1"/>
        <v>-1.595474311858347E-2</v>
      </c>
      <c r="H17" s="17">
        <f t="shared" si="2"/>
        <v>29</v>
      </c>
      <c r="I17" s="20">
        <f t="shared" si="3"/>
        <v>16</v>
      </c>
      <c r="J17" s="21">
        <f t="shared" si="4"/>
        <v>82319</v>
      </c>
      <c r="K17" s="19">
        <f t="shared" si="5"/>
        <v>4.9878785565272477E-2</v>
      </c>
      <c r="L17" s="22">
        <f t="shared" si="6"/>
        <v>3</v>
      </c>
      <c r="M17" s="23">
        <f t="shared" si="7"/>
        <v>9</v>
      </c>
    </row>
    <row r="18" spans="1:13" x14ac:dyDescent="0.2">
      <c r="A18" s="16" t="s">
        <v>25</v>
      </c>
      <c r="B18" s="17">
        <v>973396</v>
      </c>
      <c r="C18" s="17">
        <v>1014873</v>
      </c>
      <c r="D18" s="17">
        <v>1062318</v>
      </c>
      <c r="E18" s="17">
        <v>1041993</v>
      </c>
      <c r="F18" s="18">
        <f t="shared" si="0"/>
        <v>-20325</v>
      </c>
      <c r="G18" s="19">
        <f t="shared" si="1"/>
        <v>-1.9132689081800325E-2</v>
      </c>
      <c r="H18" s="17">
        <f t="shared" si="2"/>
        <v>27</v>
      </c>
      <c r="I18" s="20">
        <f t="shared" si="3"/>
        <v>20</v>
      </c>
      <c r="J18" s="21">
        <f t="shared" si="4"/>
        <v>27120</v>
      </c>
      <c r="K18" s="19">
        <f t="shared" si="5"/>
        <v>2.6722555433044359E-2</v>
      </c>
      <c r="L18" s="22">
        <f t="shared" si="6"/>
        <v>11</v>
      </c>
      <c r="M18" s="23">
        <f t="shared" si="7"/>
        <v>20</v>
      </c>
    </row>
    <row r="19" spans="1:13" x14ac:dyDescent="0.2">
      <c r="A19" s="16" t="s">
        <v>26</v>
      </c>
      <c r="B19" s="17">
        <v>146771</v>
      </c>
      <c r="C19" s="17">
        <v>153546</v>
      </c>
      <c r="D19" s="17">
        <v>158615</v>
      </c>
      <c r="E19" s="17">
        <v>159520</v>
      </c>
      <c r="F19" s="18">
        <f t="shared" si="0"/>
        <v>905</v>
      </c>
      <c r="G19" s="19">
        <f t="shared" si="1"/>
        <v>5.7056394414147782E-3</v>
      </c>
      <c r="H19" s="17">
        <f>_xlfn.RANK.EQ(F19,$F$7:$F$38)</f>
        <v>1</v>
      </c>
      <c r="I19" s="20">
        <f>_xlfn.RANK.EQ(G19,$G$7:$G$38)</f>
        <v>1</v>
      </c>
      <c r="J19" s="21">
        <f t="shared" si="4"/>
        <v>5974</v>
      </c>
      <c r="K19" s="19">
        <f t="shared" si="5"/>
        <v>3.89069073762911E-2</v>
      </c>
      <c r="L19" s="22">
        <f t="shared" si="6"/>
        <v>27</v>
      </c>
      <c r="M19" s="23">
        <f t="shared" si="7"/>
        <v>15</v>
      </c>
    </row>
    <row r="20" spans="1:13" s="24" customFormat="1" x14ac:dyDescent="0.2">
      <c r="A20" s="16" t="s">
        <v>27</v>
      </c>
      <c r="B20" s="17">
        <v>218499</v>
      </c>
      <c r="C20" s="17">
        <v>240431</v>
      </c>
      <c r="D20" s="17">
        <v>261803</v>
      </c>
      <c r="E20" s="17">
        <v>256643</v>
      </c>
      <c r="F20" s="18">
        <f t="shared" si="0"/>
        <v>-5160</v>
      </c>
      <c r="G20" s="19">
        <f t="shared" si="1"/>
        <v>-1.9709476209210708E-2</v>
      </c>
      <c r="H20" s="17">
        <f t="shared" si="2"/>
        <v>17</v>
      </c>
      <c r="I20" s="20">
        <f t="shared" si="3"/>
        <v>24</v>
      </c>
      <c r="J20" s="21">
        <f t="shared" si="4"/>
        <v>16212</v>
      </c>
      <c r="K20" s="19">
        <f t="shared" si="5"/>
        <v>6.7428908917735342E-2</v>
      </c>
      <c r="L20" s="22">
        <f t="shared" si="6"/>
        <v>15</v>
      </c>
      <c r="M20" s="23">
        <f t="shared" si="7"/>
        <v>5</v>
      </c>
    </row>
    <row r="21" spans="1:13" s="24" customFormat="1" x14ac:dyDescent="0.2">
      <c r="A21" s="25" t="s">
        <v>28</v>
      </c>
      <c r="B21" s="26">
        <v>1780367</v>
      </c>
      <c r="C21" s="26">
        <v>1849999</v>
      </c>
      <c r="D21" s="26">
        <v>1960510</v>
      </c>
      <c r="E21" s="26">
        <v>1932962</v>
      </c>
      <c r="F21" s="27">
        <f>E21-D21</f>
        <v>-27548</v>
      </c>
      <c r="G21" s="28">
        <f>E21/D21-1</f>
        <v>-1.4051445797267026E-2</v>
      </c>
      <c r="H21" s="26">
        <f t="shared" si="2"/>
        <v>28</v>
      </c>
      <c r="I21" s="29">
        <f t="shared" si="3"/>
        <v>14</v>
      </c>
      <c r="J21" s="30">
        <f>E21-C21</f>
        <v>82963</v>
      </c>
      <c r="K21" s="28">
        <f t="shared" si="5"/>
        <v>4.4844889105345453E-2</v>
      </c>
      <c r="L21" s="31">
        <f>_xlfn.RANK.EQ(J21,$J$7:$J$38)</f>
        <v>1</v>
      </c>
      <c r="M21" s="32">
        <f>_xlfn.RANK.EQ(K21,$K$7:$K$38)</f>
        <v>14</v>
      </c>
    </row>
    <row r="22" spans="1:13" x14ac:dyDescent="0.2">
      <c r="A22" s="16" t="s">
        <v>29</v>
      </c>
      <c r="B22" s="17">
        <v>461602</v>
      </c>
      <c r="C22" s="17">
        <v>465270</v>
      </c>
      <c r="D22" s="17">
        <v>479689</v>
      </c>
      <c r="E22" s="17">
        <v>474615</v>
      </c>
      <c r="F22" s="18">
        <f t="shared" si="0"/>
        <v>-5074</v>
      </c>
      <c r="G22" s="19">
        <f t="shared" si="1"/>
        <v>-1.0577686792901275E-2</v>
      </c>
      <c r="H22" s="17">
        <f t="shared" si="2"/>
        <v>16</v>
      </c>
      <c r="I22" s="20">
        <f t="shared" si="3"/>
        <v>9</v>
      </c>
      <c r="J22" s="21">
        <f t="shared" si="4"/>
        <v>9345</v>
      </c>
      <c r="K22" s="19">
        <f t="shared" si="5"/>
        <v>2.0085111870526751E-2</v>
      </c>
      <c r="L22" s="22">
        <f t="shared" si="6"/>
        <v>21</v>
      </c>
      <c r="M22" s="23">
        <f t="shared" si="7"/>
        <v>26</v>
      </c>
    </row>
    <row r="23" spans="1:13" x14ac:dyDescent="0.2">
      <c r="A23" s="16" t="s">
        <v>30</v>
      </c>
      <c r="B23" s="17">
        <v>205308</v>
      </c>
      <c r="C23" s="17">
        <v>213192</v>
      </c>
      <c r="D23" s="17">
        <v>217207</v>
      </c>
      <c r="E23" s="17">
        <v>215779</v>
      </c>
      <c r="F23" s="18">
        <f t="shared" si="0"/>
        <v>-1428</v>
      </c>
      <c r="G23" s="19">
        <f t="shared" si="1"/>
        <v>-6.5743737540686631E-3</v>
      </c>
      <c r="H23" s="17">
        <f t="shared" si="2"/>
        <v>5</v>
      </c>
      <c r="I23" s="20">
        <f t="shared" si="3"/>
        <v>7</v>
      </c>
      <c r="J23" s="21">
        <f t="shared" si="4"/>
        <v>2587</v>
      </c>
      <c r="K23" s="19">
        <f t="shared" si="5"/>
        <v>1.2134601673608802E-2</v>
      </c>
      <c r="L23" s="22">
        <f t="shared" si="6"/>
        <v>30</v>
      </c>
      <c r="M23" s="23">
        <f t="shared" si="7"/>
        <v>29</v>
      </c>
    </row>
    <row r="24" spans="1:13" x14ac:dyDescent="0.2">
      <c r="A24" s="16" t="s">
        <v>31</v>
      </c>
      <c r="B24" s="17">
        <v>149477</v>
      </c>
      <c r="C24" s="17">
        <v>160665</v>
      </c>
      <c r="D24" s="17">
        <v>175959</v>
      </c>
      <c r="E24" s="17">
        <v>172495</v>
      </c>
      <c r="F24" s="18">
        <f t="shared" si="0"/>
        <v>-3464</v>
      </c>
      <c r="G24" s="19">
        <f t="shared" si="1"/>
        <v>-1.9686404219164677E-2</v>
      </c>
      <c r="H24" s="17">
        <f t="shared" si="2"/>
        <v>9</v>
      </c>
      <c r="I24" s="20">
        <f t="shared" si="3"/>
        <v>23</v>
      </c>
      <c r="J24" s="21">
        <f t="shared" si="4"/>
        <v>11830</v>
      </c>
      <c r="K24" s="19">
        <f t="shared" si="5"/>
        <v>7.3631469206112188E-2</v>
      </c>
      <c r="L24" s="22">
        <f t="shared" si="6"/>
        <v>18</v>
      </c>
      <c r="M24" s="23">
        <f t="shared" si="7"/>
        <v>4</v>
      </c>
    </row>
    <row r="25" spans="1:13" x14ac:dyDescent="0.2">
      <c r="A25" s="16" t="s">
        <v>32</v>
      </c>
      <c r="B25" s="17">
        <v>1610359</v>
      </c>
      <c r="C25" s="17">
        <v>1696729</v>
      </c>
      <c r="D25" s="17">
        <v>1806827</v>
      </c>
      <c r="E25" s="17">
        <v>1773136</v>
      </c>
      <c r="F25" s="18">
        <f t="shared" si="0"/>
        <v>-33691</v>
      </c>
      <c r="G25" s="19">
        <f t="shared" si="1"/>
        <v>-1.8646500190665716E-2</v>
      </c>
      <c r="H25" s="17">
        <f t="shared" si="2"/>
        <v>31</v>
      </c>
      <c r="I25" s="20">
        <f t="shared" si="3"/>
        <v>19</v>
      </c>
      <c r="J25" s="21">
        <f t="shared" si="4"/>
        <v>76407</v>
      </c>
      <c r="K25" s="19">
        <f t="shared" si="5"/>
        <v>4.5031940869755926E-2</v>
      </c>
      <c r="L25" s="22">
        <f t="shared" si="6"/>
        <v>4</v>
      </c>
      <c r="M25" s="23">
        <f t="shared" si="7"/>
        <v>12</v>
      </c>
    </row>
    <row r="26" spans="1:13" x14ac:dyDescent="0.2">
      <c r="A26" s="16" t="s">
        <v>33</v>
      </c>
      <c r="B26" s="17">
        <v>208539</v>
      </c>
      <c r="C26" s="17">
        <v>211048</v>
      </c>
      <c r="D26" s="17">
        <v>221168</v>
      </c>
      <c r="E26" s="17">
        <v>218200</v>
      </c>
      <c r="F26" s="18">
        <f t="shared" si="0"/>
        <v>-2968</v>
      </c>
      <c r="G26" s="19">
        <f t="shared" si="1"/>
        <v>-1.3419662880706063E-2</v>
      </c>
      <c r="H26" s="17">
        <f t="shared" si="2"/>
        <v>8</v>
      </c>
      <c r="I26" s="20">
        <f t="shared" si="3"/>
        <v>12</v>
      </c>
      <c r="J26" s="21">
        <f t="shared" si="4"/>
        <v>7152</v>
      </c>
      <c r="K26" s="19">
        <f t="shared" si="5"/>
        <v>3.3888025472878169E-2</v>
      </c>
      <c r="L26" s="22">
        <f t="shared" si="6"/>
        <v>22</v>
      </c>
      <c r="M26" s="23">
        <f t="shared" si="7"/>
        <v>18</v>
      </c>
    </row>
    <row r="27" spans="1:13" x14ac:dyDescent="0.2">
      <c r="A27" s="16" t="s">
        <v>34</v>
      </c>
      <c r="B27" s="17">
        <v>590229</v>
      </c>
      <c r="C27" s="17">
        <v>611779</v>
      </c>
      <c r="D27" s="17">
        <v>632568</v>
      </c>
      <c r="E27" s="17">
        <v>628792</v>
      </c>
      <c r="F27" s="18">
        <f t="shared" si="0"/>
        <v>-3776</v>
      </c>
      <c r="G27" s="19">
        <f t="shared" si="1"/>
        <v>-5.9693187135612114E-3</v>
      </c>
      <c r="H27" s="17">
        <f t="shared" si="2"/>
        <v>11</v>
      </c>
      <c r="I27" s="20">
        <f t="shared" si="3"/>
        <v>5</v>
      </c>
      <c r="J27" s="21">
        <f t="shared" si="4"/>
        <v>17013</v>
      </c>
      <c r="K27" s="19">
        <f t="shared" si="5"/>
        <v>2.7809061769037413E-2</v>
      </c>
      <c r="L27" s="22">
        <f t="shared" si="6"/>
        <v>14</v>
      </c>
      <c r="M27" s="23">
        <f t="shared" si="7"/>
        <v>19</v>
      </c>
    </row>
    <row r="28" spans="1:13" x14ac:dyDescent="0.2">
      <c r="A28" s="16" t="s">
        <v>35</v>
      </c>
      <c r="B28" s="17">
        <v>595496</v>
      </c>
      <c r="C28" s="17">
        <v>628676</v>
      </c>
      <c r="D28" s="17">
        <v>675067</v>
      </c>
      <c r="E28" s="17">
        <v>662609</v>
      </c>
      <c r="F28" s="18">
        <f t="shared" si="0"/>
        <v>-12458</v>
      </c>
      <c r="G28" s="19">
        <f t="shared" si="1"/>
        <v>-1.8454464519818026E-2</v>
      </c>
      <c r="H28" s="17">
        <f t="shared" si="2"/>
        <v>21</v>
      </c>
      <c r="I28" s="20">
        <f t="shared" si="3"/>
        <v>18</v>
      </c>
      <c r="J28" s="21">
        <f t="shared" si="4"/>
        <v>33933</v>
      </c>
      <c r="K28" s="19">
        <f t="shared" si="5"/>
        <v>5.3975338648206694E-2</v>
      </c>
      <c r="L28" s="22">
        <f t="shared" si="6"/>
        <v>8</v>
      </c>
      <c r="M28" s="23">
        <f t="shared" si="7"/>
        <v>7</v>
      </c>
    </row>
    <row r="29" spans="1:13" x14ac:dyDescent="0.2">
      <c r="A29" s="16" t="s">
        <v>36</v>
      </c>
      <c r="B29" s="17">
        <v>365783</v>
      </c>
      <c r="C29" s="17">
        <v>432986</v>
      </c>
      <c r="D29" s="17">
        <v>484025</v>
      </c>
      <c r="E29" s="17">
        <v>468732</v>
      </c>
      <c r="F29" s="18">
        <f t="shared" si="0"/>
        <v>-15293</v>
      </c>
      <c r="G29" s="19">
        <f t="shared" si="1"/>
        <v>-3.1595475440318155E-2</v>
      </c>
      <c r="H29" s="17">
        <f t="shared" si="2"/>
        <v>24</v>
      </c>
      <c r="I29" s="20">
        <f t="shared" si="3"/>
        <v>30</v>
      </c>
      <c r="J29" s="21">
        <f t="shared" si="4"/>
        <v>35746</v>
      </c>
      <c r="K29" s="19">
        <f t="shared" si="5"/>
        <v>8.2556941794884819E-2</v>
      </c>
      <c r="L29" s="22">
        <f t="shared" si="6"/>
        <v>6</v>
      </c>
      <c r="M29" s="23">
        <f t="shared" si="7"/>
        <v>3</v>
      </c>
    </row>
    <row r="30" spans="1:13" x14ac:dyDescent="0.2">
      <c r="A30" s="16" t="s">
        <v>37</v>
      </c>
      <c r="B30" s="17">
        <v>440501</v>
      </c>
      <c r="C30" s="17">
        <v>451010</v>
      </c>
      <c r="D30" s="17">
        <v>465586</v>
      </c>
      <c r="E30" s="17">
        <v>461059</v>
      </c>
      <c r="F30" s="18">
        <f t="shared" si="0"/>
        <v>-4527</v>
      </c>
      <c r="G30" s="19">
        <f t="shared" si="1"/>
        <v>-9.7232305095084071E-3</v>
      </c>
      <c r="H30" s="17">
        <f t="shared" si="2"/>
        <v>14</v>
      </c>
      <c r="I30" s="20">
        <f t="shared" si="3"/>
        <v>8</v>
      </c>
      <c r="J30" s="21">
        <f t="shared" si="4"/>
        <v>10049</v>
      </c>
      <c r="K30" s="19">
        <f t="shared" si="5"/>
        <v>2.2281102414580589E-2</v>
      </c>
      <c r="L30" s="22">
        <f t="shared" si="6"/>
        <v>20</v>
      </c>
      <c r="M30" s="23">
        <f t="shared" si="7"/>
        <v>23</v>
      </c>
    </row>
    <row r="31" spans="1:13" x14ac:dyDescent="0.2">
      <c r="A31" s="16" t="s">
        <v>38</v>
      </c>
      <c r="B31" s="17">
        <v>570100</v>
      </c>
      <c r="C31" s="17">
        <v>586281</v>
      </c>
      <c r="D31" s="17">
        <v>602189</v>
      </c>
      <c r="E31" s="17">
        <v>598307</v>
      </c>
      <c r="F31" s="18">
        <f t="shared" si="0"/>
        <v>-3882</v>
      </c>
      <c r="G31" s="19">
        <f t="shared" si="1"/>
        <v>-6.4464810881633694E-3</v>
      </c>
      <c r="H31" s="17">
        <f t="shared" si="2"/>
        <v>12</v>
      </c>
      <c r="I31" s="20">
        <f t="shared" si="3"/>
        <v>6</v>
      </c>
      <c r="J31" s="21">
        <f t="shared" si="4"/>
        <v>12026</v>
      </c>
      <c r="K31" s="19">
        <f t="shared" si="5"/>
        <v>2.0512348174339667E-2</v>
      </c>
      <c r="L31" s="22">
        <f t="shared" si="6"/>
        <v>17</v>
      </c>
      <c r="M31" s="23">
        <f t="shared" si="7"/>
        <v>25</v>
      </c>
    </row>
    <row r="32" spans="1:13" x14ac:dyDescent="0.2">
      <c r="A32" s="16" t="s">
        <v>39</v>
      </c>
      <c r="B32" s="17">
        <v>575636</v>
      </c>
      <c r="C32" s="17">
        <v>596602</v>
      </c>
      <c r="D32" s="17">
        <v>620455</v>
      </c>
      <c r="E32" s="17">
        <v>607801</v>
      </c>
      <c r="F32" s="18">
        <f t="shared" si="0"/>
        <v>-12654</v>
      </c>
      <c r="G32" s="19">
        <f t="shared" si="1"/>
        <v>-2.0394710333545563E-2</v>
      </c>
      <c r="H32" s="17">
        <f t="shared" si="2"/>
        <v>22</v>
      </c>
      <c r="I32" s="20">
        <f t="shared" si="3"/>
        <v>25</v>
      </c>
      <c r="J32" s="21">
        <f t="shared" si="4"/>
        <v>11199</v>
      </c>
      <c r="K32" s="19">
        <f t="shared" si="5"/>
        <v>1.8771308175299373E-2</v>
      </c>
      <c r="L32" s="22">
        <f t="shared" si="6"/>
        <v>19</v>
      </c>
      <c r="M32" s="23">
        <f t="shared" si="7"/>
        <v>28</v>
      </c>
    </row>
    <row r="33" spans="1:13" x14ac:dyDescent="0.2">
      <c r="A33" s="16" t="s">
        <v>40</v>
      </c>
      <c r="B33" s="17">
        <v>174213</v>
      </c>
      <c r="C33" s="17">
        <v>209338</v>
      </c>
      <c r="D33" s="17">
        <v>240519</v>
      </c>
      <c r="E33" s="17">
        <v>236579</v>
      </c>
      <c r="F33" s="18">
        <f t="shared" si="0"/>
        <v>-3940</v>
      </c>
      <c r="G33" s="19">
        <f t="shared" si="1"/>
        <v>-1.638124223034354E-2</v>
      </c>
      <c r="H33" s="17">
        <f t="shared" si="2"/>
        <v>13</v>
      </c>
      <c r="I33" s="20">
        <f t="shared" si="3"/>
        <v>17</v>
      </c>
      <c r="J33" s="21">
        <f t="shared" si="4"/>
        <v>27241</v>
      </c>
      <c r="K33" s="19">
        <f t="shared" si="5"/>
        <v>0.1301292646342278</v>
      </c>
      <c r="L33" s="22">
        <f t="shared" si="6"/>
        <v>10</v>
      </c>
      <c r="M33" s="23">
        <f t="shared" si="7"/>
        <v>1</v>
      </c>
    </row>
    <row r="34" spans="1:13" x14ac:dyDescent="0.2">
      <c r="A34" s="16" t="s">
        <v>41</v>
      </c>
      <c r="B34" s="17">
        <v>672536</v>
      </c>
      <c r="C34" s="17">
        <v>696086</v>
      </c>
      <c r="D34" s="17">
        <v>715753</v>
      </c>
      <c r="E34" s="17">
        <v>700924</v>
      </c>
      <c r="F34" s="18">
        <f t="shared" si="0"/>
        <v>-14829</v>
      </c>
      <c r="G34" s="19">
        <f t="shared" si="1"/>
        <v>-2.071804100017749E-2</v>
      </c>
      <c r="H34" s="17">
        <f t="shared" si="2"/>
        <v>23</v>
      </c>
      <c r="I34" s="20">
        <f t="shared" si="3"/>
        <v>27</v>
      </c>
      <c r="J34" s="21">
        <f t="shared" si="4"/>
        <v>4838</v>
      </c>
      <c r="K34" s="19">
        <f t="shared" si="5"/>
        <v>6.9502906250089591E-3</v>
      </c>
      <c r="L34" s="22">
        <f t="shared" si="6"/>
        <v>29</v>
      </c>
      <c r="M34" s="23">
        <f t="shared" si="7"/>
        <v>31</v>
      </c>
    </row>
    <row r="35" spans="1:13" x14ac:dyDescent="0.2">
      <c r="A35" s="16" t="s">
        <v>42</v>
      </c>
      <c r="B35" s="17">
        <v>99057</v>
      </c>
      <c r="C35" s="17">
        <v>103100</v>
      </c>
      <c r="D35" s="17">
        <v>113585</v>
      </c>
      <c r="E35" s="17">
        <v>109884</v>
      </c>
      <c r="F35" s="18">
        <f t="shared" si="0"/>
        <v>-3701</v>
      </c>
      <c r="G35" s="19">
        <f t="shared" si="1"/>
        <v>-3.2583527754545094E-2</v>
      </c>
      <c r="H35" s="17">
        <f t="shared" si="2"/>
        <v>10</v>
      </c>
      <c r="I35" s="20">
        <f t="shared" si="3"/>
        <v>31</v>
      </c>
      <c r="J35" s="21">
        <f>E35-C35</f>
        <v>6784</v>
      </c>
      <c r="K35" s="19">
        <f t="shared" si="5"/>
        <v>6.5800193986421007E-2</v>
      </c>
      <c r="L35" s="22">
        <f t="shared" si="6"/>
        <v>24</v>
      </c>
      <c r="M35" s="23">
        <f t="shared" si="7"/>
        <v>6</v>
      </c>
    </row>
    <row r="36" spans="1:13" x14ac:dyDescent="0.2">
      <c r="A36" s="16" t="s">
        <v>43</v>
      </c>
      <c r="B36" s="17">
        <v>725198</v>
      </c>
      <c r="C36" s="17">
        <v>734685</v>
      </c>
      <c r="D36" s="17">
        <v>749926</v>
      </c>
      <c r="E36" s="17">
        <v>750470</v>
      </c>
      <c r="F36" s="18">
        <f t="shared" si="0"/>
        <v>544</v>
      </c>
      <c r="G36" s="19">
        <f t="shared" si="1"/>
        <v>7.2540490661743284E-4</v>
      </c>
      <c r="H36" s="17">
        <f t="shared" si="2"/>
        <v>2</v>
      </c>
      <c r="I36" s="20">
        <f t="shared" si="3"/>
        <v>2</v>
      </c>
      <c r="J36" s="21">
        <f t="shared" si="4"/>
        <v>15785</v>
      </c>
      <c r="K36" s="19">
        <f t="shared" si="5"/>
        <v>2.148539850412079E-2</v>
      </c>
      <c r="L36" s="22">
        <f t="shared" si="6"/>
        <v>16</v>
      </c>
      <c r="M36" s="23">
        <f t="shared" si="7"/>
        <v>24</v>
      </c>
    </row>
    <row r="37" spans="1:13" x14ac:dyDescent="0.2">
      <c r="A37" s="16" t="s">
        <v>44</v>
      </c>
      <c r="B37" s="17">
        <v>364449</v>
      </c>
      <c r="C37" s="17">
        <v>393339</v>
      </c>
      <c r="D37" s="17">
        <v>420862</v>
      </c>
      <c r="E37" s="17">
        <v>414439</v>
      </c>
      <c r="F37" s="18">
        <f t="shared" si="0"/>
        <v>-6423</v>
      </c>
      <c r="G37" s="19">
        <f t="shared" si="1"/>
        <v>-1.5261534659817277E-2</v>
      </c>
      <c r="H37" s="17">
        <f t="shared" si="2"/>
        <v>19</v>
      </c>
      <c r="I37" s="20">
        <f t="shared" si="3"/>
        <v>15</v>
      </c>
      <c r="J37" s="21">
        <f t="shared" si="4"/>
        <v>21100</v>
      </c>
      <c r="K37" s="19">
        <f t="shared" si="5"/>
        <v>5.3643294969479172E-2</v>
      </c>
      <c r="L37" s="22">
        <f t="shared" si="6"/>
        <v>12</v>
      </c>
      <c r="M37" s="23">
        <f t="shared" si="7"/>
        <v>8</v>
      </c>
    </row>
    <row r="38" spans="1:13" x14ac:dyDescent="0.2">
      <c r="A38" s="16" t="s">
        <v>45</v>
      </c>
      <c r="B38" s="17">
        <v>187080</v>
      </c>
      <c r="C38" s="17">
        <v>195976</v>
      </c>
      <c r="D38" s="17">
        <v>197186</v>
      </c>
      <c r="E38" s="17">
        <v>194743</v>
      </c>
      <c r="F38" s="18">
        <f t="shared" si="0"/>
        <v>-2443</v>
      </c>
      <c r="G38" s="19">
        <f t="shared" si="1"/>
        <v>-1.2389317700039593E-2</v>
      </c>
      <c r="H38" s="17">
        <f t="shared" si="2"/>
        <v>6</v>
      </c>
      <c r="I38" s="20">
        <f t="shared" si="3"/>
        <v>10</v>
      </c>
      <c r="J38" s="21">
        <f t="shared" si="4"/>
        <v>-1233</v>
      </c>
      <c r="K38" s="19">
        <f t="shared" si="5"/>
        <v>-6.2915867249050406E-3</v>
      </c>
      <c r="L38" s="22">
        <f t="shared" si="6"/>
        <v>32</v>
      </c>
      <c r="M38" s="23">
        <f t="shared" si="7"/>
        <v>32</v>
      </c>
    </row>
    <row r="39" spans="1:13" s="41" customFormat="1" ht="13.6" x14ac:dyDescent="0.25">
      <c r="A39" s="33" t="s">
        <v>46</v>
      </c>
      <c r="B39" s="34">
        <f>SUM(B7:B38)</f>
        <v>19773732</v>
      </c>
      <c r="C39" s="35">
        <f>SUM(C7:C38)</f>
        <v>20620148</v>
      </c>
      <c r="D39" s="35">
        <f>SUM(D7:D38)</f>
        <v>21718601</v>
      </c>
      <c r="E39" s="35">
        <f>SUM(E7:E38)</f>
        <v>21372896</v>
      </c>
      <c r="F39" s="36">
        <f>E39-D39</f>
        <v>-345705</v>
      </c>
      <c r="G39" s="37">
        <f>E39/D39-1</f>
        <v>-1.5917461718643833E-2</v>
      </c>
      <c r="H39" s="35"/>
      <c r="I39" s="38"/>
      <c r="J39" s="39">
        <f t="shared" si="4"/>
        <v>752748</v>
      </c>
      <c r="K39" s="37">
        <f t="shared" si="5"/>
        <v>3.6505460581563343E-2</v>
      </c>
      <c r="L39" s="37"/>
      <c r="M39" s="40"/>
    </row>
    <row r="40" spans="1:13" s="42" customFormat="1" ht="14.95" customHeight="1" x14ac:dyDescent="0.2">
      <c r="E40" s="43"/>
      <c r="F40" s="44"/>
      <c r="J40" s="45"/>
    </row>
    <row r="41" spans="1:13" ht="48.25" customHeight="1" x14ac:dyDescent="0.2">
      <c r="A41" s="46" t="s">
        <v>47</v>
      </c>
      <c r="B41" s="46"/>
      <c r="C41" s="46"/>
      <c r="D41" s="46"/>
      <c r="E41" s="46"/>
      <c r="F41" s="46"/>
      <c r="G41" s="46"/>
      <c r="H41" s="46"/>
      <c r="I41" s="46"/>
      <c r="J41" s="46"/>
      <c r="K41" s="46"/>
      <c r="L41" s="46"/>
      <c r="M41" s="46"/>
    </row>
    <row r="42" spans="1:13" x14ac:dyDescent="0.2">
      <c r="A42" s="47" t="s">
        <v>48</v>
      </c>
      <c r="M42" s="48"/>
    </row>
  </sheetData>
  <mergeCells count="8">
    <mergeCell ref="J5:M5"/>
    <mergeCell ref="A41:M41"/>
    <mergeCell ref="A5:A6"/>
    <mergeCell ref="B5:B6"/>
    <mergeCell ref="C5:C6"/>
    <mergeCell ref="D5:D6"/>
    <mergeCell ref="E5:E6"/>
    <mergeCell ref="F5:I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ta_diciembre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2023-01-09T16:38:53Z</dcterms:created>
  <dcterms:modified xsi:type="dcterms:W3CDTF">2023-01-09T19:46:38Z</dcterms:modified>
</cp:coreProperties>
</file>