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M259" i="31" l="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s="1"/>
  <c r="L261" i="31" l="1"/>
  <c r="L259" i="31"/>
  <c r="L240" i="31"/>
  <c r="L212" i="31"/>
  <c r="L193" i="31"/>
  <c r="L167" i="31"/>
  <c r="L154" i="31"/>
  <c r="L126" i="31"/>
  <c r="L107" i="31"/>
  <c r="L83" i="31"/>
  <c r="L65" i="31"/>
  <c r="L36" i="31"/>
  <c r="L21" i="31"/>
  <c r="K261" i="31" l="1"/>
  <c r="K259" i="31"/>
  <c r="K240" i="31"/>
  <c r="K212" i="31"/>
  <c r="K193" i="31"/>
  <c r="K167" i="31"/>
  <c r="K154" i="31"/>
  <c r="K126" i="31"/>
  <c r="K107" i="31"/>
  <c r="K83" i="31"/>
  <c r="K65" i="31"/>
  <c r="K36" i="31"/>
  <c r="K21" i="3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61" i="31" l="1"/>
  <c r="I259" i="31"/>
  <c r="I240" i="31"/>
  <c r="I212" i="31"/>
  <c r="I193" i="31"/>
  <c r="I167" i="31"/>
  <c r="I154" i="31"/>
  <c r="I126" i="31"/>
  <c r="I107" i="31"/>
  <c r="I83" i="31"/>
  <c r="I65" i="31"/>
  <c r="I36" i="31"/>
  <c r="I21" i="3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167" i="30" l="1"/>
  <c r="S65" i="30"/>
  <c r="S240" i="30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<sst xmlns="http://schemas.openxmlformats.org/spreadsheetml/2006/main" count="7939" uniqueCount="184">
  <si>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</si>
  <si>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</si>
  <si>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</si>
  <si>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</si>
  <si>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</si>
  <si>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</si>
  <si>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</si>
  <si>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</si>
  <si>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</si>
  <si>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</si>
  <si>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</si>
  <si>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</si>
  <si>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</si>
  <si>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</si>
  <si>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</si>
  <si>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</si>
  <si>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</si>
  <si>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</si>
  <si>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</si>
  <si>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</si>
  <si>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</si>
  <si>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</si>
  <si>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</si>
  <si>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</si>
  <si>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</si>
  <si>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</si>
  <si>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</si>
  <si>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</si>
  <si>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</si>
  <si>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</si>
  <si>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</si>
  <si>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</si>
  <si>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</si>
  <si>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</si>
  <si>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</si>
  <si>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</si>
  <si>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</si>
  <si>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</si>
  <si>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</si>
  <si>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</si>
  <si>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</si>
  <si>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</si>
  <si>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</si>
  <si>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</si>
  <si>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</si>
  <si>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</si>
  <si>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</si>
  <si>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</si>
  <si>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</si>
  <si>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</si>
  <si>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</si>
  <si>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</si>
  <si>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</si>
  <si>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</si>
  <si>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</si>
  <si>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</si>
  <si>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</si>
  <si>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</si>
  <si>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</si>
  <si>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</si>
  <si>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</si>
  <si>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</si>
  <si>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</si>
  <si>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</si>
  <si>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</si>
  <si>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</si>
  <si>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</si>
  <si>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</si>
  <si>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</si>
  <si>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</si>
  <si>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</si>
  <si>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</si>
  <si>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</si>
  <si>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</si>
  <si>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</si>
  <si>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</si>
  <si>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</si>
  <si>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</si>
  <si>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</si>
  <si>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</si>
  <si>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</si>
  <si>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</si>
  <si>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</si>
  <si>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</si>
  <si>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</si>
  <si>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</si>
  <si>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</si>
  <si>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</si>
  <si>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</si>
  <si>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</si>
  <si>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</si>
  <si>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</si>
  <si>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</si>
  <si>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</si>
  <si>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</si>
  <si>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</si>
  <si>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</si>
  <si>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</si>
  <si>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</si>
  <si>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</si>
  <si>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</si>
  <si>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</si>
  <si>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</si>
  <si>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</si>
  <si>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</si>
  <si>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</si>
  <si>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</si>
  <si>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</si>
  <si>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</si>
  <si>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</si>
  <si>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</si>
  <si>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</si>
  <si>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</si>
  <si>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</si>
  <si>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</si>
  <si>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</si>
  <si>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</si>
  <si>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</si>
  <si>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</si>
  <si>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</si>
  <si>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</si>
  <si>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</si>
  <si>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</si>
  <si>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</si>
  <si>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</si>
  <si>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</si>
  <si>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</si>
  <si>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</si>
  <si>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</si>
  <si>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</si>
  <si>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</si>
  <si>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</si>
  <si>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</si>
  <si>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</si>
  <si>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</si>
  <si>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</si>
  <si>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</si>
  <si>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</si>
  <si>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</si>
  <si>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</si>
  <si>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</si>
  <si>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</si>
  <si>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</si>
  <si>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</si>
  <si>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</si>
  <si>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</si>
  <si>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</si>
  <si>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</si>
  <si>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</si>
  <si>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</si>
  <si>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</si>
  <si>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</si>
  <si>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</si>
  <si>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</si>
  <si>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</si>
  <si>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</si>
  <si>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</si>
  <si>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</si>
  <si>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</si>
  <si>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</si>
  <si>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</si>
  <si>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</si>
  <si>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</si>
  <si>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</si>
  <si>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</si>
  <si>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</si>
  <si>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</si>
  <si>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</si>
  <si>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</si>
  <si>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</si>
  <si>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</si>
  <si>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</si>
  <si>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</si>
  <si>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</si>
  <si>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</si>
  <si>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</si>
  <si>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</si>
  <si>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</si>
  <si>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</si>
  <si>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</si>
  <si>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</si>
  <si>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</si>
  <si>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dic 2022 respecto a nov 2022</t>
  </si>
  <si>
    <t>Var dic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</si>
</sst>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13" borderId="1" xfId="14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1.7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6" x14ac:dyDescent="0.2">
      <c r="A3" s="217" t="s">
        <v>174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2009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2009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6" x14ac:dyDescent="0.2">
      <c r="A46" s="217" t="s">
        <v>174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2009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2009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6999999999999993" customHeight="1" x14ac:dyDescent="0.2">
      <c r="A84" s="48"/>
      <c r="B84" s="53"/>
      <c r="M84" s="53"/>
    </row>
    <row r="85" spans="1:15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55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s="20" customFormat="1" ht="13.6" x14ac:dyDescent="0.2">
      <c r="A90" s="217" t="s">
        <v>174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2009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2009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6" x14ac:dyDescent="0.2">
      <c r="A133" s="217" t="s">
        <v>174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2009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2009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6" x14ac:dyDescent="0.2">
      <c r="A177" s="217" t="s">
        <v>174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2009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2009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6" x14ac:dyDescent="0.2">
      <c r="A221" s="217" t="s">
        <v>174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2009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2009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3" width="8.37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6999999999999993" customHeight="1" x14ac:dyDescent="0.2">
      <c r="A84" s="24"/>
    </row>
    <row r="85" spans="1:15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5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2010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1" width="9.125" style="20" customWidth="1"/>
    <col min="12" max="12" width="9.125" style="38" customWidth="1"/>
    <col min="13" max="13" width="9.12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9.125" style="20" customWidth="1"/>
    <col min="4" max="13" width="9.12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217" workbookViewId="0">
      <selection activeCell="D259" sqref="D259"/>
    </sheetView>
  </sheetViews>
  <sheetFormatPr baseColWidth="10" defaultColWidth="10.375" defaultRowHeight="12.75" customHeight="1" x14ac:dyDescent="0.2"/>
  <cols>
    <col min="1" max="1" width="27.87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1.7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2017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2017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2017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2017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2017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2017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2017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2017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2017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2017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2017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2017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75" defaultRowHeight="10.9" x14ac:dyDescent="0.2"/>
  <cols>
    <col min="1" max="1" width="26.25" style="20" customWidth="1"/>
    <col min="2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58"/>
    </row>
    <row r="3" spans="1:13" ht="15.65" x14ac:dyDescent="0.25">
      <c r="A3" s="217" t="s">
        <v>165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9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108"/>
    </row>
    <row r="9" spans="1:13" ht="12.75" customHeight="1" x14ac:dyDescent="0.2">
      <c r="A9" s="213" t="s">
        <v>135</v>
      </c>
      <c r="B9" s="212">
        <v>2018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9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108"/>
    </row>
    <row r="26" spans="1:13" ht="12.75" customHeight="1" x14ac:dyDescent="0.2">
      <c r="A26" s="213" t="s">
        <v>135</v>
      </c>
      <c r="B26" s="212">
        <v>2018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58"/>
    </row>
    <row r="46" spans="1:13" ht="15.65" x14ac:dyDescent="0.25">
      <c r="A46" s="217" t="s">
        <v>165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9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108"/>
    </row>
    <row r="51" spans="1:13" ht="12.75" customHeight="1" x14ac:dyDescent="0.2">
      <c r="A51" s="213" t="s">
        <v>135</v>
      </c>
      <c r="B51" s="212">
        <v>2018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9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108"/>
    </row>
    <row r="72" spans="1:13" ht="12.75" customHeight="1" x14ac:dyDescent="0.2">
      <c r="A72" s="213" t="s">
        <v>135</v>
      </c>
      <c r="B72" s="212">
        <v>2018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6999999999999993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4.95" customHeight="1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58"/>
    </row>
    <row r="90" spans="1:14" ht="15.65" x14ac:dyDescent="0.25">
      <c r="A90" s="217" t="s">
        <v>165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96"/>
    </row>
    <row r="94" spans="1:14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108"/>
    </row>
    <row r="95" spans="1:14" ht="12.75" customHeight="1" x14ac:dyDescent="0.2">
      <c r="A95" s="213" t="s">
        <v>135</v>
      </c>
      <c r="B95" s="212">
        <v>2018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4" ht="12.75" customHeight="1" x14ac:dyDescent="0.2">
      <c r="A96" s="214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9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108"/>
    </row>
    <row r="112" spans="1:13" ht="12.75" customHeight="1" x14ac:dyDescent="0.2">
      <c r="A112" s="213" t="s">
        <v>135</v>
      </c>
      <c r="B112" s="212">
        <v>2018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58"/>
    </row>
    <row r="133" spans="1:13" ht="15.65" x14ac:dyDescent="0.25">
      <c r="A133" s="217" t="s">
        <v>165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9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108"/>
    </row>
    <row r="138" spans="1:13" ht="12.75" customHeight="1" x14ac:dyDescent="0.2">
      <c r="A138" s="213" t="s">
        <v>135</v>
      </c>
      <c r="B138" s="212">
        <v>2018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9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108"/>
    </row>
    <row r="159" spans="1:13" ht="12.75" customHeight="1" x14ac:dyDescent="0.2">
      <c r="A159" s="213" t="s">
        <v>135</v>
      </c>
      <c r="B159" s="212">
        <v>2018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58"/>
    </row>
    <row r="177" spans="1:13" ht="15.65" x14ac:dyDescent="0.25">
      <c r="A177" s="217" t="s">
        <v>165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9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108"/>
    </row>
    <row r="183" spans="1:13" ht="12.75" customHeight="1" x14ac:dyDescent="0.2">
      <c r="A183" s="213" t="s">
        <v>135</v>
      </c>
      <c r="B183" s="212">
        <v>2018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9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108"/>
    </row>
    <row r="198" spans="1:13" ht="12.75" customHeight="1" x14ac:dyDescent="0.2">
      <c r="A198" s="213" t="s">
        <v>135</v>
      </c>
      <c r="B198" s="212">
        <v>2018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58"/>
    </row>
    <row r="221" spans="1:13" ht="15.65" x14ac:dyDescent="0.25">
      <c r="A221" s="217" t="s">
        <v>165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9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108"/>
    </row>
    <row r="226" spans="1:13" ht="12.75" customHeight="1" x14ac:dyDescent="0.2">
      <c r="A226" s="213" t="s">
        <v>135</v>
      </c>
      <c r="B226" s="212">
        <v>2018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9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108"/>
    </row>
    <row r="245" spans="1:13" ht="12.75" customHeight="1" x14ac:dyDescent="0.2">
      <c r="A245" s="213" t="s">
        <v>135</v>
      </c>
      <c r="B245" s="212">
        <v>2018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75" defaultRowHeight="12.75" customHeight="1" x14ac:dyDescent="0.2"/>
  <cols>
    <col min="1" max="1" width="26" style="2" customWidth="1"/>
    <col min="2" max="13" width="8.375" style="2" customWidth="1"/>
    <col min="14" max="16384" width="11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1.7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12" width="7.875" style="38" bestFit="1" customWidth="1"/>
    <col min="13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164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164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2019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164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164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4" width="8.25" style="38" customWidth="1"/>
    <col min="5" max="8" width="7.875" style="38" bestFit="1" customWidth="1"/>
    <col min="9" max="13" width="8.3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163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163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163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163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75" defaultRowHeight="10.9" x14ac:dyDescent="0.2"/>
  <cols>
    <col min="1" max="1" width="26.25" style="20" customWidth="1"/>
    <col min="2" max="2" width="8.375" style="38" customWidth="1"/>
    <col min="3" max="5" width="7.625" style="38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S262" sqref="S262"/>
    </sheetView>
  </sheetViews>
  <sheetFormatPr baseColWidth="10" defaultColWidth="10.375" defaultRowHeight="10.9" x14ac:dyDescent="0.2"/>
  <cols>
    <col min="1" max="1" width="26.25" style="20" customWidth="1"/>
    <col min="2" max="13" width="9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181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209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>
        <v>629</v>
      </c>
      <c r="J11" s="78">
        <v>610</v>
      </c>
      <c r="K11" s="78">
        <v>600</v>
      </c>
      <c r="L11" s="78">
        <v>598</v>
      </c>
      <c r="M11" s="78">
        <v>587</v>
      </c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>
        <v>10</v>
      </c>
      <c r="J12" s="78">
        <v>10</v>
      </c>
      <c r="K12" s="78">
        <v>14</v>
      </c>
      <c r="L12" s="78">
        <v>13</v>
      </c>
      <c r="M12" s="78">
        <v>11</v>
      </c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>
        <v>642</v>
      </c>
      <c r="J13" s="78">
        <v>600</v>
      </c>
      <c r="K13" s="78">
        <v>601</v>
      </c>
      <c r="L13" s="78">
        <v>611</v>
      </c>
      <c r="M13" s="78">
        <v>606</v>
      </c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>
        <v>96</v>
      </c>
      <c r="J14" s="78">
        <v>106</v>
      </c>
      <c r="K14" s="78">
        <v>103</v>
      </c>
      <c r="L14" s="78">
        <v>104</v>
      </c>
      <c r="M14" s="78">
        <v>97</v>
      </c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>
        <v>1406</v>
      </c>
      <c r="J15" s="78">
        <v>1454</v>
      </c>
      <c r="K15" s="78">
        <v>1342</v>
      </c>
      <c r="L15" s="78">
        <v>1373</v>
      </c>
      <c r="M15" s="78">
        <v>1165</v>
      </c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>
        <v>205</v>
      </c>
      <c r="J16" s="78">
        <v>195</v>
      </c>
      <c r="K16" s="78">
        <v>197</v>
      </c>
      <c r="L16" s="78">
        <v>200</v>
      </c>
      <c r="M16" s="78">
        <v>199</v>
      </c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>
        <v>93</v>
      </c>
      <c r="J17" s="78">
        <v>93</v>
      </c>
      <c r="K17" s="78">
        <v>93</v>
      </c>
      <c r="L17" s="78">
        <v>68</v>
      </c>
      <c r="M17" s="78">
        <v>57</v>
      </c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>
        <v>5</v>
      </c>
      <c r="J18" s="78">
        <v>5</v>
      </c>
      <c r="K18" s="78">
        <v>5</v>
      </c>
      <c r="L18" s="78">
        <v>5</v>
      </c>
      <c r="M18" s="78">
        <v>1</v>
      </c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>
        <v>52</v>
      </c>
      <c r="J19" s="78">
        <v>61</v>
      </c>
      <c r="K19" s="78">
        <v>59</v>
      </c>
      <c r="L19" s="78">
        <v>59</v>
      </c>
      <c r="M19" s="78">
        <v>59</v>
      </c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>
        <v>41</v>
      </c>
      <c r="J20" s="78">
        <v>46</v>
      </c>
      <c r="K20" s="78">
        <v>51</v>
      </c>
      <c r="L20" s="78">
        <v>54</v>
      </c>
      <c r="M20" s="78">
        <v>54</v>
      </c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>SUM(I11:I20)</f>
        <v>3179</v>
      </c>
      <c r="J21" s="66">
        <f>SUM(J11:J20)</f>
        <v>3180</v>
      </c>
      <c r="K21" s="66">
        <f>SUM(K11:K20)</f>
        <v>3065</v>
      </c>
      <c r="L21" s="66">
        <f>SUM(L11:L20)</f>
        <v>3085</v>
      </c>
      <c r="M21" s="66">
        <f>SUM(M11:M20)</f>
        <v>2836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9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123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>
        <v>3499</v>
      </c>
      <c r="J28" s="78">
        <v>3510</v>
      </c>
      <c r="K28" s="78">
        <v>3564</v>
      </c>
      <c r="L28" s="78">
        <v>3605</v>
      </c>
      <c r="M28" s="78">
        <v>3552</v>
      </c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>
        <v>36451</v>
      </c>
      <c r="J29" s="78">
        <v>37352</v>
      </c>
      <c r="K29" s="78">
        <v>37619</v>
      </c>
      <c r="L29" s="78">
        <v>36746</v>
      </c>
      <c r="M29" s="78">
        <v>36203</v>
      </c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>
        <v>582</v>
      </c>
      <c r="J30" s="78">
        <v>585</v>
      </c>
      <c r="K30" s="78">
        <v>594</v>
      </c>
      <c r="L30" s="78">
        <v>611</v>
      </c>
      <c r="M30" s="78">
        <v>595</v>
      </c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>
        <v>70</v>
      </c>
      <c r="J31" s="78">
        <v>71</v>
      </c>
      <c r="K31" s="78">
        <v>73</v>
      </c>
      <c r="L31" s="78">
        <v>90</v>
      </c>
      <c r="M31" s="78">
        <v>89</v>
      </c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>
        <v>15988</v>
      </c>
      <c r="J32" s="78">
        <v>16109</v>
      </c>
      <c r="K32" s="78">
        <v>16304</v>
      </c>
      <c r="L32" s="78">
        <v>16447</v>
      </c>
      <c r="M32" s="78">
        <v>16459</v>
      </c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>
        <v>1418</v>
      </c>
      <c r="J33" s="78">
        <v>1392</v>
      </c>
      <c r="K33" s="78">
        <v>1280</v>
      </c>
      <c r="L33" s="78">
        <v>1308</v>
      </c>
      <c r="M33" s="78">
        <v>1275</v>
      </c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>
        <v>1507</v>
      </c>
      <c r="J34" s="78">
        <v>1540</v>
      </c>
      <c r="K34" s="78">
        <v>1574</v>
      </c>
      <c r="L34" s="78">
        <v>1571</v>
      </c>
      <c r="M34" s="78">
        <v>1552</v>
      </c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>
        <v>647</v>
      </c>
      <c r="J35" s="78">
        <v>646</v>
      </c>
      <c r="K35" s="78">
        <v>645</v>
      </c>
      <c r="L35" s="78">
        <v>641</v>
      </c>
      <c r="M35" s="78">
        <v>642</v>
      </c>
    </row>
    <row r="36" spans="1:13" ht="12.75" customHeight="1" x14ac:dyDescent="0.2">
      <c r="A36" s="65" t="s">
        <v>42</v>
      </c>
      <c r="B36" s="66">
        <f t="shared" ref="B36:M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>SUM(I28:I35)</f>
        <v>60162</v>
      </c>
      <c r="J36" s="66">
        <f>SUM(J28:J35)</f>
        <v>61205</v>
      </c>
      <c r="K36" s="66">
        <f>SUM(K28:K35)</f>
        <v>61653</v>
      </c>
      <c r="L36" s="66">
        <f>SUM(L28:L35)</f>
        <v>61019</v>
      </c>
      <c r="M36" s="66">
        <f>SUM(M28:M35)</f>
        <v>60367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9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123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>
        <v>5068</v>
      </c>
      <c r="J53" s="78">
        <v>5113</v>
      </c>
      <c r="K53" s="78">
        <v>5248</v>
      </c>
      <c r="L53" s="78">
        <v>5285</v>
      </c>
      <c r="M53" s="78">
        <v>5315</v>
      </c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>
        <v>12641</v>
      </c>
      <c r="J54" s="78">
        <v>12869</v>
      </c>
      <c r="K54" s="78">
        <v>12908</v>
      </c>
      <c r="L54" s="78">
        <v>12966</v>
      </c>
      <c r="M54" s="78">
        <v>12674</v>
      </c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>
        <v>130</v>
      </c>
      <c r="J55" s="78">
        <v>141</v>
      </c>
      <c r="K55" s="78">
        <v>115</v>
      </c>
      <c r="L55" s="78">
        <v>148</v>
      </c>
      <c r="M55" s="78">
        <v>155</v>
      </c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>
        <v>2688</v>
      </c>
      <c r="J56" s="78">
        <v>2710</v>
      </c>
      <c r="K56" s="78">
        <v>2721</v>
      </c>
      <c r="L56" s="78">
        <v>2739</v>
      </c>
      <c r="M56" s="78">
        <v>2740</v>
      </c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>
        <v>1713</v>
      </c>
      <c r="J57" s="78">
        <v>1668</v>
      </c>
      <c r="K57" s="78">
        <v>1702</v>
      </c>
      <c r="L57" s="78">
        <v>1714</v>
      </c>
      <c r="M57" s="78">
        <v>1688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>
        <v>15</v>
      </c>
      <c r="J58" s="78">
        <v>17</v>
      </c>
      <c r="K58" s="78">
        <v>17</v>
      </c>
      <c r="L58" s="78">
        <v>17</v>
      </c>
      <c r="M58" s="78">
        <v>17</v>
      </c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>
        <v>1205</v>
      </c>
      <c r="J59" s="78">
        <v>1228</v>
      </c>
      <c r="K59" s="78">
        <v>1230</v>
      </c>
      <c r="L59" s="78">
        <v>1256</v>
      </c>
      <c r="M59" s="78">
        <v>1258</v>
      </c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>
        <v>908</v>
      </c>
      <c r="J60" s="78">
        <v>935</v>
      </c>
      <c r="K60" s="78">
        <v>952</v>
      </c>
      <c r="L60" s="78">
        <v>957</v>
      </c>
      <c r="M60" s="78">
        <v>966</v>
      </c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>
        <v>3956</v>
      </c>
      <c r="J61" s="78">
        <v>3899</v>
      </c>
      <c r="K61" s="78">
        <v>3968</v>
      </c>
      <c r="L61" s="78">
        <v>3968</v>
      </c>
      <c r="M61" s="78">
        <v>3969</v>
      </c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>
        <v>37893</v>
      </c>
      <c r="J62" s="78">
        <v>38004</v>
      </c>
      <c r="K62" s="78">
        <v>38269</v>
      </c>
      <c r="L62" s="78">
        <v>38360</v>
      </c>
      <c r="M62" s="78">
        <v>38415</v>
      </c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>
        <v>2243</v>
      </c>
      <c r="J63" s="78">
        <v>2333</v>
      </c>
      <c r="K63" s="78">
        <v>2367</v>
      </c>
      <c r="L63" s="78">
        <v>2300</v>
      </c>
      <c r="M63" s="78">
        <v>2279</v>
      </c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>
        <v>516</v>
      </c>
      <c r="J64" s="78">
        <v>519</v>
      </c>
      <c r="K64" s="78">
        <v>528</v>
      </c>
      <c r="L64" s="78">
        <v>530</v>
      </c>
      <c r="M64" s="78">
        <v>515</v>
      </c>
    </row>
    <row r="65" spans="1:13" ht="12.75" customHeight="1" x14ac:dyDescent="0.2">
      <c r="A65" s="65" t="s">
        <v>42</v>
      </c>
      <c r="B65" s="66">
        <f t="shared" ref="B65:M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>SUM(I53:I64)</f>
        <v>68976</v>
      </c>
      <c r="J65" s="66">
        <f>SUM(J53:J64)</f>
        <v>69436</v>
      </c>
      <c r="K65" s="66">
        <f>SUM(K53:K64)</f>
        <v>70025</v>
      </c>
      <c r="L65" s="66">
        <f>SUM(L53:L64)</f>
        <v>70240</v>
      </c>
      <c r="M65" s="66">
        <f>SUM(M53:M64)</f>
        <v>69991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9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123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>
        <v>12122</v>
      </c>
      <c r="J74" s="78">
        <v>12236</v>
      </c>
      <c r="K74" s="78">
        <v>12509</v>
      </c>
      <c r="L74" s="78">
        <v>12808</v>
      </c>
      <c r="M74" s="78">
        <v>12471</v>
      </c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>
        <v>3772</v>
      </c>
      <c r="J75" s="78">
        <v>3821</v>
      </c>
      <c r="K75" s="78">
        <v>3735</v>
      </c>
      <c r="L75" s="78">
        <v>3739</v>
      </c>
      <c r="M75" s="78">
        <v>3840</v>
      </c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>
        <v>1051</v>
      </c>
      <c r="J76" s="78">
        <v>1068</v>
      </c>
      <c r="K76" s="78">
        <v>1093</v>
      </c>
      <c r="L76" s="78">
        <v>1069</v>
      </c>
      <c r="M76" s="78">
        <v>1071</v>
      </c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>
        <v>1307</v>
      </c>
      <c r="J77" s="78">
        <v>1310</v>
      </c>
      <c r="K77" s="78">
        <v>1302</v>
      </c>
      <c r="L77" s="78">
        <v>1300</v>
      </c>
      <c r="M77" s="78">
        <v>1269</v>
      </c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>
        <v>4859</v>
      </c>
      <c r="J78" s="78">
        <v>4884</v>
      </c>
      <c r="K78" s="78">
        <v>4978</v>
      </c>
      <c r="L78" s="78">
        <v>5038</v>
      </c>
      <c r="M78" s="78">
        <v>4996</v>
      </c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>
        <v>22226</v>
      </c>
      <c r="J79" s="78">
        <v>22488</v>
      </c>
      <c r="K79" s="78">
        <v>22576</v>
      </c>
      <c r="L79" s="78">
        <v>22680</v>
      </c>
      <c r="M79" s="78">
        <v>22513</v>
      </c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>
        <v>4725</v>
      </c>
      <c r="J80" s="78">
        <v>4716</v>
      </c>
      <c r="K80" s="78">
        <v>4682</v>
      </c>
      <c r="L80" s="78">
        <v>4685</v>
      </c>
      <c r="M80" s="78">
        <v>4677</v>
      </c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>
        <v>1926</v>
      </c>
      <c r="J81" s="78">
        <v>2011</v>
      </c>
      <c r="K81" s="78">
        <v>2015</v>
      </c>
      <c r="L81" s="78">
        <v>2058</v>
      </c>
      <c r="M81" s="78">
        <v>2029</v>
      </c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>
        <v>2728</v>
      </c>
      <c r="J82" s="78">
        <v>2649</v>
      </c>
      <c r="K82" s="78">
        <v>2602</v>
      </c>
      <c r="L82" s="78">
        <v>2642</v>
      </c>
      <c r="M82" s="78">
        <v>2597</v>
      </c>
    </row>
    <row r="83" spans="1:15" ht="12.75" customHeight="1" x14ac:dyDescent="0.2">
      <c r="A83" s="65" t="s">
        <v>42</v>
      </c>
      <c r="B83" s="66">
        <f t="shared" ref="B83:M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>SUM(I74:I82)</f>
        <v>54716</v>
      </c>
      <c r="J83" s="66">
        <f>SUM(J74:J82)</f>
        <v>55183</v>
      </c>
      <c r="K83" s="66">
        <f>SUM(K74:K82)</f>
        <v>55492</v>
      </c>
      <c r="L83" s="66">
        <f>SUM(L74:L82)</f>
        <v>56019</v>
      </c>
      <c r="M83" s="66">
        <f>SUM(M74:M82)</f>
        <v>55463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9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123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>
        <v>6962</v>
      </c>
      <c r="J97" s="78">
        <v>7643</v>
      </c>
      <c r="K97" s="78">
        <v>7826</v>
      </c>
      <c r="L97" s="78">
        <v>8206</v>
      </c>
      <c r="M97" s="78">
        <v>8188</v>
      </c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>
        <v>136</v>
      </c>
      <c r="J98" s="78">
        <v>137</v>
      </c>
      <c r="K98" s="78">
        <v>125</v>
      </c>
      <c r="L98" s="78">
        <v>128</v>
      </c>
      <c r="M98" s="78">
        <v>131</v>
      </c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>
        <v>6636</v>
      </c>
      <c r="J99" s="78">
        <v>7185</v>
      </c>
      <c r="K99" s="78">
        <v>7540</v>
      </c>
      <c r="L99" s="78">
        <v>7730</v>
      </c>
      <c r="M99" s="78">
        <v>7396</v>
      </c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>
        <v>153</v>
      </c>
      <c r="J100" s="78">
        <v>150</v>
      </c>
      <c r="K100" s="78">
        <v>150</v>
      </c>
      <c r="L100" s="78">
        <v>148</v>
      </c>
      <c r="M100" s="78">
        <v>150</v>
      </c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>
        <v>967</v>
      </c>
      <c r="J101" s="78">
        <v>936</v>
      </c>
      <c r="K101" s="78">
        <v>964</v>
      </c>
      <c r="L101" s="78">
        <v>991</v>
      </c>
      <c r="M101" s="78">
        <v>973</v>
      </c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>
        <v>13</v>
      </c>
      <c r="J102" s="78">
        <v>13</v>
      </c>
      <c r="K102" s="78">
        <v>13</v>
      </c>
      <c r="L102" s="78">
        <v>13</v>
      </c>
      <c r="M102" s="78">
        <v>13</v>
      </c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>
        <v>565</v>
      </c>
      <c r="J104" s="78">
        <v>551</v>
      </c>
      <c r="K104" s="78">
        <v>558</v>
      </c>
      <c r="L104" s="78">
        <v>574</v>
      </c>
      <c r="M104" s="78">
        <v>567</v>
      </c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>
        <v>386</v>
      </c>
      <c r="J105" s="78">
        <v>381</v>
      </c>
      <c r="K105" s="78">
        <v>393</v>
      </c>
      <c r="L105" s="78">
        <v>377</v>
      </c>
      <c r="M105" s="78">
        <v>375</v>
      </c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>
        <v>568</v>
      </c>
      <c r="J106" s="78">
        <v>581</v>
      </c>
      <c r="K106" s="78">
        <v>583</v>
      </c>
      <c r="L106" s="78">
        <v>585</v>
      </c>
      <c r="M106" s="78">
        <v>566</v>
      </c>
    </row>
    <row r="107" spans="1:13" ht="12.75" customHeight="1" x14ac:dyDescent="0.2">
      <c r="A107" s="65" t="s">
        <v>42</v>
      </c>
      <c r="B107" s="66">
        <f t="shared" ref="B107:M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>SUM(I97:I106)</f>
        <v>16386</v>
      </c>
      <c r="J107" s="66">
        <f>SUM(J97:J106)</f>
        <v>17577</v>
      </c>
      <c r="K107" s="66">
        <f>SUM(K97:K106)</f>
        <v>18152</v>
      </c>
      <c r="L107" s="66">
        <f>SUM(L97:L106)</f>
        <v>18752</v>
      </c>
      <c r="M107" s="66">
        <f>SUM(M97:M106)</f>
        <v>18359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9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123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>
        <v>2326</v>
      </c>
      <c r="J114" s="78">
        <v>2517</v>
      </c>
      <c r="K114" s="78">
        <v>2619</v>
      </c>
      <c r="L114" s="78">
        <v>2690</v>
      </c>
      <c r="M114" s="78">
        <v>2617</v>
      </c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>
        <v>62</v>
      </c>
      <c r="J115" s="78">
        <v>60</v>
      </c>
      <c r="K115" s="78">
        <v>68</v>
      </c>
      <c r="L115" s="78">
        <v>71</v>
      </c>
      <c r="M115" s="78">
        <v>71</v>
      </c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>
        <v>566</v>
      </c>
      <c r="J116" s="78">
        <v>548</v>
      </c>
      <c r="K116" s="78">
        <v>553</v>
      </c>
      <c r="L116" s="78">
        <v>565</v>
      </c>
      <c r="M116" s="78">
        <v>567</v>
      </c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>
        <v>4429</v>
      </c>
      <c r="J117" s="78">
        <v>4818</v>
      </c>
      <c r="K117" s="78">
        <v>4467</v>
      </c>
      <c r="L117" s="78">
        <v>4346</v>
      </c>
      <c r="M117" s="78">
        <v>3348</v>
      </c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>
        <v>5931</v>
      </c>
      <c r="J118" s="78">
        <v>6515</v>
      </c>
      <c r="K118" s="78">
        <v>6711</v>
      </c>
      <c r="L118" s="78">
        <v>6825</v>
      </c>
      <c r="M118" s="78">
        <v>7062</v>
      </c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>
        <v>674</v>
      </c>
      <c r="J119" s="78">
        <v>715</v>
      </c>
      <c r="K119" s="78">
        <v>729</v>
      </c>
      <c r="L119" s="78">
        <v>708</v>
      </c>
      <c r="M119" s="78">
        <v>714</v>
      </c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>
        <v>995</v>
      </c>
      <c r="J120" s="78">
        <v>1030</v>
      </c>
      <c r="K120" s="78">
        <v>1027</v>
      </c>
      <c r="L120" s="78">
        <v>1041</v>
      </c>
      <c r="M120" s="78">
        <v>1025</v>
      </c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>
        <v>415</v>
      </c>
      <c r="J121" s="78">
        <v>399</v>
      </c>
      <c r="K121" s="78">
        <v>400</v>
      </c>
      <c r="L121" s="78">
        <v>393</v>
      </c>
      <c r="M121" s="78">
        <v>398</v>
      </c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>
        <v>3153</v>
      </c>
      <c r="J122" s="78">
        <v>3388</v>
      </c>
      <c r="K122" s="78">
        <v>3577</v>
      </c>
      <c r="L122" s="78">
        <v>3323</v>
      </c>
      <c r="M122" s="78">
        <v>3256</v>
      </c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>
        <v>5658</v>
      </c>
      <c r="J123" s="78">
        <v>5712</v>
      </c>
      <c r="K123" s="78">
        <v>5819</v>
      </c>
      <c r="L123" s="78">
        <v>5855</v>
      </c>
      <c r="M123" s="78">
        <v>5777</v>
      </c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>
        <v>48</v>
      </c>
      <c r="J124" s="78">
        <v>49</v>
      </c>
      <c r="K124" s="78">
        <v>49</v>
      </c>
      <c r="L124" s="78">
        <v>49</v>
      </c>
      <c r="M124" s="78">
        <v>49</v>
      </c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>
        <v>37733</v>
      </c>
      <c r="J125" s="78">
        <v>38561</v>
      </c>
      <c r="K125" s="78">
        <v>38589</v>
      </c>
      <c r="L125" s="78">
        <v>38624</v>
      </c>
      <c r="M125" s="78">
        <v>37219</v>
      </c>
    </row>
    <row r="126" spans="1:13" ht="12.75" customHeight="1" x14ac:dyDescent="0.2">
      <c r="A126" s="65" t="s">
        <v>42</v>
      </c>
      <c r="B126" s="66">
        <f t="shared" ref="B126:M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>SUM(I114:I125)</f>
        <v>61990</v>
      </c>
      <c r="J126" s="66">
        <f>SUM(J114:J125)</f>
        <v>64312</v>
      </c>
      <c r="K126" s="66">
        <f>SUM(K114:K125)</f>
        <v>64608</v>
      </c>
      <c r="L126" s="66">
        <f>SUM(L114:L125)</f>
        <v>64490</v>
      </c>
      <c r="M126" s="66">
        <f>SUM(M114:M125)</f>
        <v>62103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9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123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>
        <v>23</v>
      </c>
      <c r="J140" s="81">
        <v>22</v>
      </c>
      <c r="K140" s="81">
        <v>22</v>
      </c>
      <c r="L140" s="81">
        <v>21</v>
      </c>
      <c r="M140" s="81">
        <v>22</v>
      </c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>
        <v>11036</v>
      </c>
      <c r="J141" s="81">
        <v>10939</v>
      </c>
      <c r="K141" s="81">
        <v>10991</v>
      </c>
      <c r="L141" s="81">
        <v>11450</v>
      </c>
      <c r="M141" s="81">
        <v>10955</v>
      </c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>
        <v>362</v>
      </c>
      <c r="J142" s="81">
        <v>359</v>
      </c>
      <c r="K142" s="81">
        <v>359</v>
      </c>
      <c r="L142" s="81">
        <v>361</v>
      </c>
      <c r="M142" s="81">
        <v>357</v>
      </c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>
        <v>206</v>
      </c>
      <c r="J143" s="81">
        <v>209</v>
      </c>
      <c r="K143" s="81">
        <v>207</v>
      </c>
      <c r="L143" s="81">
        <v>192</v>
      </c>
      <c r="M143" s="81">
        <v>203</v>
      </c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>
        <v>71</v>
      </c>
      <c r="J144" s="81">
        <v>68</v>
      </c>
      <c r="K144" s="81">
        <v>70</v>
      </c>
      <c r="L144" s="81">
        <v>69</v>
      </c>
      <c r="M144" s="81">
        <v>63</v>
      </c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>
        <v>10</v>
      </c>
      <c r="J145" s="81">
        <v>10</v>
      </c>
      <c r="K145" s="81">
        <v>11</v>
      </c>
      <c r="L145" s="81">
        <v>12</v>
      </c>
      <c r="M145" s="81">
        <v>11</v>
      </c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>
        <v>2414</v>
      </c>
      <c r="J146" s="81">
        <v>2415</v>
      </c>
      <c r="K146" s="81">
        <v>2461</v>
      </c>
      <c r="L146" s="81">
        <v>2479</v>
      </c>
      <c r="M146" s="81">
        <v>2484</v>
      </c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>
        <v>151</v>
      </c>
      <c r="J147" s="81">
        <v>150</v>
      </c>
      <c r="K147" s="81">
        <v>154</v>
      </c>
      <c r="L147" s="81">
        <v>153</v>
      </c>
      <c r="M147" s="81">
        <v>154</v>
      </c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>
        <v>74</v>
      </c>
      <c r="J148" s="81">
        <v>69</v>
      </c>
      <c r="K148" s="81">
        <v>70</v>
      </c>
      <c r="L148" s="81">
        <v>68</v>
      </c>
      <c r="M148" s="81">
        <v>69</v>
      </c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>
        <v>1174</v>
      </c>
      <c r="J149" s="81">
        <v>929</v>
      </c>
      <c r="K149" s="81">
        <v>927</v>
      </c>
      <c r="L149" s="81">
        <v>1176</v>
      </c>
      <c r="M149" s="81">
        <v>1161</v>
      </c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>
        <v>115</v>
      </c>
      <c r="J150" s="81">
        <v>114</v>
      </c>
      <c r="K150" s="81">
        <v>117</v>
      </c>
      <c r="L150" s="81">
        <v>120</v>
      </c>
      <c r="M150" s="81">
        <v>122</v>
      </c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>
        <v>900</v>
      </c>
      <c r="J151" s="81">
        <v>903</v>
      </c>
      <c r="K151" s="81">
        <v>869</v>
      </c>
      <c r="L151" s="81">
        <v>885</v>
      </c>
      <c r="M151" s="81">
        <v>889</v>
      </c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>
        <v>3439</v>
      </c>
      <c r="J152" s="81">
        <v>3372</v>
      </c>
      <c r="K152" s="81">
        <v>3443</v>
      </c>
      <c r="L152" s="81">
        <v>3288</v>
      </c>
      <c r="M152" s="81">
        <v>3161</v>
      </c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>
        <v>544</v>
      </c>
      <c r="J153" s="81">
        <v>554</v>
      </c>
      <c r="K153" s="81">
        <v>557</v>
      </c>
      <c r="L153" s="81">
        <v>556</v>
      </c>
      <c r="M153" s="81">
        <v>561</v>
      </c>
    </row>
    <row r="154" spans="1:13" ht="12.75" customHeight="1" x14ac:dyDescent="0.2">
      <c r="A154" s="65" t="s">
        <v>42</v>
      </c>
      <c r="B154" s="66">
        <f t="shared" ref="B154:M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>SUM(I140:I153)</f>
        <v>20519</v>
      </c>
      <c r="J154" s="66">
        <f>SUM(J140:J153)</f>
        <v>20113</v>
      </c>
      <c r="K154" s="66">
        <f>SUM(K140:K153)</f>
        <v>20258</v>
      </c>
      <c r="L154" s="66">
        <f>SUM(L140:L153)</f>
        <v>20830</v>
      </c>
      <c r="M154" s="66">
        <f>SUM(M140:M153)</f>
        <v>20212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9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123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>
        <v>2906</v>
      </c>
      <c r="J161" s="84">
        <v>2898</v>
      </c>
      <c r="K161" s="84">
        <v>2893</v>
      </c>
      <c r="L161" s="84">
        <v>3008</v>
      </c>
      <c r="M161" s="84">
        <v>3339</v>
      </c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>
        <v>2211</v>
      </c>
      <c r="J162" s="84">
        <v>2253</v>
      </c>
      <c r="K162" s="84">
        <v>2301</v>
      </c>
      <c r="L162" s="84">
        <v>2265</v>
      </c>
      <c r="M162" s="84">
        <v>2186</v>
      </c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>
        <v>43</v>
      </c>
      <c r="J163" s="84">
        <v>43</v>
      </c>
      <c r="K163" s="84">
        <v>44</v>
      </c>
      <c r="L163" s="84">
        <v>43</v>
      </c>
      <c r="M163" s="84">
        <v>41</v>
      </c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>
        <v>2096</v>
      </c>
      <c r="J164" s="84">
        <v>2249</v>
      </c>
      <c r="K164" s="84">
        <v>2305</v>
      </c>
      <c r="L164" s="84">
        <v>2340</v>
      </c>
      <c r="M164" s="84">
        <v>2346</v>
      </c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>
        <v>1277</v>
      </c>
      <c r="J165" s="84">
        <v>1264</v>
      </c>
      <c r="K165" s="84">
        <v>1289</v>
      </c>
      <c r="L165" s="84">
        <v>1328</v>
      </c>
      <c r="M165" s="84">
        <v>1311</v>
      </c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>
        <v>142</v>
      </c>
      <c r="J166" s="84">
        <v>146</v>
      </c>
      <c r="K166" s="84">
        <v>151</v>
      </c>
      <c r="L166" s="84">
        <v>138</v>
      </c>
      <c r="M166" s="84">
        <v>132</v>
      </c>
    </row>
    <row r="167" spans="1:13" ht="12.75" customHeight="1" x14ac:dyDescent="0.2">
      <c r="A167" s="65" t="s">
        <v>42</v>
      </c>
      <c r="B167" s="66">
        <f t="shared" ref="B167:M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>SUM(I161:I166)</f>
        <v>8675</v>
      </c>
      <c r="J167" s="66">
        <f>SUM(J161:J166)</f>
        <v>8853</v>
      </c>
      <c r="K167" s="66">
        <f>SUM(K161:K166)</f>
        <v>8983</v>
      </c>
      <c r="L167" s="66">
        <f>SUM(L161:L166)</f>
        <v>9122</v>
      </c>
      <c r="M167" s="66">
        <f>SUM(M161:M166)</f>
        <v>9355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9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123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>
        <v>119</v>
      </c>
      <c r="J185" s="81">
        <v>135</v>
      </c>
      <c r="K185" s="81">
        <v>149</v>
      </c>
      <c r="L185" s="81">
        <v>153</v>
      </c>
      <c r="M185" s="81">
        <v>93</v>
      </c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>
        <v>308</v>
      </c>
      <c r="J186" s="81">
        <v>306</v>
      </c>
      <c r="K186" s="81">
        <v>297</v>
      </c>
      <c r="L186" s="81">
        <v>297</v>
      </c>
      <c r="M186" s="81">
        <v>307</v>
      </c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>
        <v>163</v>
      </c>
      <c r="J187" s="81">
        <v>164</v>
      </c>
      <c r="K187" s="81">
        <v>176</v>
      </c>
      <c r="L187" s="81">
        <v>175</v>
      </c>
      <c r="M187" s="81">
        <v>156</v>
      </c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>
        <v>445</v>
      </c>
      <c r="J188" s="81">
        <v>446</v>
      </c>
      <c r="K188" s="81">
        <v>460</v>
      </c>
      <c r="L188" s="81">
        <v>467</v>
      </c>
      <c r="M188" s="81">
        <v>472</v>
      </c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>
        <v>34</v>
      </c>
      <c r="J189" s="81">
        <v>34</v>
      </c>
      <c r="K189" s="81">
        <v>34</v>
      </c>
      <c r="L189" s="81">
        <v>33</v>
      </c>
      <c r="M189" s="81">
        <v>34</v>
      </c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>
        <v>76042</v>
      </c>
      <c r="J190" s="81">
        <v>76520</v>
      </c>
      <c r="K190" s="81">
        <v>77980</v>
      </c>
      <c r="L190" s="81">
        <v>78139</v>
      </c>
      <c r="M190" s="81">
        <v>76714</v>
      </c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>
        <v>234</v>
      </c>
      <c r="J191" s="81">
        <v>252</v>
      </c>
      <c r="K191" s="81">
        <v>260</v>
      </c>
      <c r="L191" s="81">
        <v>306</v>
      </c>
      <c r="M191" s="81">
        <v>279</v>
      </c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>
        <v>406</v>
      </c>
      <c r="J192" s="81">
        <v>406</v>
      </c>
      <c r="K192" s="81">
        <v>406</v>
      </c>
      <c r="L192" s="81">
        <v>413</v>
      </c>
      <c r="M192" s="81">
        <v>413</v>
      </c>
    </row>
    <row r="193" spans="1:13" ht="12.75" customHeight="1" x14ac:dyDescent="0.2">
      <c r="A193" s="65" t="s">
        <v>42</v>
      </c>
      <c r="B193" s="66">
        <f t="shared" ref="B193:M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>SUM(I185:I192)</f>
        <v>77751</v>
      </c>
      <c r="J193" s="66">
        <f>SUM(J185:J192)</f>
        <v>78263</v>
      </c>
      <c r="K193" s="66">
        <f>SUM(K185:K192)</f>
        <v>79762</v>
      </c>
      <c r="L193" s="66">
        <f>SUM(L185:L192)</f>
        <v>79983</v>
      </c>
      <c r="M193" s="66">
        <f>SUM(M185:M192)</f>
        <v>78468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9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123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>
        <v>1668</v>
      </c>
      <c r="J200" s="81">
        <v>1672</v>
      </c>
      <c r="K200" s="81">
        <v>2327</v>
      </c>
      <c r="L200" s="81">
        <v>2524</v>
      </c>
      <c r="M200" s="81">
        <v>2241</v>
      </c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>
        <v>3550</v>
      </c>
      <c r="J201" s="81">
        <v>3474</v>
      </c>
      <c r="K201" s="81">
        <v>3415</v>
      </c>
      <c r="L201" s="81">
        <v>3687</v>
      </c>
      <c r="M201" s="81">
        <v>3584</v>
      </c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>
        <v>6389</v>
      </c>
      <c r="J202" s="81">
        <v>6301</v>
      </c>
      <c r="K202" s="81">
        <v>6395</v>
      </c>
      <c r="L202" s="81">
        <v>6559</v>
      </c>
      <c r="M202" s="81">
        <v>7276</v>
      </c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>
        <v>3243</v>
      </c>
      <c r="J203" s="81">
        <v>3276</v>
      </c>
      <c r="K203" s="81">
        <v>3319</v>
      </c>
      <c r="L203" s="81">
        <v>3300</v>
      </c>
      <c r="M203" s="81">
        <v>3241</v>
      </c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>
        <v>726</v>
      </c>
      <c r="J204" s="81">
        <v>729</v>
      </c>
      <c r="K204" s="81">
        <v>715</v>
      </c>
      <c r="L204" s="81">
        <v>715</v>
      </c>
      <c r="M204" s="81">
        <v>711</v>
      </c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>
        <v>180</v>
      </c>
      <c r="J205" s="81">
        <v>179</v>
      </c>
      <c r="K205" s="81">
        <v>177</v>
      </c>
      <c r="L205" s="81">
        <v>183</v>
      </c>
      <c r="M205" s="81">
        <v>180</v>
      </c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>
        <v>1247</v>
      </c>
      <c r="J206" s="81">
        <v>1227</v>
      </c>
      <c r="K206" s="81">
        <v>1259</v>
      </c>
      <c r="L206" s="81">
        <v>1286</v>
      </c>
      <c r="M206" s="81">
        <v>1215</v>
      </c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>
        <v>235</v>
      </c>
      <c r="J207" s="81">
        <v>243</v>
      </c>
      <c r="K207" s="81">
        <v>250</v>
      </c>
      <c r="L207" s="81">
        <v>252</v>
      </c>
      <c r="M207" s="81">
        <v>238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>
        <v>48</v>
      </c>
      <c r="J208" s="81">
        <v>86</v>
      </c>
      <c r="K208" s="81">
        <v>67</v>
      </c>
      <c r="L208" s="81">
        <v>64</v>
      </c>
      <c r="M208" s="81">
        <v>65</v>
      </c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>
        <v>14406</v>
      </c>
      <c r="J209" s="81">
        <v>14152</v>
      </c>
      <c r="K209" s="81">
        <v>14500</v>
      </c>
      <c r="L209" s="81">
        <v>15386</v>
      </c>
      <c r="M209" s="81">
        <v>15844</v>
      </c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>
        <v>8700</v>
      </c>
      <c r="J210" s="81">
        <v>9036</v>
      </c>
      <c r="K210" s="81">
        <v>9397</v>
      </c>
      <c r="L210" s="81">
        <v>9582</v>
      </c>
      <c r="M210" s="81">
        <v>9013</v>
      </c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>
        <v>512</v>
      </c>
      <c r="J211" s="81">
        <v>495</v>
      </c>
      <c r="K211" s="81">
        <v>408</v>
      </c>
      <c r="L211" s="81">
        <v>402</v>
      </c>
      <c r="M211" s="81">
        <v>345</v>
      </c>
    </row>
    <row r="212" spans="1:13" ht="12.75" customHeight="1" x14ac:dyDescent="0.2">
      <c r="A212" s="73" t="s">
        <v>42</v>
      </c>
      <c r="B212" s="66">
        <f t="shared" ref="B212:M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>SUM(I200:I211)</f>
        <v>40904</v>
      </c>
      <c r="J212" s="66">
        <f>SUM(J200:J211)</f>
        <v>40870</v>
      </c>
      <c r="K212" s="66">
        <f>SUM(K200:K211)</f>
        <v>42229</v>
      </c>
      <c r="L212" s="66">
        <f>SUM(L200:L211)</f>
        <v>43940</v>
      </c>
      <c r="M212" s="66">
        <f>SUM(M200:M211)</f>
        <v>43953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9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123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>
        <v>7156</v>
      </c>
      <c r="J228" s="81">
        <v>7361</v>
      </c>
      <c r="K228" s="81">
        <v>7820</v>
      </c>
      <c r="L228" s="81">
        <v>8000</v>
      </c>
      <c r="M228" s="81">
        <v>7964</v>
      </c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>
        <v>103</v>
      </c>
      <c r="J229" s="81">
        <v>100</v>
      </c>
      <c r="K229" s="81">
        <v>101</v>
      </c>
      <c r="L229" s="81">
        <v>99</v>
      </c>
      <c r="M229" s="81">
        <v>98</v>
      </c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>
        <v>566</v>
      </c>
      <c r="J230" s="81">
        <v>736</v>
      </c>
      <c r="K230" s="81">
        <v>708</v>
      </c>
      <c r="L230" s="81">
        <v>808</v>
      </c>
      <c r="M230" s="81">
        <v>709</v>
      </c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>
        <v>591</v>
      </c>
      <c r="J231" s="81">
        <v>583</v>
      </c>
      <c r="K231" s="81">
        <v>563</v>
      </c>
      <c r="L231" s="81">
        <v>570</v>
      </c>
      <c r="M231" s="81">
        <v>558</v>
      </c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>
        <v>3026</v>
      </c>
      <c r="J232" s="81">
        <v>3114</v>
      </c>
      <c r="K232" s="81">
        <v>3118</v>
      </c>
      <c r="L232" s="81">
        <v>3359</v>
      </c>
      <c r="M232" s="81">
        <v>3259</v>
      </c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>
        <v>1279</v>
      </c>
      <c r="J233" s="81">
        <v>1322</v>
      </c>
      <c r="K233" s="81">
        <v>1344</v>
      </c>
      <c r="L233" s="81">
        <v>1375</v>
      </c>
      <c r="M233" s="81">
        <v>1335</v>
      </c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>
        <v>5096</v>
      </c>
      <c r="J234" s="81">
        <v>5458</v>
      </c>
      <c r="K234" s="81">
        <v>5539</v>
      </c>
      <c r="L234" s="81">
        <v>5513</v>
      </c>
      <c r="M234" s="81">
        <v>5424</v>
      </c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>
        <v>2643</v>
      </c>
      <c r="J235" s="81">
        <v>2608</v>
      </c>
      <c r="K235" s="81">
        <v>2831</v>
      </c>
      <c r="L235" s="81">
        <v>3018</v>
      </c>
      <c r="M235" s="81">
        <v>2831</v>
      </c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>
        <v>410</v>
      </c>
      <c r="J236" s="81">
        <v>473</v>
      </c>
      <c r="K236" s="81">
        <v>483</v>
      </c>
      <c r="L236" s="81">
        <v>571</v>
      </c>
      <c r="M236" s="81">
        <v>528</v>
      </c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>
        <v>735</v>
      </c>
      <c r="J237" s="81">
        <v>702</v>
      </c>
      <c r="K237" s="81">
        <v>785</v>
      </c>
      <c r="L237" s="81">
        <v>738</v>
      </c>
      <c r="M237" s="81">
        <v>645</v>
      </c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>
        <v>1228</v>
      </c>
      <c r="J238" s="81">
        <v>1221</v>
      </c>
      <c r="K238" s="81">
        <v>1231</v>
      </c>
      <c r="L238" s="81">
        <v>1283</v>
      </c>
      <c r="M238" s="81">
        <v>1319</v>
      </c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>
        <v>1887</v>
      </c>
      <c r="J239" s="81">
        <v>2627</v>
      </c>
      <c r="K239" s="81">
        <v>2650</v>
      </c>
      <c r="L239" s="81">
        <v>2255</v>
      </c>
      <c r="M239" s="81">
        <v>2457</v>
      </c>
    </row>
    <row r="240" spans="1:13" ht="12.75" customHeight="1" x14ac:dyDescent="0.2">
      <c r="A240" s="65" t="s">
        <v>42</v>
      </c>
      <c r="B240" s="66">
        <f t="shared" ref="B240:M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>SUM(I228:I239)</f>
        <v>24720</v>
      </c>
      <c r="J240" s="66">
        <f>SUM(J228:J239)</f>
        <v>26305</v>
      </c>
      <c r="K240" s="66">
        <f>SUM(K228:K239)</f>
        <v>27173</v>
      </c>
      <c r="L240" s="66">
        <f>SUM(L228:L239)</f>
        <v>27589</v>
      </c>
      <c r="M240" s="66">
        <f>SUM(M228:M239)</f>
        <v>27127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9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123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>
        <v>194</v>
      </c>
      <c r="J247" s="81">
        <v>204</v>
      </c>
      <c r="K247" s="81">
        <v>270</v>
      </c>
      <c r="L247" s="81">
        <v>263</v>
      </c>
      <c r="M247" s="81">
        <v>241</v>
      </c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>
        <v>65451</v>
      </c>
      <c r="J248" s="81">
        <v>65529</v>
      </c>
      <c r="K248" s="81">
        <v>66391</v>
      </c>
      <c r="L248" s="81">
        <v>66773</v>
      </c>
      <c r="M248" s="81">
        <v>65518</v>
      </c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>
        <v>676197</v>
      </c>
      <c r="J249" s="81">
        <v>678950</v>
      </c>
      <c r="K249" s="81">
        <v>684730</v>
      </c>
      <c r="L249" s="81">
        <v>687705</v>
      </c>
      <c r="M249" s="81">
        <v>678742</v>
      </c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>
        <v>4847</v>
      </c>
      <c r="J250" s="81">
        <v>5043</v>
      </c>
      <c r="K250" s="81">
        <v>5544</v>
      </c>
      <c r="L250" s="81">
        <v>5494</v>
      </c>
      <c r="M250" s="81">
        <v>5639</v>
      </c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>
        <v>628</v>
      </c>
      <c r="J251" s="81">
        <v>631</v>
      </c>
      <c r="K251" s="81">
        <v>627</v>
      </c>
      <c r="L251" s="81">
        <v>619</v>
      </c>
      <c r="M251" s="81">
        <v>608</v>
      </c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>
        <v>1516</v>
      </c>
      <c r="J252" s="81">
        <v>1554</v>
      </c>
      <c r="K252" s="81">
        <v>1584</v>
      </c>
      <c r="L252" s="81">
        <v>1554</v>
      </c>
      <c r="M252" s="81">
        <v>1528</v>
      </c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>
        <v>33</v>
      </c>
      <c r="J253" s="81">
        <v>33</v>
      </c>
      <c r="K253" s="81">
        <v>33</v>
      </c>
      <c r="L253" s="81">
        <v>37</v>
      </c>
      <c r="M253" s="81">
        <v>36</v>
      </c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>
        <v>111012</v>
      </c>
      <c r="J254" s="81">
        <v>111859</v>
      </c>
      <c r="K254" s="81">
        <v>112740</v>
      </c>
      <c r="L254" s="81">
        <v>112273</v>
      </c>
      <c r="M254" s="81">
        <v>111322</v>
      </c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>
        <v>126627</v>
      </c>
      <c r="J255" s="81">
        <v>127494</v>
      </c>
      <c r="K255" s="81">
        <v>130446</v>
      </c>
      <c r="L255" s="81">
        <v>130859</v>
      </c>
      <c r="M255" s="81">
        <v>127144</v>
      </c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>
        <v>31843</v>
      </c>
      <c r="J256" s="81">
        <v>32078</v>
      </c>
      <c r="K256" s="81">
        <v>32573</v>
      </c>
      <c r="L256" s="81">
        <v>32362</v>
      </c>
      <c r="M256" s="81">
        <v>31781</v>
      </c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>
        <v>448227</v>
      </c>
      <c r="J257" s="81">
        <v>452377</v>
      </c>
      <c r="K257" s="81">
        <v>457975</v>
      </c>
      <c r="L257" s="81">
        <v>460662</v>
      </c>
      <c r="M257" s="81">
        <v>455222</v>
      </c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>
        <v>6074</v>
      </c>
      <c r="J258" s="81">
        <v>6598</v>
      </c>
      <c r="K258" s="81">
        <v>6628</v>
      </c>
      <c r="L258" s="81">
        <v>6840</v>
      </c>
      <c r="M258" s="81">
        <v>6947</v>
      </c>
    </row>
    <row r="259" spans="1:13" s="25" customFormat="1" ht="12.75" customHeight="1" x14ac:dyDescent="0.2">
      <c r="A259" s="73" t="s">
        <v>42</v>
      </c>
      <c r="B259" s="66">
        <f t="shared" ref="B259:M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>SUM(I247:I258)</f>
        <v>1472649</v>
      </c>
      <c r="J259" s="66">
        <f>SUM(J247:J258)</f>
        <v>1482350</v>
      </c>
      <c r="K259" s="66">
        <f>SUM(K247:K258)</f>
        <v>1499541</v>
      </c>
      <c r="L259" s="66">
        <f>SUM(L247:L258)</f>
        <v>1505441</v>
      </c>
      <c r="M259" s="66">
        <f>SUM(M247:M258)</f>
        <v>1484728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:M261" si="25">H21+H36+H65+H83+H107+H126+H154+H167+H193+H212+H240+H259</f>
        <v>1896517</v>
      </c>
      <c r="I261" s="107">
        <f>I21+I36+I65+I83+I107+I126+I154+I167+I193+I212+I240+I259</f>
        <v>1910627</v>
      </c>
      <c r="J261" s="107">
        <f>J21+J36+J65+J83+J107+J126+J154+J167+J193+J212+J240+J259</f>
        <v>1927647</v>
      </c>
      <c r="K261" s="107">
        <f>K21+K36+K65+K83+K107+K126+K154+K167+K193+K212+K240+K259</f>
        <v>1950941</v>
      </c>
      <c r="L261" s="107">
        <f>L21+L36+L65+L83+L107+L126+L154+L167+L193+L212+L240+L259</f>
        <v>1960510</v>
      </c>
      <c r="M261" s="107">
        <f>M21+M36+M65+M83+M107+M126+M154+M167+M193+M212+M240+M259</f>
        <v>1932962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1.7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1.7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1.7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1.7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1.7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O39" sqref="O39"/>
    </sheetView>
  </sheetViews>
  <sheetFormatPr baseColWidth="10" defaultColWidth="10.375" defaultRowHeight="12.75" customHeight="1" x14ac:dyDescent="0.2"/>
  <cols>
    <col min="1" max="1" width="22.375" style="125" customWidth="1"/>
    <col min="2" max="3" width="7.875" style="125" bestFit="1" customWidth="1"/>
    <col min="4" max="5" width="7.875" style="126" bestFit="1" customWidth="1"/>
    <col min="6" max="14" width="7.875" style="127" bestFit="1" customWidth="1"/>
    <col min="15" max="17" width="9" style="38" bestFit="1" customWidth="1"/>
    <col min="18" max="18" width="9" style="38" customWidth="1"/>
    <col min="19" max="19" width="9.25" style="127" customWidth="1"/>
    <col min="20" max="16384" width="10.375" style="125"/>
  </cols>
  <sheetData>
    <row r="1" spans="1:19" s="167" customFormat="1" ht="18.350000000000001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4.95" customHeight="1" x14ac:dyDescent="0.2">
      <c r="A2" s="225" t="s">
        <v>179</v>
      </c>
      <c r="B2" s="225"/>
      <c r="C2" s="225"/>
      <c r="D2" s="225"/>
      <c r="E2" s="225"/>
      <c r="F2" s="225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3.6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4" t="s">
        <v>133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</row>
    <row r="8" spans="1:19" s="126" customFormat="1" ht="12.75" customHeight="1" x14ac:dyDescent="0.2">
      <c r="A8" s="221" t="s">
        <v>150</v>
      </c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</row>
    <row r="9" spans="1:19" ht="19.55" customHeight="1" x14ac:dyDescent="0.2">
      <c r="A9" s="222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26">
        <v>2022</v>
      </c>
      <c r="Q9" s="226"/>
      <c r="R9" s="219" t="s">
        <v>182</v>
      </c>
      <c r="S9" s="219" t="s">
        <v>183</v>
      </c>
    </row>
    <row r="10" spans="1:19" ht="19.55" customHeight="1" x14ac:dyDescent="0.2">
      <c r="A10" s="223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147</v>
      </c>
      <c r="Q10" s="123" t="s">
        <v>148</v>
      </c>
      <c r="R10" s="220"/>
      <c r="S10" s="220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598</v>
      </c>
      <c r="Q11" s="78">
        <v>587</v>
      </c>
      <c r="R11" s="78">
        <f>Q11-P11</f>
        <v>-11</v>
      </c>
      <c r="S11" s="149">
        <f>Q11-O11</f>
        <v>-104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13</v>
      </c>
      <c r="Q12" s="78">
        <v>11</v>
      </c>
      <c r="R12" s="78">
        <f t="shared" ref="R12:R20" si="0">Q12-P12</f>
        <v>-2</v>
      </c>
      <c r="S12" s="149">
        <f t="shared" ref="S12:S20" si="1">Q12-O12</f>
        <v>8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611</v>
      </c>
      <c r="Q13" s="78">
        <v>606</v>
      </c>
      <c r="R13" s="78">
        <f t="shared" si="0"/>
        <v>-5</v>
      </c>
      <c r="S13" s="149">
        <f t="shared" si="1"/>
        <v>-16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104</v>
      </c>
      <c r="Q14" s="78">
        <v>97</v>
      </c>
      <c r="R14" s="78">
        <f t="shared" si="0"/>
        <v>-7</v>
      </c>
      <c r="S14" s="149">
        <f t="shared" si="1"/>
        <v>-5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1373</v>
      </c>
      <c r="Q15" s="78">
        <v>1165</v>
      </c>
      <c r="R15" s="78">
        <f t="shared" si="0"/>
        <v>-208</v>
      </c>
      <c r="S15" s="149">
        <f t="shared" si="1"/>
        <v>175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200</v>
      </c>
      <c r="Q16" s="78">
        <v>199</v>
      </c>
      <c r="R16" s="78">
        <f t="shared" si="0"/>
        <v>-1</v>
      </c>
      <c r="S16" s="149">
        <f t="shared" si="1"/>
        <v>21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68</v>
      </c>
      <c r="Q17" s="78">
        <v>57</v>
      </c>
      <c r="R17" s="78">
        <f t="shared" si="0"/>
        <v>-11</v>
      </c>
      <c r="S17" s="149">
        <f t="shared" si="1"/>
        <v>-41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5</v>
      </c>
      <c r="Q18" s="78">
        <v>1</v>
      </c>
      <c r="R18" s="78">
        <f t="shared" si="0"/>
        <v>-4</v>
      </c>
      <c r="S18" s="149">
        <f t="shared" si="1"/>
        <v>0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59</v>
      </c>
      <c r="Q19" s="78">
        <v>59</v>
      </c>
      <c r="R19" s="78">
        <f t="shared" si="0"/>
        <v>0</v>
      </c>
      <c r="S19" s="149">
        <f t="shared" si="1"/>
        <v>9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54</v>
      </c>
      <c r="Q20" s="78">
        <v>54</v>
      </c>
      <c r="R20" s="78">
        <f t="shared" si="0"/>
        <v>0</v>
      </c>
      <c r="S20" s="149">
        <f t="shared" si="1"/>
        <v>10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3085</v>
      </c>
      <c r="Q21" s="66">
        <f>SUM(Q11:Q20)</f>
        <v>2836</v>
      </c>
      <c r="R21" s="66">
        <f>SUM(R11:R20)</f>
        <v>-249</v>
      </c>
      <c r="S21" s="146">
        <f>SUM(S11:S20)</f>
        <v>57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4" t="s">
        <v>133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</row>
    <row r="25" spans="1:19" s="126" customFormat="1" ht="12.75" customHeight="1" x14ac:dyDescent="0.2">
      <c r="A25" s="221" t="s">
        <v>151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</row>
    <row r="26" spans="1:19" ht="19.55" customHeight="1" x14ac:dyDescent="0.2">
      <c r="A26" s="222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26">
        <v>2022</v>
      </c>
      <c r="Q26" s="226"/>
      <c r="R26" s="219" t="s">
        <v>182</v>
      </c>
      <c r="S26" s="219" t="s">
        <v>183</v>
      </c>
    </row>
    <row r="27" spans="1:19" ht="19.55" customHeight="1" x14ac:dyDescent="0.2">
      <c r="A27" s="223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147</v>
      </c>
      <c r="Q27" s="123" t="s">
        <v>148</v>
      </c>
      <c r="R27" s="220"/>
      <c r="S27" s="220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3605</v>
      </c>
      <c r="Q28" s="78">
        <v>3552</v>
      </c>
      <c r="R28" s="78">
        <f>Q28-P28</f>
        <v>-53</v>
      </c>
      <c r="S28" s="149">
        <f>Q28-O28</f>
        <v>108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36746</v>
      </c>
      <c r="Q29" s="78">
        <v>36203</v>
      </c>
      <c r="R29" s="78">
        <f t="shared" ref="R29:R35" si="3">Q29-P29</f>
        <v>-543</v>
      </c>
      <c r="S29" s="149">
        <f t="shared" ref="S29:S35" si="4">Q29-O29</f>
        <v>1957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611</v>
      </c>
      <c r="Q30" s="78">
        <v>595</v>
      </c>
      <c r="R30" s="78">
        <f t="shared" si="3"/>
        <v>-16</v>
      </c>
      <c r="S30" s="149">
        <f t="shared" si="4"/>
        <v>-32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90</v>
      </c>
      <c r="Q31" s="78">
        <v>89</v>
      </c>
      <c r="R31" s="78">
        <f t="shared" si="3"/>
        <v>-1</v>
      </c>
      <c r="S31" s="149">
        <f t="shared" si="4"/>
        <v>19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16447</v>
      </c>
      <c r="Q32" s="78">
        <v>16459</v>
      </c>
      <c r="R32" s="78">
        <f t="shared" si="3"/>
        <v>12</v>
      </c>
      <c r="S32" s="149">
        <f t="shared" si="4"/>
        <v>655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1308</v>
      </c>
      <c r="Q33" s="78">
        <v>1275</v>
      </c>
      <c r="R33" s="78">
        <f t="shared" si="3"/>
        <v>-33</v>
      </c>
      <c r="S33" s="149">
        <f t="shared" si="4"/>
        <v>-183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1571</v>
      </c>
      <c r="Q34" s="78">
        <v>1552</v>
      </c>
      <c r="R34" s="78">
        <f t="shared" si="3"/>
        <v>-19</v>
      </c>
      <c r="S34" s="149">
        <f t="shared" si="4"/>
        <v>66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641</v>
      </c>
      <c r="Q35" s="78">
        <v>642</v>
      </c>
      <c r="R35" s="78">
        <f t="shared" si="3"/>
        <v>1</v>
      </c>
      <c r="S35" s="149">
        <f t="shared" si="4"/>
        <v>-25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61019</v>
      </c>
      <c r="Q36" s="66">
        <f>SUM(Q28:Q35)</f>
        <v>60367</v>
      </c>
      <c r="R36" s="66">
        <f>SUM(R28:R35)</f>
        <v>-652</v>
      </c>
      <c r="S36" s="146">
        <f>SUM(S28:S35)</f>
        <v>2565</v>
      </c>
    </row>
    <row r="37" spans="1:19" ht="9.6999999999999993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6999999999999993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6999999999999993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6999999999999993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6999999999999993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.350000000000001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4.95" customHeight="1" x14ac:dyDescent="0.2">
      <c r="A45" s="225" t="s">
        <v>179</v>
      </c>
      <c r="B45" s="225"/>
      <c r="C45" s="225"/>
      <c r="D45" s="225"/>
      <c r="E45" s="225"/>
      <c r="F45" s="225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3.6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4" t="s">
        <v>133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</row>
    <row r="50" spans="1:19" s="126" customFormat="1" ht="12.75" customHeight="1" x14ac:dyDescent="0.2">
      <c r="A50" s="221" t="s">
        <v>152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</row>
    <row r="51" spans="1:19" ht="19.55" customHeight="1" x14ac:dyDescent="0.2">
      <c r="A51" s="222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26">
        <v>2022</v>
      </c>
      <c r="Q51" s="226"/>
      <c r="R51" s="219" t="s">
        <v>182</v>
      </c>
      <c r="S51" s="219" t="s">
        <v>183</v>
      </c>
    </row>
    <row r="52" spans="1:19" ht="19.55" customHeight="1" x14ac:dyDescent="0.2">
      <c r="A52" s="223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147</v>
      </c>
      <c r="Q52" s="123" t="s">
        <v>148</v>
      </c>
      <c r="R52" s="220"/>
      <c r="S52" s="220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5285</v>
      </c>
      <c r="Q53" s="78">
        <v>5315</v>
      </c>
      <c r="R53" s="78">
        <f>Q53-P53</f>
        <v>30</v>
      </c>
      <c r="S53" s="149">
        <f>Q53-O53</f>
        <v>293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12966</v>
      </c>
      <c r="Q54" s="78">
        <v>12674</v>
      </c>
      <c r="R54" s="78">
        <f t="shared" ref="R54:R64" si="6">Q54-P54</f>
        <v>-292</v>
      </c>
      <c r="S54" s="149">
        <f t="shared" ref="S54:S64" si="7">Q54-O54</f>
        <v>169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148</v>
      </c>
      <c r="Q55" s="78">
        <v>155</v>
      </c>
      <c r="R55" s="78">
        <f t="shared" si="6"/>
        <v>7</v>
      </c>
      <c r="S55" s="149">
        <f t="shared" si="7"/>
        <v>57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2739</v>
      </c>
      <c r="Q56" s="78">
        <v>2740</v>
      </c>
      <c r="R56" s="78">
        <f t="shared" si="6"/>
        <v>1</v>
      </c>
      <c r="S56" s="149">
        <f t="shared" si="7"/>
        <v>26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1714</v>
      </c>
      <c r="Q57" s="78">
        <v>1688</v>
      </c>
      <c r="R57" s="78">
        <f t="shared" si="6"/>
        <v>-26</v>
      </c>
      <c r="S57" s="149">
        <f t="shared" si="7"/>
        <v>-369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17</v>
      </c>
      <c r="Q58" s="78">
        <v>17</v>
      </c>
      <c r="R58" s="78">
        <f t="shared" si="6"/>
        <v>0</v>
      </c>
      <c r="S58" s="149">
        <f t="shared" si="7"/>
        <v>4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1256</v>
      </c>
      <c r="Q59" s="78">
        <v>1258</v>
      </c>
      <c r="R59" s="78">
        <f t="shared" si="6"/>
        <v>2</v>
      </c>
      <c r="S59" s="149">
        <f t="shared" si="7"/>
        <v>360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957</v>
      </c>
      <c r="Q60" s="78">
        <v>966</v>
      </c>
      <c r="R60" s="78">
        <f t="shared" si="6"/>
        <v>9</v>
      </c>
      <c r="S60" s="149">
        <f t="shared" si="7"/>
        <v>98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3968</v>
      </c>
      <c r="Q61" s="78">
        <v>3969</v>
      </c>
      <c r="R61" s="78">
        <f t="shared" si="6"/>
        <v>1</v>
      </c>
      <c r="S61" s="149">
        <f t="shared" si="7"/>
        <v>-31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38360</v>
      </c>
      <c r="Q62" s="78">
        <v>38415</v>
      </c>
      <c r="R62" s="78">
        <f t="shared" si="6"/>
        <v>55</v>
      </c>
      <c r="S62" s="149">
        <f t="shared" si="7"/>
        <v>556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2300</v>
      </c>
      <c r="Q63" s="78">
        <v>2279</v>
      </c>
      <c r="R63" s="78">
        <f t="shared" si="6"/>
        <v>-21</v>
      </c>
      <c r="S63" s="149">
        <f t="shared" si="7"/>
        <v>142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530</v>
      </c>
      <c r="Q64" s="78">
        <v>515</v>
      </c>
      <c r="R64" s="78">
        <f t="shared" si="6"/>
        <v>-15</v>
      </c>
      <c r="S64" s="149">
        <f t="shared" si="7"/>
        <v>-5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70240</v>
      </c>
      <c r="Q65" s="66">
        <f>SUM(Q53:Q64)</f>
        <v>69991</v>
      </c>
      <c r="R65" s="66">
        <f>SUM(R53:R64)</f>
        <v>-249</v>
      </c>
      <c r="S65" s="146">
        <f>SUM(S53:S64)</f>
        <v>1300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4" t="s">
        <v>133</v>
      </c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</row>
    <row r="71" spans="1:19" ht="12.75" customHeight="1" x14ac:dyDescent="0.2">
      <c r="A71" s="221" t="s">
        <v>153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</row>
    <row r="72" spans="1:19" ht="19.55" customHeight="1" x14ac:dyDescent="0.2">
      <c r="A72" s="222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26">
        <v>2022</v>
      </c>
      <c r="Q72" s="226"/>
      <c r="R72" s="219" t="s">
        <v>182</v>
      </c>
      <c r="S72" s="219" t="s">
        <v>183</v>
      </c>
    </row>
    <row r="73" spans="1:19" ht="19.55" customHeight="1" x14ac:dyDescent="0.2">
      <c r="A73" s="223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147</v>
      </c>
      <c r="Q73" s="123" t="s">
        <v>148</v>
      </c>
      <c r="R73" s="220"/>
      <c r="S73" s="220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12808</v>
      </c>
      <c r="Q74" s="78">
        <v>12471</v>
      </c>
      <c r="R74" s="78">
        <f>Q74-P74</f>
        <v>-337</v>
      </c>
      <c r="S74" s="149">
        <f>Q74-O74</f>
        <v>1372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3739</v>
      </c>
      <c r="Q75" s="78">
        <v>3840</v>
      </c>
      <c r="R75" s="78">
        <f t="shared" ref="R75:R82" si="9">Q75-P75</f>
        <v>101</v>
      </c>
      <c r="S75" s="149">
        <f t="shared" ref="S75:S82" si="10">Q75-O75</f>
        <v>85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1069</v>
      </c>
      <c r="Q76" s="78">
        <v>1071</v>
      </c>
      <c r="R76" s="78">
        <f t="shared" si="9"/>
        <v>2</v>
      </c>
      <c r="S76" s="149">
        <f t="shared" si="10"/>
        <v>94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1300</v>
      </c>
      <c r="Q77" s="78">
        <v>1269</v>
      </c>
      <c r="R77" s="78">
        <f t="shared" si="9"/>
        <v>-31</v>
      </c>
      <c r="S77" s="149">
        <f t="shared" si="10"/>
        <v>-124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5038</v>
      </c>
      <c r="Q78" s="78">
        <v>4996</v>
      </c>
      <c r="R78" s="78">
        <f t="shared" si="9"/>
        <v>-42</v>
      </c>
      <c r="S78" s="149">
        <f t="shared" si="10"/>
        <v>-73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22680</v>
      </c>
      <c r="Q79" s="78">
        <v>22513</v>
      </c>
      <c r="R79" s="78">
        <f t="shared" si="9"/>
        <v>-167</v>
      </c>
      <c r="S79" s="149">
        <f t="shared" si="10"/>
        <v>792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4685</v>
      </c>
      <c r="Q80" s="78">
        <v>4677</v>
      </c>
      <c r="R80" s="78">
        <f t="shared" si="9"/>
        <v>-8</v>
      </c>
      <c r="S80" s="149">
        <f t="shared" si="10"/>
        <v>-342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2058</v>
      </c>
      <c r="Q81" s="78">
        <v>2029</v>
      </c>
      <c r="R81" s="78">
        <f t="shared" si="9"/>
        <v>-29</v>
      </c>
      <c r="S81" s="149">
        <f t="shared" si="10"/>
        <v>77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2642</v>
      </c>
      <c r="Q82" s="78">
        <v>2597</v>
      </c>
      <c r="R82" s="78">
        <f t="shared" si="9"/>
        <v>-45</v>
      </c>
      <c r="S82" s="149">
        <f t="shared" si="10"/>
        <v>264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56019</v>
      </c>
      <c r="Q83" s="66">
        <f>SUM(Q74:Q82)</f>
        <v>55463</v>
      </c>
      <c r="R83" s="66">
        <f>SUM(R74:R82)</f>
        <v>-556</v>
      </c>
      <c r="S83" s="146">
        <f>SUM(S74:S82)</f>
        <v>2145</v>
      </c>
    </row>
    <row r="84" spans="1:19" ht="8.3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4.95" customHeight="1" x14ac:dyDescent="0.2">
      <c r="A89" s="225" t="s">
        <v>179</v>
      </c>
      <c r="B89" s="225"/>
      <c r="C89" s="225"/>
      <c r="D89" s="225"/>
      <c r="E89" s="225"/>
      <c r="F89" s="225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4.9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5" customHeight="1" x14ac:dyDescent="0.2">
      <c r="O91" s="20"/>
      <c r="P91" s="20"/>
      <c r="Q91" s="20"/>
      <c r="R91" s="20"/>
    </row>
    <row r="92" spans="1:19" s="126" customFormat="1" ht="10.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4" t="s">
        <v>133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</row>
    <row r="94" spans="1:19" ht="12.75" customHeight="1" x14ac:dyDescent="0.2">
      <c r="A94" s="221" t="s">
        <v>154</v>
      </c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</row>
    <row r="95" spans="1:19" ht="19.55" customHeight="1" x14ac:dyDescent="0.2">
      <c r="A95" s="222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26">
        <v>2022</v>
      </c>
      <c r="Q95" s="226"/>
      <c r="R95" s="219" t="s">
        <v>182</v>
      </c>
      <c r="S95" s="219" t="s">
        <v>183</v>
      </c>
    </row>
    <row r="96" spans="1:19" ht="19.55" customHeight="1" x14ac:dyDescent="0.2">
      <c r="A96" s="223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147</v>
      </c>
      <c r="Q96" s="123" t="s">
        <v>148</v>
      </c>
      <c r="R96" s="220"/>
      <c r="S96" s="220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8206</v>
      </c>
      <c r="Q97" s="78">
        <v>8188</v>
      </c>
      <c r="R97" s="78">
        <f>Q97-P97</f>
        <v>-18</v>
      </c>
      <c r="S97" s="149">
        <f>Q97-O97</f>
        <v>2238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128</v>
      </c>
      <c r="Q98" s="78">
        <v>131</v>
      </c>
      <c r="R98" s="78">
        <f t="shared" ref="R98:R102" si="12">Q98-P98</f>
        <v>3</v>
      </c>
      <c r="S98" s="149">
        <f t="shared" ref="S98:S102" si="13">Q98-O98</f>
        <v>11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7730</v>
      </c>
      <c r="Q99" s="78">
        <v>7396</v>
      </c>
      <c r="R99" s="78">
        <f t="shared" si="12"/>
        <v>-334</v>
      </c>
      <c r="S99" s="149">
        <f t="shared" si="13"/>
        <v>-641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148</v>
      </c>
      <c r="Q100" s="78">
        <v>150</v>
      </c>
      <c r="R100" s="78">
        <f t="shared" si="12"/>
        <v>2</v>
      </c>
      <c r="S100" s="149">
        <f t="shared" si="13"/>
        <v>8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991</v>
      </c>
      <c r="Q101" s="78">
        <v>973</v>
      </c>
      <c r="R101" s="78">
        <f t="shared" si="12"/>
        <v>-18</v>
      </c>
      <c r="S101" s="149">
        <f t="shared" si="13"/>
        <v>-120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13</v>
      </c>
      <c r="R102" s="78">
        <f t="shared" si="12"/>
        <v>0</v>
      </c>
      <c r="S102" s="149">
        <f t="shared" si="13"/>
        <v>-6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>Q103-P103</f>
        <v>0</v>
      </c>
      <c r="S103" s="149">
        <f>Q103-O103</f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574</v>
      </c>
      <c r="Q104" s="78">
        <v>567</v>
      </c>
      <c r="R104" s="78">
        <f>Q104-P104</f>
        <v>-7</v>
      </c>
      <c r="S104" s="149">
        <f>Q104-O104</f>
        <v>47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377</v>
      </c>
      <c r="Q105" s="78">
        <v>375</v>
      </c>
      <c r="R105" s="78">
        <f>Q105-P105</f>
        <v>-2</v>
      </c>
      <c r="S105" s="149">
        <f>Q105-O105</f>
        <v>-1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585</v>
      </c>
      <c r="Q106" s="78">
        <v>566</v>
      </c>
      <c r="R106" s="78">
        <f>Q106-P106</f>
        <v>-19</v>
      </c>
      <c r="S106" s="149">
        <f>Q106-O106</f>
        <v>55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18752</v>
      </c>
      <c r="Q107" s="66">
        <f>SUM(Q97:Q106)</f>
        <v>18359</v>
      </c>
      <c r="R107" s="66">
        <f>SUM(R97:R106)</f>
        <v>-393</v>
      </c>
      <c r="S107" s="146">
        <f>SUM(S97:S106)</f>
        <v>1591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4" t="s">
        <v>133</v>
      </c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</row>
    <row r="111" spans="1:19" ht="12.75" customHeight="1" x14ac:dyDescent="0.2">
      <c r="A111" s="221" t="s">
        <v>155</v>
      </c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  <c r="S111" s="221"/>
    </row>
    <row r="112" spans="1:19" ht="19.55" customHeight="1" x14ac:dyDescent="0.2">
      <c r="A112" s="222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26">
        <v>2022</v>
      </c>
      <c r="Q112" s="226"/>
      <c r="R112" s="219" t="s">
        <v>182</v>
      </c>
      <c r="S112" s="219" t="s">
        <v>183</v>
      </c>
    </row>
    <row r="113" spans="1:19" ht="19.55" customHeight="1" x14ac:dyDescent="0.2">
      <c r="A113" s="223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147</v>
      </c>
      <c r="Q113" s="123" t="s">
        <v>148</v>
      </c>
      <c r="R113" s="220"/>
      <c r="S113" s="220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2690</v>
      </c>
      <c r="Q114" s="78">
        <v>2617</v>
      </c>
      <c r="R114" s="78">
        <f>Q114-P114</f>
        <v>-73</v>
      </c>
      <c r="S114" s="149">
        <f>Q114-O114</f>
        <v>51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71</v>
      </c>
      <c r="Q115" s="78">
        <v>71</v>
      </c>
      <c r="R115" s="78">
        <f t="shared" ref="R115:R125" si="15">Q115-P115</f>
        <v>0</v>
      </c>
      <c r="S115" s="149">
        <f t="shared" ref="S115:S125" si="16">Q115-O115</f>
        <v>12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565</v>
      </c>
      <c r="Q116" s="78">
        <v>567</v>
      </c>
      <c r="R116" s="78">
        <f t="shared" si="15"/>
        <v>2</v>
      </c>
      <c r="S116" s="149">
        <f t="shared" si="16"/>
        <v>-4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4346</v>
      </c>
      <c r="Q117" s="78">
        <v>3348</v>
      </c>
      <c r="R117" s="78">
        <f t="shared" si="15"/>
        <v>-998</v>
      </c>
      <c r="S117" s="149">
        <f t="shared" si="16"/>
        <v>-410</v>
      </c>
    </row>
    <row r="118" spans="1:19" ht="10.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6825</v>
      </c>
      <c r="Q118" s="78">
        <v>7062</v>
      </c>
      <c r="R118" s="78">
        <f t="shared" si="15"/>
        <v>237</v>
      </c>
      <c r="S118" s="149">
        <f t="shared" si="16"/>
        <v>-600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708</v>
      </c>
      <c r="Q119" s="78">
        <v>714</v>
      </c>
      <c r="R119" s="78">
        <f t="shared" si="15"/>
        <v>6</v>
      </c>
      <c r="S119" s="149">
        <f t="shared" si="16"/>
        <v>33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1041</v>
      </c>
      <c r="Q120" s="78">
        <v>1025</v>
      </c>
      <c r="R120" s="78">
        <f t="shared" si="15"/>
        <v>-16</v>
      </c>
      <c r="S120" s="149">
        <f t="shared" si="16"/>
        <v>48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393</v>
      </c>
      <c r="Q121" s="78">
        <v>398</v>
      </c>
      <c r="R121" s="78">
        <f t="shared" si="15"/>
        <v>5</v>
      </c>
      <c r="S121" s="149">
        <f t="shared" si="16"/>
        <v>0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3323</v>
      </c>
      <c r="Q122" s="78">
        <v>3256</v>
      </c>
      <c r="R122" s="78">
        <f t="shared" si="15"/>
        <v>-67</v>
      </c>
      <c r="S122" s="149">
        <f t="shared" si="16"/>
        <v>302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5855</v>
      </c>
      <c r="Q123" s="78">
        <v>5777</v>
      </c>
      <c r="R123" s="78">
        <f t="shared" si="15"/>
        <v>-78</v>
      </c>
      <c r="S123" s="149">
        <f t="shared" si="16"/>
        <v>-208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49</v>
      </c>
      <c r="R124" s="78">
        <f t="shared" si="15"/>
        <v>0</v>
      </c>
      <c r="S124" s="149">
        <f t="shared" si="16"/>
        <v>-2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38624</v>
      </c>
      <c r="Q125" s="78">
        <v>37219</v>
      </c>
      <c r="R125" s="78">
        <f t="shared" si="15"/>
        <v>-1405</v>
      </c>
      <c r="S125" s="149">
        <f t="shared" si="16"/>
        <v>1423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64490</v>
      </c>
      <c r="Q126" s="66">
        <f>SUM(Q114:Q125)</f>
        <v>62103</v>
      </c>
      <c r="R126" s="66">
        <f>SUM(R114:R125)</f>
        <v>-2387</v>
      </c>
      <c r="S126" s="146">
        <f>SUM(S114:S125)</f>
        <v>645</v>
      </c>
    </row>
    <row r="127" spans="1:19" s="167" customFormat="1" ht="9.6999999999999993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.1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.1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4.95" customHeight="1" x14ac:dyDescent="0.2">
      <c r="A132" s="225" t="s">
        <v>179</v>
      </c>
      <c r="B132" s="225"/>
      <c r="C132" s="225"/>
      <c r="D132" s="225"/>
      <c r="E132" s="225"/>
      <c r="F132" s="225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4.9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6999999999999993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6999999999999993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4" t="s">
        <v>133</v>
      </c>
      <c r="B136" s="224"/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</row>
    <row r="137" spans="1:19" ht="12.75" customHeight="1" x14ac:dyDescent="0.2">
      <c r="A137" s="221" t="s">
        <v>156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</row>
    <row r="138" spans="1:19" ht="19.55" customHeight="1" x14ac:dyDescent="0.2">
      <c r="A138" s="222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26">
        <v>2022</v>
      </c>
      <c r="Q138" s="226"/>
      <c r="R138" s="219" t="s">
        <v>182</v>
      </c>
      <c r="S138" s="219" t="s">
        <v>183</v>
      </c>
    </row>
    <row r="139" spans="1:19" ht="19.55" customHeight="1" x14ac:dyDescent="0.2">
      <c r="A139" s="223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147</v>
      </c>
      <c r="Q139" s="123" t="s">
        <v>148</v>
      </c>
      <c r="R139" s="220"/>
      <c r="S139" s="220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21</v>
      </c>
      <c r="Q140" s="81">
        <v>22</v>
      </c>
      <c r="R140" s="81">
        <f>Q140-P140</f>
        <v>1</v>
      </c>
      <c r="S140" s="149">
        <f>Q140-O140</f>
        <v>-7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11450</v>
      </c>
      <c r="Q141" s="81">
        <v>10955</v>
      </c>
      <c r="R141" s="81">
        <f t="shared" ref="R141:R153" si="18">Q141-P141</f>
        <v>-495</v>
      </c>
      <c r="S141" s="149">
        <f t="shared" ref="S141:S153" si="19">Q141-O141</f>
        <v>-254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361</v>
      </c>
      <c r="Q142" s="81">
        <v>357</v>
      </c>
      <c r="R142" s="81">
        <f t="shared" si="18"/>
        <v>-4</v>
      </c>
      <c r="S142" s="149">
        <f t="shared" si="19"/>
        <v>-2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192</v>
      </c>
      <c r="Q143" s="81">
        <v>203</v>
      </c>
      <c r="R143" s="81">
        <f t="shared" si="18"/>
        <v>11</v>
      </c>
      <c r="S143" s="149">
        <f t="shared" si="19"/>
        <v>19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69</v>
      </c>
      <c r="Q144" s="81">
        <v>63</v>
      </c>
      <c r="R144" s="81">
        <f t="shared" si="18"/>
        <v>-6</v>
      </c>
      <c r="S144" s="149">
        <f t="shared" si="19"/>
        <v>7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12</v>
      </c>
      <c r="Q145" s="81">
        <v>11</v>
      </c>
      <c r="R145" s="81">
        <f t="shared" si="18"/>
        <v>-1</v>
      </c>
      <c r="S145" s="149">
        <f t="shared" si="19"/>
        <v>3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2479</v>
      </c>
      <c r="Q146" s="81">
        <v>2484</v>
      </c>
      <c r="R146" s="81">
        <f t="shared" si="18"/>
        <v>5</v>
      </c>
      <c r="S146" s="149">
        <f t="shared" si="19"/>
        <v>-24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153</v>
      </c>
      <c r="Q147" s="81">
        <v>154</v>
      </c>
      <c r="R147" s="81">
        <f t="shared" si="18"/>
        <v>1</v>
      </c>
      <c r="S147" s="149">
        <f t="shared" si="19"/>
        <v>-5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68</v>
      </c>
      <c r="Q148" s="81">
        <v>69</v>
      </c>
      <c r="R148" s="81">
        <f t="shared" si="18"/>
        <v>1</v>
      </c>
      <c r="S148" s="149">
        <f t="shared" si="19"/>
        <v>-26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1176</v>
      </c>
      <c r="Q149" s="81">
        <v>1161</v>
      </c>
      <c r="R149" s="81">
        <f t="shared" si="18"/>
        <v>-15</v>
      </c>
      <c r="S149" s="149">
        <f t="shared" si="19"/>
        <v>61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120</v>
      </c>
      <c r="Q150" s="81">
        <v>122</v>
      </c>
      <c r="R150" s="81">
        <f t="shared" si="18"/>
        <v>2</v>
      </c>
      <c r="S150" s="149">
        <f t="shared" si="19"/>
        <v>4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885</v>
      </c>
      <c r="Q151" s="81">
        <v>889</v>
      </c>
      <c r="R151" s="81">
        <f t="shared" si="18"/>
        <v>4</v>
      </c>
      <c r="S151" s="149">
        <f t="shared" si="19"/>
        <v>-37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3288</v>
      </c>
      <c r="Q152" s="81">
        <v>3161</v>
      </c>
      <c r="R152" s="81">
        <f t="shared" si="18"/>
        <v>-127</v>
      </c>
      <c r="S152" s="149">
        <f t="shared" si="19"/>
        <v>206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556</v>
      </c>
      <c r="Q153" s="81">
        <v>561</v>
      </c>
      <c r="R153" s="81">
        <f t="shared" si="18"/>
        <v>5</v>
      </c>
      <c r="S153" s="149">
        <f t="shared" si="19"/>
        <v>13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20830</v>
      </c>
      <c r="Q154" s="66">
        <f>SUM(Q140:Q153)</f>
        <v>20212</v>
      </c>
      <c r="R154" s="66">
        <f>SUM(R140:R153)</f>
        <v>-618</v>
      </c>
      <c r="S154" s="146">
        <f>SUM(S140:S153)</f>
        <v>-42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4" t="s">
        <v>133</v>
      </c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</row>
    <row r="158" spans="1:19" s="142" customFormat="1" ht="12.75" customHeight="1" x14ac:dyDescent="0.2">
      <c r="A158" s="221" t="s">
        <v>157</v>
      </c>
      <c r="B158" s="221"/>
      <c r="C158" s="221"/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</row>
    <row r="159" spans="1:19" ht="19.55" customHeight="1" x14ac:dyDescent="0.2">
      <c r="A159" s="222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26">
        <v>2022</v>
      </c>
      <c r="Q159" s="226"/>
      <c r="R159" s="219" t="s">
        <v>182</v>
      </c>
      <c r="S159" s="219" t="s">
        <v>183</v>
      </c>
    </row>
    <row r="160" spans="1:19" ht="19.55" customHeight="1" x14ac:dyDescent="0.2">
      <c r="A160" s="223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147</v>
      </c>
      <c r="Q160" s="123" t="s">
        <v>148</v>
      </c>
      <c r="R160" s="220"/>
      <c r="S160" s="220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3008</v>
      </c>
      <c r="Q161" s="84">
        <v>3339</v>
      </c>
      <c r="R161" s="84">
        <f>Q161-P161</f>
        <v>331</v>
      </c>
      <c r="S161" s="149">
        <f>Q161-O161</f>
        <v>-18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2265</v>
      </c>
      <c r="Q162" s="84">
        <v>2186</v>
      </c>
      <c r="R162" s="84">
        <f t="shared" ref="R162:R166" si="21">Q162-P162</f>
        <v>-79</v>
      </c>
      <c r="S162" s="149">
        <f t="shared" ref="S162:S166" si="22">Q162-O162</f>
        <v>-123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43</v>
      </c>
      <c r="Q163" s="84">
        <v>41</v>
      </c>
      <c r="R163" s="84">
        <f t="shared" si="21"/>
        <v>-2</v>
      </c>
      <c r="S163" s="149">
        <f t="shared" si="22"/>
        <v>-14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2340</v>
      </c>
      <c r="Q164" s="84">
        <v>2346</v>
      </c>
      <c r="R164" s="84">
        <f t="shared" si="21"/>
        <v>6</v>
      </c>
      <c r="S164" s="149">
        <f t="shared" si="22"/>
        <v>53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1328</v>
      </c>
      <c r="Q165" s="84">
        <v>1311</v>
      </c>
      <c r="R165" s="84">
        <f t="shared" si="21"/>
        <v>-17</v>
      </c>
      <c r="S165" s="149">
        <f t="shared" si="22"/>
        <v>213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138</v>
      </c>
      <c r="Q166" s="84">
        <v>132</v>
      </c>
      <c r="R166" s="84">
        <f t="shared" si="21"/>
        <v>-6</v>
      </c>
      <c r="S166" s="149">
        <f t="shared" si="22"/>
        <v>6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9122</v>
      </c>
      <c r="Q167" s="66">
        <f>SUM(Q161:Q166)</f>
        <v>9355</v>
      </c>
      <c r="R167" s="66">
        <f>SUM(R161:R166)</f>
        <v>233</v>
      </c>
      <c r="S167" s="146">
        <f>SUM(S161:S166)</f>
        <v>117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4.95" customHeight="1" x14ac:dyDescent="0.2">
      <c r="A176" s="225" t="s">
        <v>179</v>
      </c>
      <c r="B176" s="225"/>
      <c r="C176" s="225"/>
      <c r="D176" s="225"/>
      <c r="E176" s="225"/>
      <c r="F176" s="225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4.9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6999999999999993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6999999999999993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6999999999999993" customHeight="1" x14ac:dyDescent="0.2">
      <c r="A180" s="138"/>
      <c r="C180" s="145"/>
    </row>
    <row r="181" spans="1:19" ht="12.75" customHeight="1" x14ac:dyDescent="0.2">
      <c r="A181" s="224" t="s">
        <v>133</v>
      </c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</row>
    <row r="182" spans="1:19" ht="12.75" customHeight="1" x14ac:dyDescent="0.2">
      <c r="A182" s="221" t="s">
        <v>158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</row>
    <row r="183" spans="1:19" ht="19.55" customHeight="1" x14ac:dyDescent="0.2">
      <c r="A183" s="222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26">
        <v>2022</v>
      </c>
      <c r="Q183" s="226"/>
      <c r="R183" s="219" t="s">
        <v>182</v>
      </c>
      <c r="S183" s="219" t="s">
        <v>183</v>
      </c>
    </row>
    <row r="184" spans="1:19" ht="19.55" customHeight="1" x14ac:dyDescent="0.2">
      <c r="A184" s="223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147</v>
      </c>
      <c r="Q184" s="123" t="s">
        <v>148</v>
      </c>
      <c r="R184" s="220"/>
      <c r="S184" s="220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153</v>
      </c>
      <c r="Q185" s="81">
        <v>93</v>
      </c>
      <c r="R185" s="81">
        <f>Q185-P185</f>
        <v>-60</v>
      </c>
      <c r="S185" s="149">
        <f>Q185-O185</f>
        <v>-6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297</v>
      </c>
      <c r="Q186" s="81">
        <v>307</v>
      </c>
      <c r="R186" s="81">
        <f t="shared" ref="R186:R192" si="24">Q186-P186</f>
        <v>10</v>
      </c>
      <c r="S186" s="149">
        <f t="shared" ref="S186:S192" si="25">Q186-O186</f>
        <v>-18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175</v>
      </c>
      <c r="Q187" s="81">
        <v>156</v>
      </c>
      <c r="R187" s="81">
        <f t="shared" si="24"/>
        <v>-19</v>
      </c>
      <c r="S187" s="149">
        <f t="shared" si="25"/>
        <v>1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467</v>
      </c>
      <c r="Q188" s="81">
        <v>472</v>
      </c>
      <c r="R188" s="81">
        <f t="shared" si="24"/>
        <v>5</v>
      </c>
      <c r="S188" s="149">
        <f t="shared" si="25"/>
        <v>-143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33</v>
      </c>
      <c r="Q189" s="81">
        <v>34</v>
      </c>
      <c r="R189" s="81">
        <f t="shared" si="24"/>
        <v>1</v>
      </c>
      <c r="S189" s="149">
        <f t="shared" si="25"/>
        <v>0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78139</v>
      </c>
      <c r="Q190" s="81">
        <v>76714</v>
      </c>
      <c r="R190" s="81">
        <f t="shared" si="24"/>
        <v>-1425</v>
      </c>
      <c r="S190" s="149">
        <f t="shared" si="25"/>
        <v>6139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306</v>
      </c>
      <c r="Q191" s="81">
        <v>279</v>
      </c>
      <c r="R191" s="81">
        <f t="shared" si="24"/>
        <v>-27</v>
      </c>
      <c r="S191" s="149">
        <f t="shared" si="25"/>
        <v>110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413</v>
      </c>
      <c r="Q192" s="81">
        <v>413</v>
      </c>
      <c r="R192" s="81">
        <f t="shared" si="24"/>
        <v>0</v>
      </c>
      <c r="S192" s="149">
        <f t="shared" si="25"/>
        <v>2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79983</v>
      </c>
      <c r="Q193" s="66">
        <f>SUM(Q185:Q192)</f>
        <v>78468</v>
      </c>
      <c r="R193" s="66">
        <f>SUM(R185:R192)</f>
        <v>-1515</v>
      </c>
      <c r="S193" s="146">
        <f>SUM(S185:S192)</f>
        <v>6085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4" t="s">
        <v>133</v>
      </c>
      <c r="B196" s="224"/>
      <c r="C196" s="224"/>
      <c r="D196" s="224"/>
      <c r="E196" s="224"/>
      <c r="F196" s="224"/>
      <c r="G196" s="224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</row>
    <row r="197" spans="1:19" ht="12.75" customHeight="1" x14ac:dyDescent="0.2">
      <c r="A197" s="221" t="s">
        <v>159</v>
      </c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</row>
    <row r="198" spans="1:19" ht="19.55" customHeight="1" x14ac:dyDescent="0.2">
      <c r="A198" s="222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26">
        <v>2022</v>
      </c>
      <c r="Q198" s="226"/>
      <c r="R198" s="219" t="s">
        <v>182</v>
      </c>
      <c r="S198" s="219" t="s">
        <v>183</v>
      </c>
    </row>
    <row r="199" spans="1:19" ht="19.55" customHeight="1" x14ac:dyDescent="0.2">
      <c r="A199" s="223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147</v>
      </c>
      <c r="Q199" s="123" t="s">
        <v>148</v>
      </c>
      <c r="R199" s="220"/>
      <c r="S199" s="220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2524</v>
      </c>
      <c r="Q200" s="81">
        <v>2241</v>
      </c>
      <c r="R200" s="81">
        <f>Q200-P200</f>
        <v>-283</v>
      </c>
      <c r="S200" s="149">
        <f>Q200-O200</f>
        <v>778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3687</v>
      </c>
      <c r="Q201" s="81">
        <v>3584</v>
      </c>
      <c r="R201" s="81">
        <f t="shared" ref="R201:R211" si="27">Q201-P201</f>
        <v>-103</v>
      </c>
      <c r="S201" s="149">
        <f t="shared" ref="S201:S211" si="28">Q201-O201</f>
        <v>694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6559</v>
      </c>
      <c r="Q202" s="81">
        <v>7276</v>
      </c>
      <c r="R202" s="81">
        <f t="shared" si="27"/>
        <v>717</v>
      </c>
      <c r="S202" s="149">
        <f t="shared" si="28"/>
        <v>-114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3300</v>
      </c>
      <c r="Q203" s="81">
        <v>3241</v>
      </c>
      <c r="R203" s="81">
        <f t="shared" si="27"/>
        <v>-59</v>
      </c>
      <c r="S203" s="149">
        <f t="shared" si="28"/>
        <v>-147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715</v>
      </c>
      <c r="Q204" s="81">
        <v>711</v>
      </c>
      <c r="R204" s="81">
        <f t="shared" si="27"/>
        <v>-4</v>
      </c>
      <c r="S204" s="149">
        <f t="shared" si="28"/>
        <v>5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183</v>
      </c>
      <c r="Q205" s="81">
        <v>180</v>
      </c>
      <c r="R205" s="81">
        <f t="shared" si="27"/>
        <v>-3</v>
      </c>
      <c r="S205" s="149">
        <f t="shared" si="28"/>
        <v>-24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1286</v>
      </c>
      <c r="Q206" s="81">
        <v>1215</v>
      </c>
      <c r="R206" s="81">
        <f t="shared" si="27"/>
        <v>-71</v>
      </c>
      <c r="S206" s="149">
        <f t="shared" si="28"/>
        <v>92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252</v>
      </c>
      <c r="Q207" s="81">
        <v>238</v>
      </c>
      <c r="R207" s="81">
        <f t="shared" si="27"/>
        <v>-14</v>
      </c>
      <c r="S207" s="149">
        <f t="shared" si="28"/>
        <v>24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64</v>
      </c>
      <c r="Q208" s="81">
        <v>65</v>
      </c>
      <c r="R208" s="81">
        <f t="shared" si="27"/>
        <v>1</v>
      </c>
      <c r="S208" s="149">
        <f t="shared" si="28"/>
        <v>36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15386</v>
      </c>
      <c r="Q209" s="81">
        <v>15844</v>
      </c>
      <c r="R209" s="81">
        <f t="shared" si="27"/>
        <v>458</v>
      </c>
      <c r="S209" s="149">
        <f t="shared" si="28"/>
        <v>766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9582</v>
      </c>
      <c r="Q210" s="81">
        <v>9013</v>
      </c>
      <c r="R210" s="81">
        <f t="shared" si="27"/>
        <v>-569</v>
      </c>
      <c r="S210" s="149">
        <f t="shared" si="28"/>
        <v>1436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402</v>
      </c>
      <c r="Q211" s="81">
        <v>345</v>
      </c>
      <c r="R211" s="81">
        <f t="shared" si="27"/>
        <v>-57</v>
      </c>
      <c r="S211" s="149">
        <f t="shared" si="28"/>
        <v>-218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43940</v>
      </c>
      <c r="Q212" s="66">
        <f>SUM(Q200:Q211)</f>
        <v>43953</v>
      </c>
      <c r="R212" s="66">
        <f>SUM(R200:R211)</f>
        <v>13</v>
      </c>
      <c r="S212" s="146">
        <f>SUM(S200:S211)</f>
        <v>3328</v>
      </c>
    </row>
    <row r="213" spans="1:19" ht="9.6999999999999993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6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6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6" customHeight="1" x14ac:dyDescent="0.2">
      <c r="A220" s="225" t="s">
        <v>179</v>
      </c>
      <c r="B220" s="225"/>
      <c r="C220" s="225"/>
      <c r="D220" s="225"/>
      <c r="E220" s="225"/>
      <c r="F220" s="225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6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.1" customHeight="1" x14ac:dyDescent="0.2">
      <c r="A224" s="224" t="s">
        <v>133</v>
      </c>
      <c r="B224" s="224"/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</row>
    <row r="225" spans="1:19" ht="12.1" customHeight="1" x14ac:dyDescent="0.2">
      <c r="A225" s="221" t="s">
        <v>160</v>
      </c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</row>
    <row r="226" spans="1:19" ht="18.7" customHeight="1" x14ac:dyDescent="0.2">
      <c r="A226" s="222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26">
        <v>2022</v>
      </c>
      <c r="Q226" s="226"/>
      <c r="R226" s="219" t="s">
        <v>182</v>
      </c>
      <c r="S226" s="219" t="s">
        <v>183</v>
      </c>
    </row>
    <row r="227" spans="1:19" ht="18.7" customHeight="1" x14ac:dyDescent="0.2">
      <c r="A227" s="223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147</v>
      </c>
      <c r="Q227" s="123" t="s">
        <v>148</v>
      </c>
      <c r="R227" s="220"/>
      <c r="S227" s="220"/>
    </row>
    <row r="228" spans="1:19" s="167" customFormat="1" ht="12.1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8000</v>
      </c>
      <c r="Q228" s="81">
        <v>7964</v>
      </c>
      <c r="R228" s="81">
        <f>Q228-P228</f>
        <v>-36</v>
      </c>
      <c r="S228" s="149">
        <f>Q228-O228</f>
        <v>676</v>
      </c>
    </row>
    <row r="229" spans="1:19" s="126" customFormat="1" ht="12.1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99</v>
      </c>
      <c r="Q229" s="81">
        <v>98</v>
      </c>
      <c r="R229" s="81">
        <f t="shared" ref="R229:R239" si="30">Q229-P229</f>
        <v>-1</v>
      </c>
      <c r="S229" s="149">
        <f t="shared" ref="S229:S239" si="31">Q229-O229</f>
        <v>6</v>
      </c>
    </row>
    <row r="230" spans="1:19" s="126" customFormat="1" ht="12.1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808</v>
      </c>
      <c r="Q230" s="81">
        <v>709</v>
      </c>
      <c r="R230" s="81">
        <f t="shared" si="30"/>
        <v>-99</v>
      </c>
      <c r="S230" s="149">
        <f t="shared" si="31"/>
        <v>11</v>
      </c>
    </row>
    <row r="231" spans="1:19" ht="12.1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570</v>
      </c>
      <c r="Q231" s="81">
        <v>558</v>
      </c>
      <c r="R231" s="81">
        <f t="shared" si="30"/>
        <v>-12</v>
      </c>
      <c r="S231" s="149">
        <f t="shared" si="31"/>
        <v>-23</v>
      </c>
    </row>
    <row r="232" spans="1:19" ht="12.1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3359</v>
      </c>
      <c r="Q232" s="81">
        <v>3259</v>
      </c>
      <c r="R232" s="81">
        <f t="shared" si="30"/>
        <v>-100</v>
      </c>
      <c r="S232" s="149">
        <f t="shared" si="31"/>
        <v>434</v>
      </c>
    </row>
    <row r="233" spans="1:19" ht="12.1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1375</v>
      </c>
      <c r="Q233" s="81">
        <v>1335</v>
      </c>
      <c r="R233" s="81">
        <f t="shared" si="30"/>
        <v>-40</v>
      </c>
      <c r="S233" s="149">
        <f t="shared" si="31"/>
        <v>175</v>
      </c>
    </row>
    <row r="234" spans="1:19" ht="12.1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5513</v>
      </c>
      <c r="Q234" s="81">
        <v>5424</v>
      </c>
      <c r="R234" s="81">
        <f t="shared" si="30"/>
        <v>-89</v>
      </c>
      <c r="S234" s="149">
        <f t="shared" si="31"/>
        <v>320</v>
      </c>
    </row>
    <row r="235" spans="1:19" s="126" customFormat="1" ht="12.1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3018</v>
      </c>
      <c r="Q235" s="81">
        <v>2831</v>
      </c>
      <c r="R235" s="81">
        <f t="shared" si="30"/>
        <v>-187</v>
      </c>
      <c r="S235" s="149">
        <f t="shared" si="31"/>
        <v>-15</v>
      </c>
    </row>
    <row r="236" spans="1:19" s="126" customFormat="1" ht="12.1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571</v>
      </c>
      <c r="Q236" s="81">
        <v>528</v>
      </c>
      <c r="R236" s="81">
        <f t="shared" si="30"/>
        <v>-43</v>
      </c>
      <c r="S236" s="149">
        <f t="shared" si="31"/>
        <v>210</v>
      </c>
    </row>
    <row r="237" spans="1:19" ht="12.1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738</v>
      </c>
      <c r="Q237" s="81">
        <v>645</v>
      </c>
      <c r="R237" s="81">
        <f t="shared" si="30"/>
        <v>-93</v>
      </c>
      <c r="S237" s="149">
        <f t="shared" si="31"/>
        <v>179</v>
      </c>
    </row>
    <row r="238" spans="1:19" ht="12.1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1283</v>
      </c>
      <c r="Q238" s="81">
        <v>1319</v>
      </c>
      <c r="R238" s="81">
        <f t="shared" si="30"/>
        <v>36</v>
      </c>
      <c r="S238" s="149">
        <f t="shared" si="31"/>
        <v>327</v>
      </c>
    </row>
    <row r="239" spans="1:19" ht="12.1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2255</v>
      </c>
      <c r="Q239" s="81">
        <v>2457</v>
      </c>
      <c r="R239" s="81">
        <f t="shared" si="30"/>
        <v>202</v>
      </c>
      <c r="S239" s="149">
        <f t="shared" si="31"/>
        <v>-27</v>
      </c>
    </row>
    <row r="240" spans="1:19" ht="12.1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27589</v>
      </c>
      <c r="Q240" s="66">
        <f>SUM(Q228:Q239)</f>
        <v>27127</v>
      </c>
      <c r="R240" s="66">
        <f>SUM(R228:R239)</f>
        <v>-462</v>
      </c>
      <c r="S240" s="146">
        <f>SUM(S228:S239)</f>
        <v>2273</v>
      </c>
    </row>
    <row r="241" spans="1:19" ht="10.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0.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.1" customHeight="1" x14ac:dyDescent="0.2">
      <c r="A243" s="224" t="s">
        <v>133</v>
      </c>
      <c r="B243" s="224"/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</row>
    <row r="244" spans="1:19" ht="12.1" customHeight="1" x14ac:dyDescent="0.2">
      <c r="A244" s="221" t="s">
        <v>161</v>
      </c>
      <c r="B244" s="221"/>
      <c r="C244" s="221"/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  <c r="S244" s="221"/>
    </row>
    <row r="245" spans="1:19" ht="18" customHeight="1" x14ac:dyDescent="0.2">
      <c r="A245" s="222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26">
        <v>2022</v>
      </c>
      <c r="Q245" s="226"/>
      <c r="R245" s="219" t="s">
        <v>182</v>
      </c>
      <c r="S245" s="219" t="s">
        <v>183</v>
      </c>
    </row>
    <row r="246" spans="1:19" ht="18" customHeight="1" x14ac:dyDescent="0.2">
      <c r="A246" s="223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147</v>
      </c>
      <c r="Q246" s="123" t="s">
        <v>148</v>
      </c>
      <c r="R246" s="220"/>
      <c r="S246" s="220"/>
    </row>
    <row r="247" spans="1:19" ht="12.1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263</v>
      </c>
      <c r="Q247" s="81">
        <v>241</v>
      </c>
      <c r="R247" s="81">
        <f>Q247-P247</f>
        <v>-22</v>
      </c>
      <c r="S247" s="149">
        <f>Q247-O247</f>
        <v>14</v>
      </c>
    </row>
    <row r="248" spans="1:19" ht="12.1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66773</v>
      </c>
      <c r="Q248" s="81">
        <v>65518</v>
      </c>
      <c r="R248" s="81">
        <f t="shared" ref="R248:R258" si="33">Q248-P248</f>
        <v>-1255</v>
      </c>
      <c r="S248" s="149">
        <f t="shared" ref="S248:S258" si="34">Q248-O248</f>
        <v>4238</v>
      </c>
    </row>
    <row r="249" spans="1:19" ht="12.1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687705</v>
      </c>
      <c r="Q249" s="81">
        <v>678742</v>
      </c>
      <c r="R249" s="81">
        <f t="shared" si="33"/>
        <v>-8963</v>
      </c>
      <c r="S249" s="149">
        <f t="shared" si="34"/>
        <v>15049</v>
      </c>
    </row>
    <row r="250" spans="1:19" s="126" customFormat="1" ht="12.1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5494</v>
      </c>
      <c r="Q250" s="81">
        <v>5639</v>
      </c>
      <c r="R250" s="81">
        <f t="shared" si="33"/>
        <v>145</v>
      </c>
      <c r="S250" s="149">
        <f t="shared" si="34"/>
        <v>1151</v>
      </c>
    </row>
    <row r="251" spans="1:19" s="126" customFormat="1" ht="12.1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619</v>
      </c>
      <c r="Q251" s="81">
        <v>608</v>
      </c>
      <c r="R251" s="81">
        <f t="shared" si="33"/>
        <v>-11</v>
      </c>
      <c r="S251" s="149">
        <f t="shared" si="34"/>
        <v>11</v>
      </c>
    </row>
    <row r="252" spans="1:19" ht="12.1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1554</v>
      </c>
      <c r="Q252" s="81">
        <v>1528</v>
      </c>
      <c r="R252" s="81">
        <f t="shared" si="33"/>
        <v>-26</v>
      </c>
      <c r="S252" s="149">
        <f t="shared" si="34"/>
        <v>210</v>
      </c>
    </row>
    <row r="253" spans="1:19" ht="12.1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37</v>
      </c>
      <c r="Q253" s="81">
        <v>36</v>
      </c>
      <c r="R253" s="81">
        <f t="shared" si="33"/>
        <v>-1</v>
      </c>
      <c r="S253" s="149">
        <f t="shared" si="34"/>
        <v>-5</v>
      </c>
    </row>
    <row r="254" spans="1:19" ht="12.1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112273</v>
      </c>
      <c r="Q254" s="81">
        <v>111322</v>
      </c>
      <c r="R254" s="81">
        <f t="shared" si="33"/>
        <v>-951</v>
      </c>
      <c r="S254" s="149">
        <f t="shared" si="34"/>
        <v>7113</v>
      </c>
    </row>
    <row r="255" spans="1:19" ht="12.1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130859</v>
      </c>
      <c r="Q255" s="81">
        <v>127144</v>
      </c>
      <c r="R255" s="81">
        <f t="shared" si="33"/>
        <v>-3715</v>
      </c>
      <c r="S255" s="149">
        <f t="shared" si="34"/>
        <v>1095</v>
      </c>
    </row>
    <row r="256" spans="1:19" ht="12.1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32362</v>
      </c>
      <c r="Q256" s="81">
        <v>31781</v>
      </c>
      <c r="R256" s="81">
        <f t="shared" si="33"/>
        <v>-581</v>
      </c>
      <c r="S256" s="149">
        <f t="shared" si="34"/>
        <v>823</v>
      </c>
    </row>
    <row r="257" spans="1:19" ht="12.1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460662</v>
      </c>
      <c r="Q257" s="81">
        <v>455222</v>
      </c>
      <c r="R257" s="81">
        <f t="shared" si="33"/>
        <v>-5440</v>
      </c>
      <c r="S257" s="149">
        <f t="shared" si="34"/>
        <v>32771</v>
      </c>
    </row>
    <row r="258" spans="1:19" ht="12.1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6840</v>
      </c>
      <c r="Q258" s="81">
        <v>6947</v>
      </c>
      <c r="R258" s="81">
        <f t="shared" si="33"/>
        <v>107</v>
      </c>
      <c r="S258" s="149">
        <f t="shared" si="34"/>
        <v>429</v>
      </c>
    </row>
    <row r="259" spans="1:19" ht="12.1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1505441</v>
      </c>
      <c r="Q259" s="66">
        <f>SUM(Q247:Q258)</f>
        <v>1484728</v>
      </c>
      <c r="R259" s="66">
        <f>SUM(R247:R258)</f>
        <v>-20713</v>
      </c>
      <c r="S259" s="146">
        <f>SUM(S247:S258)</f>
        <v>62899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1960510</v>
      </c>
      <c r="Q261" s="107">
        <f>Q21+Q36+Q65+Q83+Q107+Q126+Q154+Q167+Q193+Q212+Q240+Q259</f>
        <v>1932962</v>
      </c>
      <c r="R261" s="107">
        <f>R21+R36+R65+R83+R107+R126+R154+R167+R193+R212+R240+R259</f>
        <v>-27548</v>
      </c>
      <c r="S261" s="107">
        <f>S21+S36+S65+S83+S107+S126+S154+S167+S193+S212+S240+S259</f>
        <v>82963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.1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P245:Q245"/>
    <mergeCell ref="R245:R246"/>
    <mergeCell ref="P183:Q183"/>
    <mergeCell ref="R183:R184"/>
    <mergeCell ref="P198:Q198"/>
    <mergeCell ref="R198:R199"/>
    <mergeCell ref="P226:Q226"/>
    <mergeCell ref="R226:R227"/>
    <mergeCell ref="R112:R113"/>
    <mergeCell ref="P138:Q138"/>
    <mergeCell ref="R138:R139"/>
    <mergeCell ref="P159:Q159"/>
    <mergeCell ref="R159:R160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:F2"/>
    <mergeCell ref="A7:S7"/>
    <mergeCell ref="A8:S8"/>
    <mergeCell ref="A24:S24"/>
    <mergeCell ref="A25:S25"/>
    <mergeCell ref="A9:A10"/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6" x14ac:dyDescent="0.2">
      <c r="A3" s="217" t="s">
        <v>175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2008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2008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6" x14ac:dyDescent="0.2">
      <c r="A46" s="217" t="s">
        <v>175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2008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2008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6999999999999993" customHeight="1" x14ac:dyDescent="0.2">
      <c r="A84" s="5"/>
    </row>
    <row r="85" spans="1:13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3" s="20" customFormat="1" ht="13.6" x14ac:dyDescent="0.2">
      <c r="A90" s="217" t="s">
        <v>175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3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3" ht="12.75" customHeight="1" x14ac:dyDescent="0.2">
      <c r="A95" s="213" t="s">
        <v>135</v>
      </c>
      <c r="B95" s="212">
        <v>2008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3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2008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1.7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6" x14ac:dyDescent="0.2">
      <c r="A133" s="217" t="s">
        <v>175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2008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2008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6" x14ac:dyDescent="0.2">
      <c r="A177" s="217" t="s">
        <v>175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2008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2008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6" x14ac:dyDescent="0.2">
      <c r="A221" s="217" t="s">
        <v>175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2008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2008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2023-01-09T17:37:59Z</dcterms:modified>
</cp:coreProperties>
</file>