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BB52BC98-B22C-D349-80D7-AEF4EA3849CA}" xr6:coauthVersionLast="47" xr6:coauthVersionMax="47" xr10:uidLastSave="{00000000-0000-0000-0000-000000000000}"/>
  <bookViews>
    <workbookView xWindow="0" yWindow="500" windowWidth="35840" windowHeight="2076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2" i="2" l="1"/>
  <c r="A2" i="1"/>
</calcChain>
</file>

<file path=xl/sharedStrings.xml><?xml version="1.0" encoding="utf-8"?>
<sst xmlns="http://schemas.openxmlformats.org/spreadsheetml/2006/main" count="335" uniqueCount="279">
  <si>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</si>
  <si>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</si>
  <si>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</si>
  <si>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</si>
  <si>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</si>
  <si>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</si>
  <si>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</si>
  <si>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</si>
  <si>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</si>
  <si>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</si>
  <si>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</si>
  <si>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</si>
  <si>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</si>
  <si>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</si>
  <si>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</si>
  <si>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</si>
  <si>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</si>
  <si>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</si>
  <si>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</si>
  <si>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</si>
  <si>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</si>
  <si>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</si>
  <si>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</si>
  <si>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</si>
  <si>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</si>
  <si>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</si>
  <si>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</si>
  <si>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</si>
  <si>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</si>
  <si>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</si>
  <si>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</si>
  <si>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</si>
  <si>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</si>
  <si>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</si>
  <si>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</si>
  <si>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</si>
  <si>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</si>
  <si>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</si>
  <si>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</si>
  <si>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</si>
  <si>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</si>
  <si>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</si>
  <si>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</si>
  <si>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</si>
  <si>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</si>
  <si>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</si>
  <si>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</si>
  <si>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</si>
  <si>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</si>
  <si>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</si>
  <si>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</si>
  <si>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</si>
  <si>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</si>
  <si>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</si>
  <si>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</si>
  <si>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</si>
  <si>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</si>
  <si>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</si>
  <si>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</si>
  <si>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</si>
  <si>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</si>
  <si>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</si>
  <si>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</si>
  <si>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</si>
  <si>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</si>
  <si>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</si>
  <si>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</si>
  <si>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</si>
  <si>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</si>
  <si>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</si>
  <si>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</si>
  <si>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</si>
  <si>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</si>
  <si>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</si>
  <si>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</si>
  <si>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</si>
  <si>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</si>
  <si>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</si>
  <si>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</si>
  <si>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</si>
  <si>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</si>
  <si>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</si>
  <si>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</si>
  <si>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</si>
  <si>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</si>
  <si>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</si>
  <si>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</si>
  <si>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</si>
  <si>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</si>
  <si>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</si>
  <si>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</si>
  <si>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</si>
  <si>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</si>
  <si>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</si>
  <si>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</si>
  <si>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</si>
  <si>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</si>
  <si>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</si>
  <si>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</si>
  <si>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</si>
  <si>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</si>
  <si>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</si>
  <si>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</si>
  <si>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</si>
  <si>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</si>
  <si>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</si>
  <si>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</si>
  <si>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</si>
  <si>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</si>
  <si>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</si>
  <si>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</si>
  <si>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</si>
  <si>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</si>
  <si>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</si>
  <si>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</si>
  <si>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</si>
  <si>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</si>
  <si>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</si>
  <si>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</si>
  <si>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</si>
  <si>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</si>
  <si>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</si>
  <si>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</si>
  <si>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</si>
  <si>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</si>
  <si>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</si>
  <si>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</si>
  <si>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</si>
  <si>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</si>
  <si>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</si>
  <si>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</si>
  <si>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</si>
  <si>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</si>
  <si>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</si>
  <si>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</si>
  <si>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</si>
  <si>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</si>
  <si>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</si>
  <si>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</si>
  <si>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</si>
  <si>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</si>
  <si>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</si>
  <si>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</si>
  <si>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</si>
  <si>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</si>
  <si>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</si>
  <si>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</si>
  <si>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</si>
  <si>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</si>
  <si>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</si>
  <si>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</si>
  <si>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</si>
  <si>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</si>
  <si>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</si>
  <si>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</si>
  <si>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</si>
  <si>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</si>
  <si>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</si>
  <si>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</si>
  <si>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</si>
  <si>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</si>
  <si>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</si>
  <si>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</si>
  <si>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</si>
  <si>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</si>
  <si>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</si>
  <si>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</si>
  <si>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</si>
  <si>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</si>
  <si>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</si>
  <si>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</si>
  <si>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</si>
  <si>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</si>
  <si>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</si>
  <si>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</si>
  <si>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</si>
  <si>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</si>
  <si>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</si>
  <si>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</si>
  <si>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</si>
  <si>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</si>
  <si>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</si>
  <si>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</si>
  <si>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</si>
  <si>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</si>
  <si>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</si>
  <si>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</si>
  <si>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</si>
  <si>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</si>
  <si>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</si>
  <si>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</si>
  <si>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</si>
  <si>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</si>
  <si>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</si>
  <si>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</si>
  <si>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</si>
  <si>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</si>
  <si>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</si>
  <si>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</si>
  <si>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</si>
  <si>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</si>
  <si>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</si>
  <si>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</si>
  <si>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</si>
  <si>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</si>
  <si>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</si>
  <si>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</si>
  <si>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</si>
  <si>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</si>
  <si>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</si>
  <si>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</si>
  <si>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</si>
  <si>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</si>
  <si>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</si>
  <si>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</si>
  <si>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</si>
  <si>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</si>
  <si>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</si>
  <si>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</si>
  <si>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</si>
  <si>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</si>
  <si>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</si>
  <si>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</si>
  <si>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</si>
  <si>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</si>
  <si>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</si>
  <si>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</si>
  <si>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</si>
  <si>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</si>
  <si>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</si>
  <si>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</si>
  <si>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</si>
  <si>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</si>
  <si>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</si>
  <si>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https://store.transportation.org/item/publicationdetail/457</t>
  </si>
  <si>
    <t>DIGGS Soil Classification Codelist Definitions (AASHTO M 145)</t>
  </si>
  <si>
    <t>Classification codes as defined by the American Association of State Highway Transportation Officials (AASHTO M 145 or ASTM D 3282) for soils and soil-aggregate mixtures for highway construction purposes. These codes are used as values for the classificationCode property of the Lithology object.</t>
  </si>
  <si>
    <t>A-1-a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</si>
  <si>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</si>
  <si>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</si>
  <si>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</si>
  <si>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</si>
  <si>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</si>
  <si>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</si>
  <si>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</si>
  <si>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</si>
  <si>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</si>
  <si>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</si>
  <si>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</si>
  <si>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</si>
  <si>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a-1-a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</si>
  <si>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</si>
  <si>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</si>
  <si>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</si>
  <si>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</si>
  <si>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</si>
  <si>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</si>
  <si>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</si>
  <si>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</si>
  <si>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</si>
  <si>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</si>
  <si>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</si>
  <si>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</si>
  <si>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//diggs:Lithology/diggs:classificationCode</t>
  </si>
  <si>
    <t>Well-graded mixture of stone fragments or gravel, coarse sand, fine sand, and a nonplastic or feebly plastic soil binder.This subgroup includes those materials consisting predominantly of stone fragments or gravel, either with or without a well-graded binder of fine material.</t>
  </si>
  <si>
    <t>Well-graded mixture of stone fragments or gravel, coarse sand, fine sand, and a nonplastic or feebly plastic soil binder. This subgroup includes those materials consisting predominantly of coarse sand, either with or without a well-graded soil binder.</t>
  </si>
  <si>
    <t>Fine beach sand or fine desert blow sand without silty or clay fines or with a very small amount of nonplastic silt. The group includes also streamdeposited mixtures of poorly graded fine sand and limited amounts of coarse sand and gravel.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</si>
  <si>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A-4  group. These groups include such materialcoarse sand with silt contents or plasticity indexes in excess of the limitations of Group A-1, and fine sand with nonplastic silt content in excess of the limitations of Group A-3.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</si>
  <si>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A-5  group. This subgroup includes such materialcoarse sand with silt contents or plasticity indexes in excess of the limitations of Group A-1, and fine sand with nonplastic silt content in excess of the limitations of Group A-3.</t>
  </si>
  <si>
    <t>Materials similar to those described under Subgroups A-2-4 and A-2-5 except that the fine portion contains plastic clay having the characteristics of the A-6 group.</t>
  </si>
  <si>
    <t>Materials similar to those described under Subgroups A-2-4 and A-2-5 except that the fine portion contains plastic clay having the characteristics of the A-7 group.</t>
  </si>
  <si>
    <t>A nonplastic or moderately plastic silty soil usually having 75 percent or more passing the 75-μm (No. 200) sieve. The group also includes mixtures of fine silty soil and up to 64 percent of sand and gravel retained on 75-μm (No. 200) sieve.</t>
  </si>
  <si>
    <t>Similar to that described under Group A-4, except that it is usually of diatomaceous or micaceous character and may be highly elastic as indicated by the high liquid limit.</t>
  </si>
  <si>
    <t>A plastic clay soil usually having 75 percent or more passing the 75-μm (No. 200) sieve. The group also includes mixtures of fine clayey soil and up to 64 percent of sand and gravel retained on the 75-μm (No. 200) sieve. Materials of this group usually have high-volume change between wet and dry states.</t>
  </si>
  <si>
    <t>Similar to that described under Group A-6, except that it has the high liquid limits characteristic of the A-5 group and may be elastic as well as subject to high-volume change. This subgroup includes those materials with moderate plasticity indexes in relation to liquid limit and which may be highly elastic as well as subject to considerable volume change.</t>
  </si>
  <si>
    <t>"Similar to that described under Group A-6, except that it has the high liquid limits characteristic of the A-5 group and may be elastic as well as subject to high-volume change. This subgroup includes those materials with high plasticity indexes in relation to liquid limit and which are subject to extremely high-volume change.</t>
  </si>
  <si>
    <t>Highly organic soils (peat or muck)  based on visual inspection, and are not dependent on percentage passing the 75-μm (No. 200) sieve, liquid limit, or plasticity index. The material is composed primarily of partially decayed organic matter, and generally has a fibrous texture, dark brown or black color, and an odor of decay.</t>
  </si>
  <si>
    <t>AASHTO D 145</t>
  </si>
  <si>
    <t>aashtoM145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</si>
</sst>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ef/Original%20Spreadsheets/DIGGSDictionaryClassificationCodeAASHTO.xlsx" TargetMode="External"/><Relationship Id="rId1" Type="http://schemas.openxmlformats.org/officeDocument/2006/relationships/externalLinkPath" Target="/Users/dponti/GitHub/def/Original%20Spreadsheets/DIGGSDictionaryClassificationCodeAASH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4" totalsRowShown="0" headerRowDxfId="13" dataDxfId="12">
  <autoFilter ref="A1:H14" xr:uid="{00000000-0009-0000-0100-000001000000}"/>
  <tableColumns count="8">
    <tableColumn id="1" xr3:uid="{00000000-0010-0000-0100-000001000000}" name="Start" dataDxfId="11">
      <calculatedColumnFormula>IF(ISNA(VLOOKUP(B2,AssociatedElements!B$2:B2837,1,FALSE)),"Not used","")</calculatedColumnFormula>
    </tableColumn>
    <tableColumn id="10" xr3:uid="{00000000-0010-0000-0100-00000A000000}" name="ID" dataDxfId="10">
      <calculatedColumnFormula>SUBSTITUTE(SUBSTITUTE(LOWER([1]!Definitions[[#This Row],[Name]])," ","_"),"/","_")</calculatedColumnFormula>
    </tableColumn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4" totalsRowShown="0" headerRowDxfId="3">
  <autoFilter ref="A1:D14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IF(ISNA(VLOOKUP(B2,Definitions!B$2:B$1824,1,FALSE)),"Not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C3" sqref="C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2" t="s">
        <v>233</v>
      </c>
      <c r="C3" s="2" t="s">
        <v>278</v>
      </c>
      <c r="D3" s="2" t="s">
        <v>235</v>
      </c>
      <c r="E3" s="2" t="s">
        <v>236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4"/>
  <sheetViews>
    <sheetView topLeftCell="A6" workbookViewId="0">
      <selection activeCell="G2" sqref="G2:G14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IF(ISNA(VLOOKUP(B2,AssociatedElements!B$2:B2837,1,FALSE)),"Not used","")</f>
        <v/>
      </c>
      <c r="B2" s="10" t="str">
        <f>SUBSTITUTE(SUBSTITUTE(LOWER([1]!Definitions[[#This Row],[Name]])," ","_"),"/","_")</f>
        <v>a-1-a</v>
      </c>
      <c r="C2" s="14" t="s">
        <v>237</v>
      </c>
      <c r="D2" s="2" t="s">
        <v>264</v>
      </c>
      <c r="E2" s="11" t="s">
        <v>4</v>
      </c>
      <c r="F2" s="15"/>
      <c r="G2" s="14" t="s">
        <v>277</v>
      </c>
      <c r="H2" s="2" t="s">
        <v>234</v>
      </c>
    </row>
    <row r="3" spans="1:8" ht="51" x14ac:dyDescent="0.2">
      <c r="A3" s="2" t="str">
        <f>IF(ISNA(VLOOKUP(B3,AssociatedElements!B$2:B2838,1,FALSE)),"Not used","")</f>
        <v/>
      </c>
      <c r="B3" s="10" t="str">
        <f>SUBSTITUTE(SUBSTITUTE(LOWER([1]!Definitions[[#This Row],[Name]])," ","_"),"/","_")</f>
        <v>a-1-b</v>
      </c>
      <c r="C3" s="14" t="s">
        <v>238</v>
      </c>
      <c r="D3" s="2" t="s">
        <v>265</v>
      </c>
      <c r="E3" s="11" t="s">
        <v>4</v>
      </c>
      <c r="F3" s="15"/>
      <c r="G3" s="14" t="s">
        <v>277</v>
      </c>
      <c r="H3" s="2" t="s">
        <v>234</v>
      </c>
    </row>
    <row r="4" spans="1:8" ht="51" x14ac:dyDescent="0.2">
      <c r="A4" s="2" t="str">
        <f>IF(ISNA(VLOOKUP(B4,AssociatedElements!B$2:B2839,1,FALSE)),"Not used","")</f>
        <v/>
      </c>
      <c r="B4" s="10" t="str">
        <f>SUBSTITUTE(SUBSTITUTE(LOWER([1]!Definitions[[#This Row],[Name]])," ","_"),"/","_")</f>
        <v>a-3</v>
      </c>
      <c r="C4" s="14" t="s">
        <v>239</v>
      </c>
      <c r="D4" s="2" t="s">
        <v>266</v>
      </c>
      <c r="E4" s="11" t="s">
        <v>4</v>
      </c>
      <c r="F4" s="15"/>
      <c r="G4" s="14" t="s">
        <v>277</v>
      </c>
      <c r="H4" s="2" t="s">
        <v>234</v>
      </c>
    </row>
    <row r="5" spans="1:8" ht="102" x14ac:dyDescent="0.2">
      <c r="A5" s="2" t="str">
        <f>IF(ISNA(VLOOKUP(B5,AssociatedElements!B$2:B2840,1,FALSE)),"Not used","")</f>
        <v/>
      </c>
      <c r="B5" s="10" t="str">
        <f>SUBSTITUTE(SUBSTITUTE(LOWER([1]!Definitions[[#This Row],[Name]])," ","_"),"/","_")</f>
        <v>a-2-4</v>
      </c>
      <c r="C5" s="14" t="s">
        <v>240</v>
      </c>
      <c r="D5" s="2" t="s">
        <v>267</v>
      </c>
      <c r="E5" s="11" t="s">
        <v>4</v>
      </c>
      <c r="F5" s="15"/>
      <c r="G5" s="14" t="s">
        <v>277</v>
      </c>
      <c r="H5" s="2" t="s">
        <v>234</v>
      </c>
    </row>
    <row r="6" spans="1:8" ht="119" x14ac:dyDescent="0.2">
      <c r="A6" s="2" t="str">
        <f>IF(ISNA(VLOOKUP(B6,AssociatedElements!B$2:B2841,1,FALSE)),"Not used","")</f>
        <v/>
      </c>
      <c r="B6" s="10" t="str">
        <f>SUBSTITUTE(SUBSTITUTE(LOWER([1]!Definitions[[#This Row],[Name]])," ","_"),"/","_")</f>
        <v>a-2-5</v>
      </c>
      <c r="C6" s="14" t="s">
        <v>241</v>
      </c>
      <c r="D6" s="2" t="s">
        <v>268</v>
      </c>
      <c r="E6" s="11" t="s">
        <v>4</v>
      </c>
      <c r="F6" s="15"/>
      <c r="G6" s="14" t="s">
        <v>277</v>
      </c>
      <c r="H6" s="2" t="s">
        <v>234</v>
      </c>
    </row>
    <row r="7" spans="1:8" ht="51" x14ac:dyDescent="0.2">
      <c r="A7" s="2" t="str">
        <f>IF(ISNA(VLOOKUP(B7,AssociatedElements!B$2:B2842,1,FALSE)),"Not used","")</f>
        <v/>
      </c>
      <c r="B7" s="10" t="str">
        <f>SUBSTITUTE(SUBSTITUTE(LOWER([1]!Definitions[[#This Row],[Name]])," ","_"),"/","_")</f>
        <v>a-2-6</v>
      </c>
      <c r="C7" s="14" t="s">
        <v>242</v>
      </c>
      <c r="D7" s="2" t="s">
        <v>269</v>
      </c>
      <c r="E7" s="11" t="s">
        <v>4</v>
      </c>
      <c r="F7" s="15"/>
      <c r="G7" s="14" t="s">
        <v>277</v>
      </c>
      <c r="H7" s="2" t="s">
        <v>234</v>
      </c>
    </row>
    <row r="8" spans="1:8" ht="51" x14ac:dyDescent="0.2">
      <c r="A8" s="2" t="str">
        <f>IF(ISNA(VLOOKUP(B8,AssociatedElements!B$2:B2843,1,FALSE)),"Not used","")</f>
        <v/>
      </c>
      <c r="B8" s="10" t="str">
        <f>SUBSTITUTE(SUBSTITUTE(LOWER([1]!Definitions[[#This Row],[Name]])," ","_"),"/","_")</f>
        <v>a-2-7</v>
      </c>
      <c r="C8" s="14" t="s">
        <v>243</v>
      </c>
      <c r="D8" s="2" t="s">
        <v>270</v>
      </c>
      <c r="E8" s="11" t="s">
        <v>4</v>
      </c>
      <c r="F8" s="15"/>
      <c r="G8" s="14" t="s">
        <v>277</v>
      </c>
      <c r="H8" s="2" t="s">
        <v>234</v>
      </c>
    </row>
    <row r="9" spans="1:8" ht="51" x14ac:dyDescent="0.2">
      <c r="A9" s="2" t="str">
        <f>IF(ISNA(VLOOKUP(B9,AssociatedElements!B$2:B2844,1,FALSE)),"Not used","")</f>
        <v/>
      </c>
      <c r="B9" s="10" t="str">
        <f>SUBSTITUTE(SUBSTITUTE(LOWER([1]!Definitions[[#This Row],[Name]])," ","_"),"/","_")</f>
        <v>a-4</v>
      </c>
      <c r="C9" s="14" t="s">
        <v>244</v>
      </c>
      <c r="D9" s="2" t="s">
        <v>271</v>
      </c>
      <c r="E9" s="11" t="s">
        <v>4</v>
      </c>
      <c r="F9" s="15"/>
      <c r="G9" s="14" t="s">
        <v>277</v>
      </c>
      <c r="H9" s="2" t="s">
        <v>234</v>
      </c>
    </row>
    <row r="10" spans="1:8" ht="51" x14ac:dyDescent="0.2">
      <c r="A10" s="2" t="str">
        <f>IF(ISNA(VLOOKUP(B10,AssociatedElements!B$2:B2845,1,FALSE)),"Not used","")</f>
        <v/>
      </c>
      <c r="B10" s="10" t="str">
        <f>SUBSTITUTE(SUBSTITUTE(LOWER([1]!Definitions[[#This Row],[Name]])," ","_"),"/","_")</f>
        <v>a-5</v>
      </c>
      <c r="C10" s="14" t="s">
        <v>245</v>
      </c>
      <c r="D10" s="2" t="s">
        <v>272</v>
      </c>
      <c r="E10" s="11" t="s">
        <v>4</v>
      </c>
      <c r="F10" s="15"/>
      <c r="G10" s="14" t="s">
        <v>277</v>
      </c>
      <c r="H10" s="2" t="s">
        <v>234</v>
      </c>
    </row>
    <row r="11" spans="1:8" ht="68" x14ac:dyDescent="0.2">
      <c r="A11" s="2" t="str">
        <f>IF(ISNA(VLOOKUP(B11,AssociatedElements!B$2:B2846,1,FALSE)),"Not used","")</f>
        <v/>
      </c>
      <c r="B11" s="10" t="str">
        <f>SUBSTITUTE(SUBSTITUTE(LOWER([1]!Definitions[[#This Row],[Name]])," ","_"),"/","_")</f>
        <v>a-6</v>
      </c>
      <c r="C11" s="14" t="s">
        <v>246</v>
      </c>
      <c r="D11" s="2" t="s">
        <v>273</v>
      </c>
      <c r="E11" s="11" t="s">
        <v>4</v>
      </c>
      <c r="F11" s="15"/>
      <c r="G11" s="14" t="s">
        <v>277</v>
      </c>
      <c r="H11" s="2" t="s">
        <v>234</v>
      </c>
    </row>
    <row r="12" spans="1:8" ht="68" x14ac:dyDescent="0.2">
      <c r="A12" s="2" t="str">
        <f>IF(ISNA(VLOOKUP(B12,AssociatedElements!B$2:B2847,1,FALSE)),"Not used","")</f>
        <v/>
      </c>
      <c r="B12" s="10" t="str">
        <f>SUBSTITUTE(SUBSTITUTE(LOWER([1]!Definitions[[#This Row],[Name]])," ","_"),"/","_")</f>
        <v>a-7-5</v>
      </c>
      <c r="C12" s="14" t="s">
        <v>247</v>
      </c>
      <c r="D12" s="2" t="s">
        <v>274</v>
      </c>
      <c r="E12" s="11" t="s">
        <v>4</v>
      </c>
      <c r="F12" s="15"/>
      <c r="G12" s="14" t="s">
        <v>277</v>
      </c>
      <c r="H12" s="2" t="s">
        <v>234</v>
      </c>
    </row>
    <row r="13" spans="1:8" ht="68" x14ac:dyDescent="0.2">
      <c r="A13" s="2" t="str">
        <f>IF(ISNA(VLOOKUP(B13,AssociatedElements!B$2:B2848,1,FALSE)),"Not used","")</f>
        <v/>
      </c>
      <c r="B13" s="10" t="str">
        <f>SUBSTITUTE(SUBSTITUTE(LOWER([1]!Definitions[[#This Row],[Name]])," ","_"),"/","_")</f>
        <v>a-7-6</v>
      </c>
      <c r="C13" s="14" t="s">
        <v>248</v>
      </c>
      <c r="D13" s="2" t="s">
        <v>275</v>
      </c>
      <c r="E13" s="11" t="s">
        <v>4</v>
      </c>
      <c r="F13" s="15"/>
      <c r="G13" s="14" t="s">
        <v>277</v>
      </c>
      <c r="H13" s="2" t="s">
        <v>234</v>
      </c>
    </row>
    <row r="14" spans="1:8" ht="68" x14ac:dyDescent="0.2">
      <c r="A14" s="2" t="str">
        <f>IF(ISNA(VLOOKUP(B14,AssociatedElements!B$2:B2849,1,FALSE)),"Not used","")</f>
        <v/>
      </c>
      <c r="B14" s="10" t="str">
        <f>SUBSTITUTE(SUBSTITUTE(LOWER([1]!Definitions[[#This Row],[Name]])," ","_"),"/","_")</f>
        <v>a-8</v>
      </c>
      <c r="C14" s="14" t="s">
        <v>249</v>
      </c>
      <c r="D14" s="2" t="s">
        <v>276</v>
      </c>
      <c r="E14" s="11" t="s">
        <v>4</v>
      </c>
      <c r="F14" s="15"/>
      <c r="G14" s="14" t="s">
        <v>277</v>
      </c>
      <c r="H14" s="2" t="s">
        <v>234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zoomScale="120" zoomScaleNormal="120" workbookViewId="0">
      <pane ySplit="1" topLeftCell="A2" activePane="bottomLeft" state="frozen"/>
      <selection pane="bottomLeft" activeCell="C2" sqref="C2:C1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IF(ISNA(VLOOKUP(B2,Definitions!B$2:B$1824,1,FALSE)),"Not listed","")</f>
        <v/>
      </c>
      <c r="B2" t="s">
        <v>250</v>
      </c>
      <c r="C2" s="3" t="s">
        <v>263</v>
      </c>
    </row>
    <row r="3" spans="1:4" ht="17" x14ac:dyDescent="0.2">
      <c r="A3" t="str">
        <f>IF(ISNA(VLOOKUP(B3,Definitions!B$2:B$1824,1,FALSE)),"Not listed","")</f>
        <v/>
      </c>
      <c r="B3" s="10" t="s">
        <v>251</v>
      </c>
      <c r="C3" s="3" t="s">
        <v>263</v>
      </c>
    </row>
    <row r="4" spans="1:4" ht="17" x14ac:dyDescent="0.2">
      <c r="A4" t="str">
        <f>IF(ISNA(VLOOKUP(B4,Definitions!B$2:B$1824,1,FALSE)),"Not listed","")</f>
        <v/>
      </c>
      <c r="B4" s="10" t="s">
        <v>252</v>
      </c>
      <c r="C4" s="3" t="s">
        <v>263</v>
      </c>
    </row>
    <row r="5" spans="1:4" ht="17" x14ac:dyDescent="0.2">
      <c r="A5" t="str">
        <f>IF(ISNA(VLOOKUP(B5,Definitions!B$2:B$1824,1,FALSE)),"Not listed","")</f>
        <v/>
      </c>
      <c r="B5" s="10" t="s">
        <v>253</v>
      </c>
      <c r="C5" s="3" t="s">
        <v>263</v>
      </c>
    </row>
    <row r="6" spans="1:4" ht="17" x14ac:dyDescent="0.2">
      <c r="A6" t="str">
        <f>IF(ISNA(VLOOKUP(B6,Definitions!B$2:B$1824,1,FALSE)),"Not listed","")</f>
        <v/>
      </c>
      <c r="B6" s="10" t="s">
        <v>254</v>
      </c>
      <c r="C6" s="3" t="s">
        <v>263</v>
      </c>
    </row>
    <row r="7" spans="1:4" ht="17" x14ac:dyDescent="0.2">
      <c r="A7" t="str">
        <f>IF(ISNA(VLOOKUP(B7,Definitions!B$2:B$1824,1,FALSE)),"Not listed","")</f>
        <v/>
      </c>
      <c r="B7" s="10" t="s">
        <v>255</v>
      </c>
      <c r="C7" s="3" t="s">
        <v>263</v>
      </c>
    </row>
    <row r="8" spans="1:4" ht="17" x14ac:dyDescent="0.2">
      <c r="A8" t="str">
        <f>IF(ISNA(VLOOKUP(B8,Definitions!B$2:B$1824,1,FALSE)),"Not listed","")</f>
        <v/>
      </c>
      <c r="B8" s="10" t="s">
        <v>256</v>
      </c>
      <c r="C8" s="3" t="s">
        <v>263</v>
      </c>
    </row>
    <row r="9" spans="1:4" ht="17" x14ac:dyDescent="0.2">
      <c r="A9" t="str">
        <f>IF(ISNA(VLOOKUP(B9,Definitions!B$2:B$1824,1,FALSE)),"Not listed","")</f>
        <v/>
      </c>
      <c r="B9" s="10" t="s">
        <v>257</v>
      </c>
      <c r="C9" s="3" t="s">
        <v>263</v>
      </c>
    </row>
    <row r="10" spans="1:4" ht="17" x14ac:dyDescent="0.2">
      <c r="A10" t="str">
        <f>IF(ISNA(VLOOKUP(B10,Definitions!B$2:B$1824,1,FALSE)),"Not listed","")</f>
        <v/>
      </c>
      <c r="B10" s="10" t="s">
        <v>258</v>
      </c>
      <c r="C10" s="3" t="s">
        <v>263</v>
      </c>
    </row>
    <row r="11" spans="1:4" ht="17" x14ac:dyDescent="0.2">
      <c r="A11" t="str">
        <f>IF(ISNA(VLOOKUP(B11,Definitions!B$2:B$1824,1,FALSE)),"Not listed","")</f>
        <v/>
      </c>
      <c r="B11" s="10" t="s">
        <v>259</v>
      </c>
      <c r="C11" s="3" t="s">
        <v>263</v>
      </c>
    </row>
    <row r="12" spans="1:4" ht="17" x14ac:dyDescent="0.2">
      <c r="A12" t="str">
        <f>IF(ISNA(VLOOKUP(B12,Definitions!B$2:B$1824,1,FALSE)),"Not listed","")</f>
        <v/>
      </c>
      <c r="B12" s="10" t="s">
        <v>260</v>
      </c>
      <c r="C12" s="3" t="s">
        <v>263</v>
      </c>
    </row>
    <row r="13" spans="1:4" ht="17" x14ac:dyDescent="0.2">
      <c r="A13" t="str">
        <f>IF(ISNA(VLOOKUP(B13,Definitions!B$2:B$1824,1,FALSE)),"Not listed","")</f>
        <v/>
      </c>
      <c r="B13" s="10" t="s">
        <v>261</v>
      </c>
      <c r="C13" s="3" t="s">
        <v>263</v>
      </c>
    </row>
    <row r="14" spans="1:4" ht="17" x14ac:dyDescent="0.2">
      <c r="A14" t="str">
        <f>IF(ISNA(VLOOKUP(B14,Definitions!B$2:B$1824,1,FALSE)),"Not listed","")</f>
        <v/>
      </c>
      <c r="B14" s="10" t="s">
        <v>262</v>
      </c>
      <c r="C14" s="3" t="s">
        <v>263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2024-03-28T18:39:59Z</dcterms:modified>
</cp:coreProperties>
</file>