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753B3ABA-870B-D345-BB43-3C9ADD298200}" xr6:coauthVersionLast="47" xr6:coauthVersionMax="47" xr10:uidLastSave="{00000000-0000-0000-0000-000000000000}"/>
  <bookViews>
    <workbookView xWindow="17320" yWindow="970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 l="1"/>
  <c r="A6" i="1"/>
  <c r="A5" i="2"/>
  <c r="A6" i="2"/>
  <c r="A5" i="1"/>
  <c r="A4" i="1"/>
  <c r="A3" i="2"/>
  <c r="A4" i="2"/>
  <c r="A3" i="1"/>
  <c r="A2" i="2"/>
  <c r="A2" i="1"/>
</calcChain>
</file>

<file path=xl/sharedStrings.xml><?xml version="1.0" encoding="utf-8"?>
<sst xmlns="http://schemas.openxmlformats.org/spreadsheetml/2006/main" count="299" uniqueCount="264">
  <si>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</si>
  <si>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</si>
  <si>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</si>
  <si>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</si>
  <si>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</si>
  <si>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</si>
  <si>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</si>
  <si>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</si>
  <si>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</si>
  <si>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</si>
  <si>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</si>
  <si>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</si>
  <si>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</si>
  <si>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</si>
  <si>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</si>
  <si>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</si>
  <si>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</si>
  <si>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</si>
  <si>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</si>
  <si>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</si>
  <si>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</si>
  <si>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</si>
  <si>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</si>
  <si>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</si>
  <si>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</si>
  <si>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</si>
  <si>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</si>
  <si>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</si>
  <si>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</si>
  <si>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</si>
  <si>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</si>
  <si>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</si>
  <si>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</si>
  <si>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</si>
  <si>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</si>
  <si>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</si>
  <si>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</si>
  <si>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</si>
  <si>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</si>
  <si>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</si>
  <si>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</si>
  <si>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</si>
  <si>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</si>
  <si>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</si>
  <si>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</si>
  <si>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</si>
  <si>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</si>
  <si>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</si>
  <si>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</si>
  <si>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</si>
  <si>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</si>
  <si>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</si>
  <si>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</si>
  <si>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</si>
  <si>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</si>
  <si>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</si>
  <si>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</si>
  <si>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</si>
  <si>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</si>
  <si>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</si>
  <si>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</si>
  <si>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</si>
  <si>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</si>
  <si>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</si>
  <si>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</si>
  <si>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</si>
  <si>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</si>
  <si>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</si>
  <si>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</si>
  <si>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</si>
  <si>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</si>
  <si>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</si>
  <si>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</si>
  <si>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</si>
  <si>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</si>
  <si>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</si>
  <si>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</si>
  <si>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</si>
  <si>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</si>
  <si>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</si>
  <si>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</si>
  <si>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</si>
  <si>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</si>
  <si>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</si>
  <si>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</si>
  <si>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</si>
  <si>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</si>
  <si>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</si>
  <si>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</si>
  <si>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</si>
  <si>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</si>
  <si>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</si>
  <si>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</si>
  <si>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</si>
  <si>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</si>
  <si>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</si>
  <si>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</si>
  <si>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</si>
  <si>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</si>
  <si>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</si>
  <si>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</si>
  <si>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</si>
  <si>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</si>
  <si>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</si>
  <si>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</si>
  <si>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</si>
  <si>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</si>
  <si>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</si>
  <si>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</si>
  <si>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</si>
  <si>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</si>
  <si>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</si>
  <si>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</si>
  <si>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</si>
  <si>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</si>
  <si>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</si>
  <si>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</si>
  <si>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</si>
  <si>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</si>
  <si>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</si>
  <si>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</si>
  <si>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</si>
  <si>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</si>
  <si>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</si>
  <si>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</si>
  <si>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</si>
  <si>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</si>
  <si>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</si>
  <si>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</si>
  <si>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</si>
  <si>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</si>
  <si>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</si>
  <si>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</si>
  <si>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</si>
  <si>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</si>
  <si>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</si>
  <si>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</si>
  <si>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</si>
  <si>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</si>
  <si>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</si>
  <si>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</si>
  <si>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</si>
  <si>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</si>
  <si>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</si>
  <si>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</si>
  <si>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</si>
  <si>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</si>
  <si>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</si>
  <si>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</si>
  <si>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</si>
  <si>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</si>
  <si>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</si>
  <si>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</si>
  <si>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</si>
  <si>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</si>
  <si>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</si>
  <si>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</si>
  <si>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</si>
  <si>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</si>
  <si>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</si>
  <si>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</si>
  <si>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</si>
  <si>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</si>
  <si>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</si>
  <si>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</si>
  <si>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</si>
  <si>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</si>
  <si>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</si>
  <si>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</si>
  <si>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</si>
  <si>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</si>
  <si>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</si>
  <si>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</si>
  <si>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</si>
  <si>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</si>
  <si>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</si>
  <si>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</si>
  <si>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</si>
  <si>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</si>
  <si>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</si>
  <si>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</si>
  <si>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</si>
  <si>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</si>
  <si>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</si>
  <si>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</si>
  <si>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</si>
  <si>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</si>
  <si>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</si>
  <si>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</si>
  <si>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</si>
  <si>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</si>
  <si>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</si>
  <si>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</si>
  <si>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</si>
  <si>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</si>
  <si>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</si>
  <si>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</si>
  <si>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</si>
  <si>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</si>
  <si>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</si>
  <si>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</si>
  <si>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</si>
  <si>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</si>
  <si>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</si>
  <si>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</si>
  <si>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</si>
  <si>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</si>
  <si>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</si>
  <si>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</si>
  <si>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</si>
  <si>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</si>
  <si>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</si>
  <si>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</si>
  <si>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</si>
  <si>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</si>
  <si>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</si>
  <si>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</si>
  <si>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</si>
  <si>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</si>
  <si>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</si>
  <si>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</si>
  <si>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</si>
  <si>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</si>
  <si>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</si>
  <si>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</si>
  <si>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</si>
  <si>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</si>
  <si>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</si>
  <si>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</si>
  <si>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</si>
  <si>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</si>
  <si>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</si>
  <si>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</si>
  <si>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</si>
  <si>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piling_properties</t>
  </si>
  <si>
    <t>Observed Properties for Pile Installation and Tests</t>
  </si>
  <si>
    <t>Codes and definitions properties observed during pile installation (drive records and PDA) as well as observed properteis from post-installation testing.</t>
  </si>
  <si>
    <t>blow_count</t>
  </si>
  <si>
    <t>Blow Count</t>
  </si>
  <si>
    <t>blows_per_ft</t>
  </si>
  <si>
    <t>Strike length</t>
  </si>
  <si>
    <t>//propertyClass</t>
  </si>
  <si>
    <t>stroke_length</t>
  </si>
  <si>
    <t>The energy delivered to the pile</t>
  </si>
  <si>
    <t>bearing</t>
  </si>
  <si>
    <t>Bearing</t>
  </si>
  <si>
    <t>Energy</t>
  </si>
  <si>
    <t>The bearing of the pile at a given tip depth, as determined from a Wave Equation Analysis or Dynamic Formula of the driving system.</t>
  </si>
  <si>
    <t>tip_elevation</t>
  </si>
  <si>
    <t>Tip elevation</t>
  </si>
  <si>
    <t>The elevation of the pile tip, where value and unit of measure are defined by the coordinate reference system of the pile's centerline origin (eg cutoff elevation)</t>
  </si>
  <si>
    <t>remark</t>
  </si>
  <si>
    <t>Remark</t>
  </si>
  <si>
    <t>A note specifically associated with the domain value (pile tip positiom) and/or other measurements at this location</t>
  </si>
  <si>
    <t xml:space="preserve">The distance that the pile tip travels for </t>
  </si>
  <si>
    <t>pen_increment</t>
  </si>
  <si>
    <t>Penetration Increment</t>
  </si>
  <si>
    <t>The number of strikes of the hammer against the pile for a distance given by pen_increment</t>
  </si>
  <si>
    <t>The height of hammer fall onto the pil</t>
  </si>
  <si>
    <t>pen_per_blow</t>
  </si>
  <si>
    <t>Penetration per blow</t>
  </si>
  <si>
    <t>The distance traveled per blow of the hammer. This value is typically computed from the blow_count and pen_increment values</t>
  </si>
  <si>
    <t>Time</t>
  </si>
  <si>
    <t>Time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</si>
</sst>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NumberFormat="1" applyFill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0" totalsRowShown="0" headerRowDxfId="13" dataDxfId="12">
  <autoFilter ref="A1:H10" xr:uid="{00000000-0009-0000-0100-000001000000}"/>
  <tableColumns count="8">
    <tableColumn id="1" xr3:uid="{00000000-0010-0000-0100-000001000000}" name="Start" dataDxfId="11">
      <calculatedColumnFormula>IF(ISNA(VLOOKUP(B2,AssociatedElements!B$2:B2829,1,FALSE)),"Not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" totalsRowShown="0" headerRowDxfId="3">
  <autoFilter ref="A1:D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0"/>
  <sheetViews>
    <sheetView tabSelected="1" workbookViewId="0">
      <selection activeCell="A3" sqref="A3:XFD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IF(ISNA(VLOOKUP(B2,AssociatedElements!B$2:B2829,1,FALSE)),"Not used","")</f>
        <v/>
      </c>
      <c r="B2" s="15" t="s">
        <v>237</v>
      </c>
      <c r="C2" s="16" t="s">
        <v>238</v>
      </c>
      <c r="D2" s="16" t="s">
        <v>257</v>
      </c>
      <c r="E2" s="14" t="s">
        <v>180</v>
      </c>
      <c r="F2" s="2" t="s">
        <v>10</v>
      </c>
      <c r="G2" s="11"/>
    </row>
    <row r="3" spans="1:8" ht="17" x14ac:dyDescent="0.2">
      <c r="A3" s="2" t="str">
        <f>IF(ISNA(VLOOKUP(B3,AssociatedElements!B$2:B2831,1,FALSE)),"Not used","")</f>
        <v/>
      </c>
      <c r="B3" s="15" t="s">
        <v>242</v>
      </c>
      <c r="C3" s="17" t="s">
        <v>240</v>
      </c>
      <c r="D3" s="17" t="s">
        <v>258</v>
      </c>
      <c r="E3" s="18" t="s">
        <v>1</v>
      </c>
      <c r="F3" s="2" t="s">
        <v>2</v>
      </c>
      <c r="G3" s="11"/>
    </row>
    <row r="4" spans="1:8" ht="34" x14ac:dyDescent="0.2">
      <c r="A4" s="19" t="str">
        <f>IF(ISNA(VLOOKUP(B4,AssociatedElements!B$2:B2832,1,FALSE)),"Not used","")</f>
        <v/>
      </c>
      <c r="B4" s="20" t="s">
        <v>60</v>
      </c>
      <c r="C4" s="17" t="s">
        <v>246</v>
      </c>
      <c r="D4" s="17" t="s">
        <v>243</v>
      </c>
      <c r="E4" s="21" t="s">
        <v>1</v>
      </c>
      <c r="F4" s="22" t="s">
        <v>60</v>
      </c>
      <c r="G4" s="23"/>
      <c r="H4" s="22"/>
    </row>
    <row r="5" spans="1:8" ht="34" x14ac:dyDescent="0.2">
      <c r="A5" s="19" t="str">
        <f>IF(ISNA(VLOOKUP(B5,AssociatedElements!B$2:B2833,1,FALSE)),"Not used","")</f>
        <v/>
      </c>
      <c r="B5" s="20" t="s">
        <v>244</v>
      </c>
      <c r="C5" s="17" t="s">
        <v>245</v>
      </c>
      <c r="D5" s="17" t="s">
        <v>247</v>
      </c>
      <c r="E5" s="21" t="s">
        <v>1</v>
      </c>
      <c r="F5" s="22" t="s">
        <v>5</v>
      </c>
      <c r="G5" s="23"/>
      <c r="H5" s="22"/>
    </row>
    <row r="6" spans="1:8" ht="34" x14ac:dyDescent="0.2">
      <c r="A6" s="19" t="str">
        <f>IF(ISNA(VLOOKUP(B6,AssociatedElements!B$2:B2834,1,FALSE)),"Not used","")</f>
        <v>Not used</v>
      </c>
      <c r="B6" s="20" t="s">
        <v>248</v>
      </c>
      <c r="C6" s="17" t="s">
        <v>249</v>
      </c>
      <c r="D6" s="17" t="s">
        <v>250</v>
      </c>
      <c r="E6" s="21" t="s">
        <v>1</v>
      </c>
      <c r="F6" s="22" t="s">
        <v>2</v>
      </c>
      <c r="G6" s="23"/>
      <c r="H6" s="22"/>
    </row>
    <row r="7" spans="1:8" ht="34" x14ac:dyDescent="0.2">
      <c r="A7" s="19" t="str">
        <f>IF(ISNA(VLOOKUP(B7,AssociatedElements!B$2:B2835,1,FALSE)),"Not used","")</f>
        <v>Not used</v>
      </c>
      <c r="B7" s="20" t="s">
        <v>251</v>
      </c>
      <c r="C7" s="17" t="s">
        <v>252</v>
      </c>
      <c r="D7" s="17" t="s">
        <v>253</v>
      </c>
      <c r="E7" s="21" t="s">
        <v>4</v>
      </c>
      <c r="F7" s="22" t="s">
        <v>10</v>
      </c>
      <c r="G7" s="23"/>
      <c r="H7" s="22"/>
    </row>
    <row r="8" spans="1:8" ht="34" x14ac:dyDescent="0.2">
      <c r="A8" s="19" t="str">
        <f>IF(ISNA(VLOOKUP(B8,AssociatedElements!B$2:B2836,1,FALSE)),"Not used","")</f>
        <v>Not used</v>
      </c>
      <c r="B8" s="20" t="s">
        <v>255</v>
      </c>
      <c r="C8" s="17" t="s">
        <v>256</v>
      </c>
      <c r="D8" s="17" t="s">
        <v>254</v>
      </c>
      <c r="E8" s="21" t="s">
        <v>1</v>
      </c>
      <c r="F8" s="22" t="s">
        <v>2</v>
      </c>
      <c r="G8" s="23"/>
      <c r="H8" s="22"/>
    </row>
    <row r="9" spans="1:8" ht="34" x14ac:dyDescent="0.2">
      <c r="A9" s="19" t="str">
        <f>IF(ISNA(VLOOKUP(B9,AssociatedElements!B$2:B2837,1,FALSE)),"Not used","")</f>
        <v>Not used</v>
      </c>
      <c r="B9" s="20" t="s">
        <v>259</v>
      </c>
      <c r="C9" s="17" t="s">
        <v>260</v>
      </c>
      <c r="D9" s="17" t="s">
        <v>261</v>
      </c>
      <c r="E9" s="21" t="s">
        <v>1</v>
      </c>
      <c r="F9" s="22" t="s">
        <v>2</v>
      </c>
      <c r="G9" s="23"/>
      <c r="H9" s="22"/>
    </row>
    <row r="10" spans="1:8" ht="34" x14ac:dyDescent="0.2">
      <c r="A10" s="19" t="str">
        <f>IF(ISNA(VLOOKUP(B10,AssociatedElements!B$2:B2838,1,FALSE)),"Not used","")</f>
        <v>Not used</v>
      </c>
      <c r="B10" s="20" t="s">
        <v>25</v>
      </c>
      <c r="C10" s="17" t="s">
        <v>262</v>
      </c>
      <c r="D10" s="17" t="s">
        <v>263</v>
      </c>
      <c r="E10" s="21" t="s">
        <v>25</v>
      </c>
      <c r="F10" s="22" t="s">
        <v>25</v>
      </c>
      <c r="G10" s="23"/>
      <c r="H10" s="2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IF(ISNA(VLOOKUP(B2,Definitions!B$2:B$1811,1,FALSE)),"Not listed","")</f>
        <v/>
      </c>
      <c r="B2" s="15" t="s">
        <v>237</v>
      </c>
      <c r="C2" s="3" t="s">
        <v>241</v>
      </c>
    </row>
    <row r="3" spans="1:4" ht="17" x14ac:dyDescent="0.2">
      <c r="A3" t="str">
        <f>IF(ISNA(VLOOKUP(B3,Definitions!B$2:B$1811,1,FALSE)),"Not listed","")</f>
        <v>Not listed</v>
      </c>
      <c r="B3" s="15" t="s">
        <v>239</v>
      </c>
      <c r="C3" s="3" t="s">
        <v>241</v>
      </c>
    </row>
    <row r="4" spans="1:4" ht="17" x14ac:dyDescent="0.2">
      <c r="A4" t="str">
        <f>IF(ISNA(VLOOKUP(B4,Definitions!B$2:B$1811,1,FALSE)),"Not listed","")</f>
        <v/>
      </c>
      <c r="B4" s="15" t="s">
        <v>242</v>
      </c>
      <c r="C4" s="3" t="s">
        <v>241</v>
      </c>
    </row>
    <row r="5" spans="1:4" ht="17" x14ac:dyDescent="0.2">
      <c r="A5" s="24" t="str">
        <f>IF(ISNA(VLOOKUP(B5,Definitions!B$2:B$1811,1,FALSE)),"Not listed","")</f>
        <v/>
      </c>
      <c r="B5" s="20" t="s">
        <v>60</v>
      </c>
      <c r="C5" s="3" t="s">
        <v>241</v>
      </c>
    </row>
    <row r="6" spans="1:4" ht="17" x14ac:dyDescent="0.2">
      <c r="A6" s="24" t="str">
        <f>IF(ISNA(VLOOKUP(B6,Definitions!B$2:B$1811,1,FALSE)),"Not listed","")</f>
        <v/>
      </c>
      <c r="B6" s="20" t="s">
        <v>244</v>
      </c>
      <c r="C6" s="3" t="s">
        <v>241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2024-05-17T01:43:34Z</dcterms:modified>
</cp:coreProperties>
</file>