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grupas" sheetId="4" r:id="rId1"/>
    <sheet name="dati" sheetId="1" r:id="rId2"/>
    <sheet name="Sheet3" sheetId="3" r:id="rId3"/>
  </sheets>
  <definedNames>
    <definedName name="_xlnm._FilterDatabase" localSheetId="1" hidden="1">dati!$A$1:$H$104</definedName>
  </definedNames>
  <calcPr calcId="145621"/>
  <pivotCaches>
    <pivotCache cacheId="40" r:id="rId4"/>
  </pivotCaches>
</workbook>
</file>

<file path=xl/calcChain.xml><?xml version="1.0" encoding="utf-8"?>
<calcChain xmlns="http://schemas.openxmlformats.org/spreadsheetml/2006/main">
  <c r="E107" i="1" l="1"/>
  <c r="H104" i="1"/>
  <c r="H102" i="1"/>
  <c r="H101" i="1"/>
  <c r="H100" i="1"/>
  <c r="H94" i="1"/>
  <c r="H99" i="1"/>
  <c r="H98" i="1"/>
  <c r="H96" i="1"/>
  <c r="H95" i="1"/>
  <c r="H92" i="1"/>
  <c r="H91" i="1"/>
  <c r="H89" i="1"/>
  <c r="H87" i="1"/>
  <c r="H86" i="1"/>
  <c r="H84" i="1"/>
  <c r="H83" i="1"/>
  <c r="H82" i="1"/>
  <c r="H81" i="1"/>
  <c r="H80" i="1"/>
  <c r="H79" i="1"/>
  <c r="H78" i="1"/>
  <c r="H76" i="1"/>
  <c r="H75" i="1"/>
  <c r="H73" i="1"/>
  <c r="H69" i="1"/>
  <c r="H66" i="1"/>
  <c r="H63" i="1"/>
  <c r="H62" i="1"/>
  <c r="H61" i="1"/>
  <c r="H59" i="1"/>
  <c r="H58" i="1"/>
  <c r="H56" i="1"/>
  <c r="H55" i="1"/>
  <c r="H53" i="1"/>
  <c r="H52" i="1"/>
  <c r="H51" i="1"/>
  <c r="H50" i="1"/>
  <c r="H49" i="1"/>
  <c r="H40" i="1"/>
  <c r="H37" i="1"/>
  <c r="H36" i="1"/>
  <c r="H34" i="1"/>
  <c r="H31" i="1"/>
  <c r="H30" i="1"/>
  <c r="H29" i="1"/>
  <c r="H21" i="1"/>
  <c r="H17" i="1"/>
  <c r="H26" i="1"/>
  <c r="H22" i="1"/>
  <c r="H20" i="1"/>
  <c r="H18" i="1"/>
  <c r="H16" i="1"/>
  <c r="H15" i="1"/>
  <c r="H14" i="1"/>
  <c r="H10" i="1"/>
  <c r="H6" i="1"/>
  <c r="H5" i="1"/>
  <c r="H4" i="1"/>
  <c r="H3" i="1"/>
  <c r="H41" i="1" l="1"/>
</calcChain>
</file>

<file path=xl/sharedStrings.xml><?xml version="1.0" encoding="utf-8"?>
<sst xmlns="http://schemas.openxmlformats.org/spreadsheetml/2006/main" count="734" uniqueCount="252">
  <si>
    <t>Gunārs Pokšāns</t>
  </si>
  <si>
    <t>gunars1188@inbox.lv</t>
  </si>
  <si>
    <t>Rihards Zīlītis</t>
  </si>
  <si>
    <t>rihards.zilitis@gmail.com</t>
  </si>
  <si>
    <t>Tomass Gavars</t>
  </si>
  <si>
    <t>nauooo@inbox.lv</t>
  </si>
  <si>
    <t>Juris Abdullins</t>
  </si>
  <si>
    <t>kapftw@gmail.com</t>
  </si>
  <si>
    <t>Jānis Emulis</t>
  </si>
  <si>
    <t>janis.emulis@gmail.com</t>
  </si>
  <si>
    <t>Kristīne Cirse</t>
  </si>
  <si>
    <t>k_r_i@inbox.lv</t>
  </si>
  <si>
    <t>Ēriks Kondratjevs</t>
  </si>
  <si>
    <t>erix2323@mail.ru</t>
  </si>
  <si>
    <t>Krišjānis Pinka</t>
  </si>
  <si>
    <t>krisjanis.pinka@inbox.lv</t>
  </si>
  <si>
    <t>Arnolds Baranovskis</t>
  </si>
  <si>
    <t>arnoldino@inbox.lv</t>
  </si>
  <si>
    <t>Ēriks Krasts</t>
  </si>
  <si>
    <t>eriks.krasts@gmail.com</t>
  </si>
  <si>
    <t>Juris Gavars</t>
  </si>
  <si>
    <t>jurisgavars@inbox.lv</t>
  </si>
  <si>
    <t>Oksana Petunova</t>
  </si>
  <si>
    <t>milisenta@inbox.lv</t>
  </si>
  <si>
    <t>Inese Cjoskāne</t>
  </si>
  <si>
    <t>Rihards Gailīts</t>
  </si>
  <si>
    <t>rihards.gailits@gmail.com</t>
  </si>
  <si>
    <t>Matīss Rīders</t>
  </si>
  <si>
    <t>riiders@inbox.lv</t>
  </si>
  <si>
    <t>Edgars Kleins</t>
  </si>
  <si>
    <t>ZelirothLV@Gmail.com</t>
  </si>
  <si>
    <t>Dāvis Krēgers</t>
  </si>
  <si>
    <t>Davis.Kregers@rtu.lv</t>
  </si>
  <si>
    <t>Ruslans Koškins</t>
  </si>
  <si>
    <t>Ruslans.Koskins@rtu.lv</t>
  </si>
  <si>
    <t>Krista Kaziņa</t>
  </si>
  <si>
    <t>krista.kazina@gmail.com</t>
  </si>
  <si>
    <t>Maksims Venediktovs</t>
  </si>
  <si>
    <t>maksim.venediktov@gmail.com</t>
  </si>
  <si>
    <t>Jurģis Kļavpurs</t>
  </si>
  <si>
    <t>jurgis_klavpurs@inbox.lv</t>
  </si>
  <si>
    <t>Mārtiņš Vilšķērsts</t>
  </si>
  <si>
    <t>martins.vilskersts@gmail.com</t>
  </si>
  <si>
    <t>Gunārs Kunakovs</t>
  </si>
  <si>
    <t>gunarskunakovs@yahoo.com</t>
  </si>
  <si>
    <t>Māris Moļs</t>
  </si>
  <si>
    <t>maris9229@gmail.com</t>
  </si>
  <si>
    <t>Edgars Janičevs</t>
  </si>
  <si>
    <t>Edgars.Janicevs_1@rtu.lv</t>
  </si>
  <si>
    <t>Anna Dubrovska</t>
  </si>
  <si>
    <t>ankad@inbox.lv</t>
  </si>
  <si>
    <t>Uvis Štrauss</t>
  </si>
  <si>
    <t>inbox.lvv@inbox.lv</t>
  </si>
  <si>
    <t>Diāna Ļeonova</t>
  </si>
  <si>
    <t>diana.leonova@inbox.lv</t>
  </si>
  <si>
    <t>Oskars Koleda</t>
  </si>
  <si>
    <t>oskarskoleda@inbox.lv</t>
  </si>
  <si>
    <t>Ieva Bārbale</t>
  </si>
  <si>
    <t>ievinja188@inbox.lv</t>
  </si>
  <si>
    <t>Karīna Timošenkova</t>
  </si>
  <si>
    <t>karinatimosenkova@gmail.com</t>
  </si>
  <si>
    <t>Elīna Šeldere</t>
  </si>
  <si>
    <t>elina.seldere@gmail.com</t>
  </si>
  <si>
    <t>Evija Reimane</t>
  </si>
  <si>
    <t>e.r@tvnet.lv</t>
  </si>
  <si>
    <t>Laura Lazdāne</t>
  </si>
  <si>
    <t>laurucis22@inbox.lv</t>
  </si>
  <si>
    <t>Valērija Platonova</t>
  </si>
  <si>
    <t>platoshka93@mail.ru</t>
  </si>
  <si>
    <t>Sandijs Liepiņš</t>
  </si>
  <si>
    <t>sandijs.liepins@gmail.com</t>
  </si>
  <si>
    <t>Valters Slava</t>
  </si>
  <si>
    <t>valtersslava@gmail.com</t>
  </si>
  <si>
    <t>Sintija Dakstiņa</t>
  </si>
  <si>
    <t>sintija.dakstina@gmail.com</t>
  </si>
  <si>
    <t>Sofija Stoņina</t>
  </si>
  <si>
    <t>lunar.cinderella@inbox.lv</t>
  </si>
  <si>
    <t>Juliana Iļjina</t>
  </si>
  <si>
    <t>juliana.iljina.00@rpg.lv</t>
  </si>
  <si>
    <t>Liene Bahmane</t>
  </si>
  <si>
    <t>liene.zarina@gmail.com</t>
  </si>
  <si>
    <t>Māris Jurgenbergs</t>
  </si>
  <si>
    <t>jurgenbergsmaris@gmail.com</t>
  </si>
  <si>
    <t>Mairis Circens</t>
  </si>
  <si>
    <t>mairis.circens@inbox.lv</t>
  </si>
  <si>
    <t>Imants Dzenis</t>
  </si>
  <si>
    <t>E-pasts slēpts</t>
  </si>
  <si>
    <t>Mārtiņš Švalkovskis</t>
  </si>
  <si>
    <t>martinssvalkovskis@gmail.com</t>
  </si>
  <si>
    <t>Valdis Plociņš</t>
  </si>
  <si>
    <t>valdis1730@inbox.lv</t>
  </si>
  <si>
    <t>Kristaps Babrovskis</t>
  </si>
  <si>
    <t>babrovskiskristaps@inbox.lv</t>
  </si>
  <si>
    <t>Ainārs Vītols</t>
  </si>
  <si>
    <t>Ainars.Vitols@rtu.lv</t>
  </si>
  <si>
    <t>Kristina Deņisova</t>
  </si>
  <si>
    <t>chrises98@gmail.com</t>
  </si>
  <si>
    <t>Airisa Zalinkevica</t>
  </si>
  <si>
    <t>airisa.zalinkevica@gmail.com</t>
  </si>
  <si>
    <t>Signe Firste</t>
  </si>
  <si>
    <t>meifortuna@inbox.lv</t>
  </si>
  <si>
    <t>Emīls Rozentāls</t>
  </si>
  <si>
    <t>emilsrozentals@inbox.lv</t>
  </si>
  <si>
    <t>Nataļja Salaka</t>
  </si>
  <si>
    <t>n.salaka@inbox.lv</t>
  </si>
  <si>
    <t>Jānis Dolģis</t>
  </si>
  <si>
    <t>janisd070@gmail.com</t>
  </si>
  <si>
    <t>Leo Kazenieks</t>
  </si>
  <si>
    <t>kazenieks.leo@inbox.lv</t>
  </si>
  <si>
    <t>Matīss Bernāns</t>
  </si>
  <si>
    <t>matiss.bernans@inbox.lv</t>
  </si>
  <si>
    <t>Dmitrijs Ozerovs</t>
  </si>
  <si>
    <t>dmitrijs.ozerovs.00@rpg.lv</t>
  </si>
  <si>
    <t>Andrejs Bundžs</t>
  </si>
  <si>
    <t>andrejs.bundzs@gmail.com</t>
  </si>
  <si>
    <t>Sandra Boguša</t>
  </si>
  <si>
    <t>dimetrija@inbox.lv</t>
  </si>
  <si>
    <t>Aivis Švirksts</t>
  </si>
  <si>
    <t>aivis.svirksts@inbox.lv</t>
  </si>
  <si>
    <t>Miķelis Ratniks</t>
  </si>
  <si>
    <t>ratnix@inbox.lv</t>
  </si>
  <si>
    <t>Elans Strogonovs</t>
  </si>
  <si>
    <t>elans@inbox.lv</t>
  </si>
  <si>
    <t>Ņikita Čornijs</t>
  </si>
  <si>
    <t>Ēriks Šiško</t>
  </si>
  <si>
    <t>Eriks.Sisko@rtu.lv</t>
  </si>
  <si>
    <t>Māris Titovs</t>
  </si>
  <si>
    <t>maristitovs@gmail.com</t>
  </si>
  <si>
    <t>Vladlens Bogdanovs</t>
  </si>
  <si>
    <t>vladlen.bogdanov@gmail.com</t>
  </si>
  <si>
    <t>Daina Skuja</t>
  </si>
  <si>
    <t>Covergirl.Daina@gmail.com</t>
  </si>
  <si>
    <t>Aigars Usāns</t>
  </si>
  <si>
    <t>aig4rs@gmail.com</t>
  </si>
  <si>
    <t>Aleksandrs Pautovs</t>
  </si>
  <si>
    <t>Aleksandrs.Pautovs@rtu.lv</t>
  </si>
  <si>
    <t>Igors Otroščenko</t>
  </si>
  <si>
    <t>igarexa@gmail.com</t>
  </si>
  <si>
    <t>Dāvis Zadovskis</t>
  </si>
  <si>
    <t>davis.zadovskis@gmail.com</t>
  </si>
  <si>
    <t>Dmitrijs Kostrovs</t>
  </si>
  <si>
    <t>d.kostrov@inbox.lv</t>
  </si>
  <si>
    <t>Iluta Vajevska</t>
  </si>
  <si>
    <t>ilutavajevska@inbox.lv</t>
  </si>
  <si>
    <t>Jekaterina Glužina</t>
  </si>
  <si>
    <t>Artjoms Trubačs</t>
  </si>
  <si>
    <t>fr0staqua1@gmail.com</t>
  </si>
  <si>
    <t>Vjačeslavs Ivanovs</t>
  </si>
  <si>
    <t>monsterakill@mail.ru</t>
  </si>
  <si>
    <t>Emīls Zvaunis</t>
  </si>
  <si>
    <t>e.zvaunis@gmail.com</t>
  </si>
  <si>
    <t>Irina Osmolovska</t>
  </si>
  <si>
    <t>Linda Ozoliņa</t>
  </si>
  <si>
    <t>lindia91@inbox.lv</t>
  </si>
  <si>
    <t>Reinis Tropiņš</t>
  </si>
  <si>
    <t>Reinis.Tropins_1@rtu.lv</t>
  </si>
  <si>
    <t>Krišjānis Danenbergsons</t>
  </si>
  <si>
    <t>danenbergsons@inbox.lv</t>
  </si>
  <si>
    <t>Oskars Jankovskis</t>
  </si>
  <si>
    <t>oskars_jankovskis@inbox.lv</t>
  </si>
  <si>
    <t>Jānis Komisārs</t>
  </si>
  <si>
    <t>Janis.Komisars_1@rtu.lv</t>
  </si>
  <si>
    <t>Ivars Stepanovs</t>
  </si>
  <si>
    <t>ivar_stepanov@mail.ru</t>
  </si>
  <si>
    <t>Kārlis Ziemulis</t>
  </si>
  <si>
    <t>ziemulis@inbox.lv</t>
  </si>
  <si>
    <t>Einārs Belruss</t>
  </si>
  <si>
    <t>einars.belruss@inbox.lv</t>
  </si>
  <si>
    <t>Romāns Losāns</t>
  </si>
  <si>
    <t>romans.losans@gmail.com</t>
  </si>
  <si>
    <t>Aleksandrs Korovins</t>
  </si>
  <si>
    <t>aleksandrs.korovins@inbox.lv</t>
  </si>
  <si>
    <t>Uldis Adijāns</t>
  </si>
  <si>
    <t>uldisadijans@inbox.lv</t>
  </si>
  <si>
    <t>Daņiils Baranovs</t>
  </si>
  <si>
    <t>kill_em_all@inbox.lv</t>
  </si>
  <si>
    <t>Mārcis Turks</t>
  </si>
  <si>
    <t>marcisturks@gmail.com</t>
  </si>
  <si>
    <t>Intars Slišāns</t>
  </si>
  <si>
    <t>intars.slisans@gmail.com</t>
  </si>
  <si>
    <t>Kristers Pētersons</t>
  </si>
  <si>
    <t>kristers.petersons@gmail.com</t>
  </si>
  <si>
    <t>Dmitrijs Fiļipovs</t>
  </si>
  <si>
    <t>dmitry.filipov@inbox.lv</t>
  </si>
  <si>
    <t>Edgars Sultanovs</t>
  </si>
  <si>
    <t>Forcej@inbox.lv</t>
  </si>
  <si>
    <t>Henrijs Līvmanis</t>
  </si>
  <si>
    <t>henrijslee@inbox.lv</t>
  </si>
  <si>
    <t>Liene Jansone</t>
  </si>
  <si>
    <t>lienejansone575@gmail.com</t>
  </si>
  <si>
    <t>Ruslans Petriščevs</t>
  </si>
  <si>
    <t>rpetrishev@gmail.com</t>
  </si>
  <si>
    <t>Vladimirs Fučadži</t>
  </si>
  <si>
    <t>outboks@inbox.lv</t>
  </si>
  <si>
    <t>Haralds Strugovecs</t>
  </si>
  <si>
    <t>Hronus@inbox.lv</t>
  </si>
  <si>
    <t>Ņikita Bohonko</t>
  </si>
  <si>
    <t>xexn1@yahoo.com</t>
  </si>
  <si>
    <t>Dmitrijs Čornobiļs</t>
  </si>
  <si>
    <t>guru@front.ru</t>
  </si>
  <si>
    <t>Lauris Nadziņš</t>
  </si>
  <si>
    <t>ghost96@inbox.lv</t>
  </si>
  <si>
    <t>Students</t>
  </si>
  <si>
    <t>Kontakti</t>
  </si>
  <si>
    <t>Grupa</t>
  </si>
  <si>
    <t>Loma</t>
  </si>
  <si>
    <t>Individuālais vērtējums</t>
  </si>
  <si>
    <t>Poniji &amp; Co</t>
  </si>
  <si>
    <t>PV</t>
  </si>
  <si>
    <t>BA</t>
  </si>
  <si>
    <t>SA</t>
  </si>
  <si>
    <t xml:space="preserve">P </t>
  </si>
  <si>
    <t>T</t>
  </si>
  <si>
    <t>P</t>
  </si>
  <si>
    <t>Big Shots</t>
  </si>
  <si>
    <t>Kodols</t>
  </si>
  <si>
    <t>ID</t>
  </si>
  <si>
    <t>BA, SA, P, T, PV</t>
  </si>
  <si>
    <t>labākā grupa</t>
  </si>
  <si>
    <t>2.grupa</t>
  </si>
  <si>
    <t>Rogo pop</t>
  </si>
  <si>
    <t>Projektierētāji</t>
  </si>
  <si>
    <t>Dream Team</t>
  </si>
  <si>
    <t>Mazie projektētājiņi</t>
  </si>
  <si>
    <t> 42</t>
  </si>
  <si>
    <t>Inventores</t>
  </si>
  <si>
    <t>YoungDevelopment</t>
  </si>
  <si>
    <t>LastOne</t>
  </si>
  <si>
    <t>9/9</t>
  </si>
  <si>
    <t>6/7</t>
  </si>
  <si>
    <t>7/7</t>
  </si>
  <si>
    <t>7/6</t>
  </si>
  <si>
    <t>8/8</t>
  </si>
  <si>
    <t>3/0</t>
  </si>
  <si>
    <t>6, 0, 0, 0, 0</t>
  </si>
  <si>
    <t>PV, P</t>
  </si>
  <si>
    <t>9, 7</t>
  </si>
  <si>
    <t>9, 9, 9, 6/8, 9</t>
  </si>
  <si>
    <t>Komandas vērtējums</t>
  </si>
  <si>
    <t>Komandas bonuss</t>
  </si>
  <si>
    <t>Row Labels</t>
  </si>
  <si>
    <t>(blank)</t>
  </si>
  <si>
    <t>Grand Total</t>
  </si>
  <si>
    <t>Gala vērtējums</t>
  </si>
  <si>
    <t>NA</t>
  </si>
  <si>
    <t>5/3</t>
  </si>
  <si>
    <t>2, 3, ?, 3/6, 4</t>
  </si>
  <si>
    <t>4/6</t>
  </si>
  <si>
    <t>7/0</t>
  </si>
  <si>
    <t>4/4</t>
  </si>
  <si>
    <t>6/5</t>
  </si>
  <si>
    <t>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</si>
</sst>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0"/>
      <color rgb="FF000000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quotePrefix="1" applyFill="1"/>
    <xf numFmtId="16" fontId="0" fillId="2" borderId="0" xfId="0" quotePrefix="1" applyNumberForma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se Šūpulniece" refreshedDate="41989.631214814814" createdVersion="4" refreshedVersion="4" minRefreshableVersion="3" recordCount="107">
  <cacheSource type="worksheet">
    <worksheetSource ref="A1:G1048576" sheet="dati"/>
  </cacheSource>
  <cacheFields count="7">
    <cacheField name="Students" numFmtId="0">
      <sharedItems containsBlank="1" count="104">
        <s v="Aigars Usāns"/>
        <s v="Ainārs Vītols"/>
        <s v="Airisa Zalinkevica"/>
        <s v="Aivis Švirksts"/>
        <s v="Aleksandrs Korovins"/>
        <s v="Aleksandrs Pautovs"/>
        <s v="Andrejs Bundžs"/>
        <s v="Anna Dubrovska"/>
        <s v="Arnolds Baranovskis"/>
        <s v="Artjoms Trubačs"/>
        <s v="Daina Skuja"/>
        <s v="Daņiils Baranovs"/>
        <s v="Dāvis Krēgers"/>
        <s v="Dāvis Zadovskis"/>
        <s v="Diāna Ļeonova"/>
        <s v="Dmitrijs Čornobiļs"/>
        <s v="Dmitrijs Fiļipovs"/>
        <s v="Dmitrijs Kostrovs"/>
        <s v="Dmitrijs Ozerovs"/>
        <s v="Edgars Janičevs"/>
        <s v="Edgars Kleins"/>
        <s v="Edgars Sultanovs"/>
        <s v="Einārs Belruss"/>
        <s v="Elans Strogonovs"/>
        <s v="Elīna Šeldere"/>
        <s v="Emīls Rozentāls"/>
        <s v="Emīls Zvaunis"/>
        <s v="Evija Reimane"/>
        <s v="Ēriks Kondratjevs"/>
        <s v="Ēriks Krasts"/>
        <s v="Ēriks Šiško"/>
        <s v="Gunārs Kunakovs"/>
        <s v="Gunārs Pokšāns"/>
        <s v="Haralds Strugovecs"/>
        <s v="Henrijs Līvmanis"/>
        <s v="Ieva Bārbale"/>
        <s v="Igors Otroščenko"/>
        <s v="Iluta Vajevska"/>
        <s v="Imants Dzenis"/>
        <s v="Inese Cjoskāne"/>
        <s v="Intars Slišāns"/>
        <s v="Irina Osmolovska"/>
        <s v="Ivars Stepanovs"/>
        <s v="Jānis Dolģis"/>
        <s v="Jānis Emulis"/>
        <s v="Jānis Komisārs"/>
        <s v="Jekaterina Glužina"/>
        <s v="Juliana Iļjina"/>
        <s v="Jurģis Kļavpurs"/>
        <s v="Juris Abdullins"/>
        <s v="Juris Gavars"/>
        <s v="Karīna Timošenkova"/>
        <s v="Kārlis Ziemulis"/>
        <s v="Krista Kaziņa"/>
        <s v="Kristaps Babrovskis"/>
        <s v="Kristers Pētersons"/>
        <s v="Kristina Deņisova"/>
        <s v="Kristīne Cirse"/>
        <s v="Krišjānis Danenbergsons"/>
        <s v="Krišjānis Pinka"/>
        <s v="Laura Lazdāne"/>
        <s v="Lauris Nadziņš"/>
        <s v="Leo Kazenieks"/>
        <s v="Liene Bahmane"/>
        <s v="Liene Jansone"/>
        <s v="Linda Ozoliņa"/>
        <s v="Mairis Circens"/>
        <s v="Maksims Venediktovs"/>
        <s v="Matīss Bernāns"/>
        <s v="Matīss Rīders"/>
        <s v="Mārcis Turks"/>
        <s v="Māris Jurgenbergs"/>
        <s v="Māris Moļs"/>
        <s v="Māris Titovs"/>
        <s v="Mārtiņš Švalkovskis"/>
        <s v="Mārtiņš Vilšķērsts"/>
        <s v="Miķelis Ratniks"/>
        <s v="Nataļja Salaka"/>
        <s v="Ņikita Bohonko"/>
        <s v="Ņikita Čornijs"/>
        <s v="Oksana Petunova"/>
        <s v="Oskars Jankovskis"/>
        <s v="Oskars Koleda"/>
        <s v="Reinis Tropiņš"/>
        <s v="Rihards Gailīts"/>
        <s v="Rihards Zīlītis"/>
        <s v="Romāns Losāns"/>
        <s v="Ruslans Koškins"/>
        <s v="Ruslans Petriščevs"/>
        <s v="Sandijs Liepiņš"/>
        <s v="Sandra Boguša"/>
        <s v="Signe Firste"/>
        <s v="Sintija Dakstiņa"/>
        <s v="Sofija Stoņina"/>
        <s v="Tomass Gavars"/>
        <s v="Uldis Adijāns"/>
        <s v="Uvis Štrauss"/>
        <s v="Valdis Plociņš"/>
        <s v="Valērija Platonova"/>
        <s v="Valters Slava"/>
        <s v="Vjačeslavs Ivanovs"/>
        <s v="Vladimirs Fučadži"/>
        <s v="Vladlens Bogdanovs"/>
        <m/>
      </sharedItems>
    </cacheField>
    <cacheField name="Kontakti" numFmtId="0">
      <sharedItems containsBlank="1"/>
    </cacheField>
    <cacheField name="Grupa" numFmtId="0">
      <sharedItems containsBlank="1" containsMixedTypes="1" containsNumber="1" containsInteger="1" minValue="1" maxValue="3" count="17">
        <m/>
        <s v="Mazie projektētājiņi"/>
        <s v="Poniji &amp; Co"/>
        <s v="2.grupa"/>
        <s v="Dream Team"/>
        <s v=" 42"/>
        <s v="ID"/>
        <s v="labākā grupa"/>
        <s v="Kodols"/>
        <s v="Inventores"/>
        <n v="3"/>
        <s v="LastOne"/>
        <n v="1"/>
        <s v="Projektierētāji"/>
        <s v="YoungDevelopment"/>
        <s v="Big Shots"/>
        <s v="Rogo pop"/>
      </sharedItems>
    </cacheField>
    <cacheField name="Loma" numFmtId="0">
      <sharedItems containsBlank="1" count="9">
        <m/>
        <s v="T"/>
        <s v="PV"/>
        <s v="SA"/>
        <s v="P"/>
        <s v="BA"/>
        <s v="BA, SA, P, T, PV"/>
        <s v="P "/>
        <s v="PV, P"/>
      </sharedItems>
    </cacheField>
    <cacheField name="Individuālais vērtējums" numFmtId="0">
      <sharedItems containsBlank="1" containsMixedTypes="1" containsNumber="1" minValue="0" maxValue="9" count="30">
        <m/>
        <s v="7/6"/>
        <n v="9"/>
        <n v="6"/>
        <n v="4"/>
        <n v="1"/>
        <n v="7"/>
        <s v="6, 0, 0, 0, 0"/>
        <s v="9/9"/>
        <n v="2"/>
        <s v="2, 3, ?, 3/6, 4"/>
        <s v="3/0"/>
        <s v="4/4"/>
        <s v="5/3"/>
        <s v="4/6"/>
        <s v="9, 7"/>
        <s v="9, 9, 9, 6/8, 9"/>
        <n v="0"/>
        <n v="8"/>
        <n v="5"/>
        <n v="3"/>
        <s v="7/0"/>
        <s v="6/7"/>
        <s v="8/8"/>
        <s v="8/9"/>
        <s v="7/7"/>
        <s v="6/5"/>
        <n v="6.9"/>
        <n v="6.7" u="1"/>
        <n v="7.4" u="1"/>
      </sharedItems>
    </cacheField>
    <cacheField name="Komandas vērtējums" numFmtId="0">
      <sharedItems containsBlank="1" containsMixedTypes="1" containsNumber="1" minValue="4" maxValue="9" count="13">
        <m/>
        <n v="6.7"/>
        <n v="7.6"/>
        <n v="7.4"/>
        <n v="5"/>
        <n v="9"/>
        <n v="7.9"/>
        <n v="6"/>
        <n v="6.9"/>
        <n v="6.8"/>
        <n v="4"/>
        <s v="NA"/>
        <n v="7" u="1"/>
      </sharedItems>
    </cacheField>
    <cacheField name="Komandas bonuss" numFmtId="0">
      <sharedItems containsBlank="1" containsMixedTypes="1" containsNumber="1" containsInteger="1" minValue="0" maxValue="1" count="4">
        <m/>
        <n v="1"/>
        <n v="0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s v="aig4rs@gmail.com"/>
    <x v="0"/>
    <x v="0"/>
    <x v="0"/>
    <x v="0"/>
    <x v="0"/>
  </r>
  <r>
    <x v="1"/>
    <s v="Ainars.Vitols@rtu.lv"/>
    <x v="1"/>
    <x v="1"/>
    <x v="1"/>
    <x v="1"/>
    <x v="1"/>
  </r>
  <r>
    <x v="2"/>
    <s v="airisa.zalinkevica@gmail.com"/>
    <x v="2"/>
    <x v="2"/>
    <x v="2"/>
    <x v="2"/>
    <x v="1"/>
  </r>
  <r>
    <x v="3"/>
    <s v="aivis.svirksts@inbox.lv"/>
    <x v="3"/>
    <x v="3"/>
    <x v="3"/>
    <x v="3"/>
    <x v="1"/>
  </r>
  <r>
    <x v="4"/>
    <s v="aleksandrs.korovins@inbox.lv"/>
    <x v="1"/>
    <x v="3"/>
    <x v="4"/>
    <x v="1"/>
    <x v="1"/>
  </r>
  <r>
    <x v="5"/>
    <s v="Aleksandrs.Pautovs@rtu.lv"/>
    <x v="0"/>
    <x v="0"/>
    <x v="0"/>
    <x v="0"/>
    <x v="0"/>
  </r>
  <r>
    <x v="6"/>
    <s v="andrejs.bundzs@gmail.com"/>
    <x v="4"/>
    <x v="4"/>
    <x v="5"/>
    <x v="0"/>
    <x v="2"/>
  </r>
  <r>
    <x v="7"/>
    <s v="ankad@inbox.lv"/>
    <x v="0"/>
    <x v="0"/>
    <x v="0"/>
    <x v="0"/>
    <x v="0"/>
  </r>
  <r>
    <x v="8"/>
    <s v="arnoldino@inbox.lv"/>
    <x v="5"/>
    <x v="5"/>
    <x v="6"/>
    <x v="4"/>
    <x v="1"/>
  </r>
  <r>
    <x v="9"/>
    <s v="fr0staqua1@gmail.com"/>
    <x v="0"/>
    <x v="0"/>
    <x v="0"/>
    <x v="0"/>
    <x v="0"/>
  </r>
  <r>
    <x v="10"/>
    <s v="Covergirl.Daina@gmail.com"/>
    <x v="6"/>
    <x v="6"/>
    <x v="7"/>
    <x v="0"/>
    <x v="3"/>
  </r>
  <r>
    <x v="11"/>
    <s v="kill_em_all@inbox.lv"/>
    <x v="0"/>
    <x v="0"/>
    <x v="0"/>
    <x v="0"/>
    <x v="0"/>
  </r>
  <r>
    <x v="12"/>
    <s v="Davis.Kregers@rtu.lv"/>
    <x v="2"/>
    <x v="7"/>
    <x v="2"/>
    <x v="2"/>
    <x v="1"/>
  </r>
  <r>
    <x v="13"/>
    <s v="davis.zadovskis@gmail.com"/>
    <x v="7"/>
    <x v="1"/>
    <x v="8"/>
    <x v="5"/>
    <x v="1"/>
  </r>
  <r>
    <x v="14"/>
    <s v="diana.leonova@inbox.lv"/>
    <x v="8"/>
    <x v="3"/>
    <x v="2"/>
    <x v="6"/>
    <x v="2"/>
  </r>
  <r>
    <x v="15"/>
    <s v="guru@front.ru"/>
    <x v="5"/>
    <x v="3"/>
    <x v="3"/>
    <x v="4"/>
    <x v="1"/>
  </r>
  <r>
    <x v="16"/>
    <s v="dmitry.filipov@inbox.lv"/>
    <x v="9"/>
    <x v="3"/>
    <x v="4"/>
    <x v="7"/>
    <x v="2"/>
  </r>
  <r>
    <x v="17"/>
    <s v="d.kostrov@inbox.lv"/>
    <x v="0"/>
    <x v="0"/>
    <x v="0"/>
    <x v="0"/>
    <x v="0"/>
  </r>
  <r>
    <x v="18"/>
    <s v="dmitrijs.ozerovs.00@rpg.lv"/>
    <x v="10"/>
    <x v="4"/>
    <x v="6"/>
    <x v="8"/>
    <x v="1"/>
  </r>
  <r>
    <x v="19"/>
    <s v="Edgars.Janicevs_1@rtu.lv"/>
    <x v="8"/>
    <x v="4"/>
    <x v="3"/>
    <x v="6"/>
    <x v="2"/>
  </r>
  <r>
    <x v="20"/>
    <s v="ZelirothLV@Gmail.com"/>
    <x v="5"/>
    <x v="4"/>
    <x v="9"/>
    <x v="4"/>
    <x v="1"/>
  </r>
  <r>
    <x v="21"/>
    <s v="Forcej@inbox.lv"/>
    <x v="11"/>
    <x v="3"/>
    <x v="4"/>
    <x v="0"/>
    <x v="2"/>
  </r>
  <r>
    <x v="22"/>
    <s v="einars.belruss@inbox.lv"/>
    <x v="6"/>
    <x v="6"/>
    <x v="10"/>
    <x v="0"/>
    <x v="3"/>
  </r>
  <r>
    <x v="23"/>
    <s v="elans@inbox.lv"/>
    <x v="4"/>
    <x v="1"/>
    <x v="11"/>
    <x v="0"/>
    <x v="2"/>
  </r>
  <r>
    <x v="24"/>
    <s v="elina.seldere@gmail.com"/>
    <x v="12"/>
    <x v="2"/>
    <x v="2"/>
    <x v="9"/>
    <x v="2"/>
  </r>
  <r>
    <x v="25"/>
    <s v="emilsrozentals@inbox.lv"/>
    <x v="13"/>
    <x v="5"/>
    <x v="4"/>
    <x v="0"/>
    <x v="2"/>
  </r>
  <r>
    <x v="26"/>
    <s v="e.zvaunis@gmail.com"/>
    <x v="0"/>
    <x v="0"/>
    <x v="0"/>
    <x v="0"/>
    <x v="0"/>
  </r>
  <r>
    <x v="27"/>
    <s v="e.r@tvnet.lv"/>
    <x v="12"/>
    <x v="1"/>
    <x v="12"/>
    <x v="9"/>
    <x v="2"/>
  </r>
  <r>
    <x v="28"/>
    <s v="erix2323@mail.ru"/>
    <x v="14"/>
    <x v="5"/>
    <x v="4"/>
    <x v="10"/>
    <x v="2"/>
  </r>
  <r>
    <x v="29"/>
    <s v="eriks.krasts@gmail.com"/>
    <x v="7"/>
    <x v="2"/>
    <x v="2"/>
    <x v="5"/>
    <x v="1"/>
  </r>
  <r>
    <x v="30"/>
    <s v="Eriks.Sisko@rtu.lv"/>
    <x v="4"/>
    <x v="3"/>
    <x v="3"/>
    <x v="0"/>
    <x v="2"/>
  </r>
  <r>
    <x v="31"/>
    <s v="gunarskunakovs@yahoo.com"/>
    <x v="13"/>
    <x v="3"/>
    <x v="4"/>
    <x v="0"/>
    <x v="2"/>
  </r>
  <r>
    <x v="32"/>
    <s v="gunars1188@inbox.lv"/>
    <x v="14"/>
    <x v="1"/>
    <x v="13"/>
    <x v="10"/>
    <x v="2"/>
  </r>
  <r>
    <x v="33"/>
    <s v="Hronus@inbox.lv"/>
    <x v="0"/>
    <x v="0"/>
    <x v="0"/>
    <x v="0"/>
    <x v="0"/>
  </r>
  <r>
    <x v="34"/>
    <s v="henrijslee@inbox.lv"/>
    <x v="5"/>
    <x v="1"/>
    <x v="14"/>
    <x v="4"/>
    <x v="1"/>
  </r>
  <r>
    <x v="35"/>
    <s v="ievinja188@inbox.lv"/>
    <x v="3"/>
    <x v="8"/>
    <x v="15"/>
    <x v="3"/>
    <x v="1"/>
  </r>
  <r>
    <x v="36"/>
    <s v="igarexa@gmail.com"/>
    <x v="0"/>
    <x v="0"/>
    <x v="0"/>
    <x v="0"/>
    <x v="0"/>
  </r>
  <r>
    <x v="37"/>
    <s v="ilutavajevska@inbox.lv"/>
    <x v="0"/>
    <x v="0"/>
    <x v="0"/>
    <x v="0"/>
    <x v="0"/>
  </r>
  <r>
    <x v="38"/>
    <s v="E-pasts slēpts"/>
    <x v="15"/>
    <x v="1"/>
    <x v="1"/>
    <x v="6"/>
    <x v="1"/>
  </r>
  <r>
    <x v="39"/>
    <m/>
    <x v="6"/>
    <x v="6"/>
    <x v="16"/>
    <x v="11"/>
    <x v="3"/>
  </r>
  <r>
    <x v="40"/>
    <s v="intars.slisans@gmail.com"/>
    <x v="0"/>
    <x v="0"/>
    <x v="0"/>
    <x v="0"/>
    <x v="0"/>
  </r>
  <r>
    <x v="41"/>
    <s v="E-pasts slēpts"/>
    <x v="0"/>
    <x v="0"/>
    <x v="0"/>
    <x v="0"/>
    <x v="0"/>
  </r>
  <r>
    <x v="42"/>
    <s v="ivar_stepanov@mail.ru"/>
    <x v="0"/>
    <x v="0"/>
    <x v="0"/>
    <x v="0"/>
    <x v="0"/>
  </r>
  <r>
    <x v="43"/>
    <s v="janisd070@gmail.com"/>
    <x v="13"/>
    <x v="4"/>
    <x v="0"/>
    <x v="0"/>
    <x v="2"/>
  </r>
  <r>
    <x v="44"/>
    <s v="janis.emulis@gmail.com"/>
    <x v="13"/>
    <x v="2"/>
    <x v="2"/>
    <x v="0"/>
    <x v="2"/>
  </r>
  <r>
    <x v="45"/>
    <s v="Janis.Komisars_1@rtu.lv"/>
    <x v="11"/>
    <x v="2"/>
    <x v="17"/>
    <x v="0"/>
    <x v="2"/>
  </r>
  <r>
    <x v="46"/>
    <s v="E-pasts slēpts"/>
    <x v="0"/>
    <x v="0"/>
    <x v="0"/>
    <x v="0"/>
    <x v="0"/>
  </r>
  <r>
    <x v="47"/>
    <s v="juliana.iljina.00@rpg.lv"/>
    <x v="10"/>
    <x v="3"/>
    <x v="4"/>
    <x v="8"/>
    <x v="1"/>
  </r>
  <r>
    <x v="48"/>
    <s v="jurgis_klavpurs@inbox.lv"/>
    <x v="16"/>
    <x v="5"/>
    <x v="6"/>
    <x v="3"/>
    <x v="1"/>
  </r>
  <r>
    <x v="49"/>
    <s v="kapftw@gmail.com"/>
    <x v="15"/>
    <x v="5"/>
    <x v="18"/>
    <x v="6"/>
    <x v="1"/>
  </r>
  <r>
    <x v="50"/>
    <s v="jurisgavars@inbox.lv"/>
    <x v="2"/>
    <x v="1"/>
    <x v="8"/>
    <x v="2"/>
    <x v="1"/>
  </r>
  <r>
    <x v="51"/>
    <s v="karinatimosenkova@gmail.com"/>
    <x v="12"/>
    <x v="3"/>
    <x v="6"/>
    <x v="9"/>
    <x v="2"/>
  </r>
  <r>
    <x v="52"/>
    <s v="ziemulis@inbox.lv"/>
    <x v="0"/>
    <x v="0"/>
    <x v="0"/>
    <x v="0"/>
    <x v="0"/>
  </r>
  <r>
    <x v="53"/>
    <s v="krista.kazina@gmail.com"/>
    <x v="8"/>
    <x v="5"/>
    <x v="2"/>
    <x v="6"/>
    <x v="2"/>
  </r>
  <r>
    <x v="54"/>
    <s v="babrovskiskristaps@inbox.lv"/>
    <x v="7"/>
    <x v="4"/>
    <x v="2"/>
    <x v="5"/>
    <x v="1"/>
  </r>
  <r>
    <x v="55"/>
    <s v="kristers.petersons@gmail.com"/>
    <x v="0"/>
    <x v="0"/>
    <x v="0"/>
    <x v="0"/>
    <x v="0"/>
  </r>
  <r>
    <x v="56"/>
    <s v="chrises98@gmail.com"/>
    <x v="9"/>
    <x v="5"/>
    <x v="4"/>
    <x v="7"/>
    <x v="2"/>
  </r>
  <r>
    <x v="57"/>
    <s v="k_r_i@inbox.lv"/>
    <x v="5"/>
    <x v="2"/>
    <x v="19"/>
    <x v="4"/>
    <x v="1"/>
  </r>
  <r>
    <x v="58"/>
    <s v="danenbergsons@inbox.lv"/>
    <x v="0"/>
    <x v="0"/>
    <x v="0"/>
    <x v="0"/>
    <x v="0"/>
  </r>
  <r>
    <x v="59"/>
    <s v="krisjanis.pinka@inbox.lv"/>
    <x v="16"/>
    <x v="1"/>
    <x v="8"/>
    <x v="3"/>
    <x v="1"/>
  </r>
  <r>
    <x v="60"/>
    <s v="laurucis22@inbox.lv"/>
    <x v="12"/>
    <x v="5"/>
    <x v="18"/>
    <x v="9"/>
    <x v="2"/>
  </r>
  <r>
    <x v="61"/>
    <s v="ghost96@inbox.lv"/>
    <x v="3"/>
    <x v="5"/>
    <x v="18"/>
    <x v="3"/>
    <x v="1"/>
  </r>
  <r>
    <x v="62"/>
    <s v="kazenieks.leo@inbox.lv"/>
    <x v="0"/>
    <x v="0"/>
    <x v="0"/>
    <x v="0"/>
    <x v="0"/>
  </r>
  <r>
    <x v="63"/>
    <s v="liene.zarina@gmail.com"/>
    <x v="0"/>
    <x v="0"/>
    <x v="0"/>
    <x v="0"/>
    <x v="0"/>
  </r>
  <r>
    <x v="64"/>
    <s v="lienejansone575@gmail.com"/>
    <x v="12"/>
    <x v="4"/>
    <x v="3"/>
    <x v="9"/>
    <x v="2"/>
  </r>
  <r>
    <x v="65"/>
    <s v="lindia91@inbox.lv"/>
    <x v="0"/>
    <x v="0"/>
    <x v="0"/>
    <x v="0"/>
    <x v="0"/>
  </r>
  <r>
    <x v="66"/>
    <s v="mairis.circens@inbox.lv"/>
    <x v="4"/>
    <x v="5"/>
    <x v="20"/>
    <x v="0"/>
    <x v="2"/>
  </r>
  <r>
    <x v="67"/>
    <s v="maksim.venediktov@gmail.com"/>
    <x v="16"/>
    <x v="4"/>
    <x v="18"/>
    <x v="3"/>
    <x v="1"/>
  </r>
  <r>
    <x v="68"/>
    <s v="matiss.bernans@inbox.lv"/>
    <x v="0"/>
    <x v="0"/>
    <x v="0"/>
    <x v="0"/>
    <x v="0"/>
  </r>
  <r>
    <x v="69"/>
    <s v="riiders@inbox.lv"/>
    <x v="13"/>
    <x v="1"/>
    <x v="21"/>
    <x v="0"/>
    <x v="2"/>
  </r>
  <r>
    <x v="70"/>
    <s v="marcisturks@gmail.com"/>
    <x v="0"/>
    <x v="0"/>
    <x v="0"/>
    <x v="0"/>
    <x v="0"/>
  </r>
  <r>
    <x v="71"/>
    <s v="jurgenbergsmaris@gmail.com"/>
    <x v="15"/>
    <x v="4"/>
    <x v="6"/>
    <x v="6"/>
    <x v="1"/>
  </r>
  <r>
    <x v="72"/>
    <s v="maris9229@gmail.com"/>
    <x v="11"/>
    <x v="4"/>
    <x v="19"/>
    <x v="0"/>
    <x v="2"/>
  </r>
  <r>
    <x v="73"/>
    <s v="maristitovs@gmail.com"/>
    <x v="8"/>
    <x v="1"/>
    <x v="22"/>
    <x v="6"/>
    <x v="2"/>
  </r>
  <r>
    <x v="74"/>
    <s v="martinssvalkovskis@gmail.com"/>
    <x v="15"/>
    <x v="3"/>
    <x v="2"/>
    <x v="6"/>
    <x v="1"/>
  </r>
  <r>
    <x v="75"/>
    <s v="martins.vilskersts@gmail.com"/>
    <x v="4"/>
    <x v="2"/>
    <x v="18"/>
    <x v="0"/>
    <x v="2"/>
  </r>
  <r>
    <x v="76"/>
    <s v="ratnix@inbox.lv"/>
    <x v="14"/>
    <x v="4"/>
    <x v="4"/>
    <x v="10"/>
    <x v="2"/>
  </r>
  <r>
    <x v="77"/>
    <s v="n.salaka@inbox.lv"/>
    <x v="9"/>
    <x v="2"/>
    <x v="3"/>
    <x v="7"/>
    <x v="2"/>
  </r>
  <r>
    <x v="78"/>
    <s v="xexn1@yahoo.com"/>
    <x v="9"/>
    <x v="1"/>
    <x v="23"/>
    <x v="7"/>
    <x v="2"/>
  </r>
  <r>
    <x v="79"/>
    <s v="E-pasts slēpts"/>
    <x v="14"/>
    <x v="2"/>
    <x v="4"/>
    <x v="10"/>
    <x v="2"/>
  </r>
  <r>
    <x v="80"/>
    <s v="milisenta@inbox.lv"/>
    <x v="10"/>
    <x v="1"/>
    <x v="24"/>
    <x v="8"/>
    <x v="1"/>
  </r>
  <r>
    <x v="81"/>
    <s v="oskars_jankovskis@inbox.lv"/>
    <x v="2"/>
    <x v="3"/>
    <x v="4"/>
    <x v="2"/>
    <x v="1"/>
  </r>
  <r>
    <x v="82"/>
    <s v="oskarskoleda@inbox.lv"/>
    <x v="16"/>
    <x v="2"/>
    <x v="19"/>
    <x v="3"/>
    <x v="1"/>
  </r>
  <r>
    <x v="83"/>
    <s v="Reinis.Tropins_1@rtu.lv"/>
    <x v="0"/>
    <x v="0"/>
    <x v="0"/>
    <x v="0"/>
    <x v="0"/>
  </r>
  <r>
    <x v="84"/>
    <s v="rihards.gailits@gmail.com"/>
    <x v="1"/>
    <x v="2"/>
    <x v="2"/>
    <x v="1"/>
    <x v="1"/>
  </r>
  <r>
    <x v="85"/>
    <s v="rihards.zilitis@gmail.com"/>
    <x v="1"/>
    <x v="4"/>
    <x v="6"/>
    <x v="1"/>
    <x v="1"/>
  </r>
  <r>
    <x v="86"/>
    <s v="romans.losans@gmail.com"/>
    <x v="0"/>
    <x v="0"/>
    <x v="0"/>
    <x v="0"/>
    <x v="0"/>
  </r>
  <r>
    <x v="87"/>
    <s v="Ruslans.Koskins@rtu.lv"/>
    <x v="7"/>
    <x v="3"/>
    <x v="2"/>
    <x v="5"/>
    <x v="1"/>
  </r>
  <r>
    <x v="88"/>
    <s v="rpetrishev@gmail.com"/>
    <x v="11"/>
    <x v="5"/>
    <x v="4"/>
    <x v="0"/>
    <x v="2"/>
  </r>
  <r>
    <x v="89"/>
    <s v="sandijs.liepins@gmail.com"/>
    <x v="15"/>
    <x v="2"/>
    <x v="2"/>
    <x v="6"/>
    <x v="1"/>
  </r>
  <r>
    <x v="90"/>
    <s v="dimetrija@inbox.lv"/>
    <x v="1"/>
    <x v="5"/>
    <x v="6"/>
    <x v="1"/>
    <x v="1"/>
  </r>
  <r>
    <x v="91"/>
    <s v="meifortuna@inbox.lv"/>
    <x v="0"/>
    <x v="0"/>
    <x v="0"/>
    <x v="0"/>
    <x v="0"/>
  </r>
  <r>
    <x v="92"/>
    <s v="sintija.dakstina@gmail.com"/>
    <x v="8"/>
    <x v="2"/>
    <x v="2"/>
    <x v="6"/>
    <x v="2"/>
  </r>
  <r>
    <x v="93"/>
    <s v="lunar.cinderella@inbox.lv"/>
    <x v="10"/>
    <x v="2"/>
    <x v="6"/>
    <x v="8"/>
    <x v="1"/>
  </r>
  <r>
    <x v="94"/>
    <s v="nauooo@inbox.lv"/>
    <x v="2"/>
    <x v="5"/>
    <x v="6"/>
    <x v="2"/>
    <x v="1"/>
  </r>
  <r>
    <x v="95"/>
    <s v="uldisadijans@inbox.lv"/>
    <x v="0"/>
    <x v="0"/>
    <x v="0"/>
    <x v="0"/>
    <x v="0"/>
  </r>
  <r>
    <x v="96"/>
    <s v="inbox.lvv@inbox.lv"/>
    <x v="3"/>
    <x v="1"/>
    <x v="25"/>
    <x v="3"/>
    <x v="1"/>
  </r>
  <r>
    <x v="97"/>
    <s v="valdis1730@inbox.lv"/>
    <x v="16"/>
    <x v="3"/>
    <x v="18"/>
    <x v="3"/>
    <x v="1"/>
  </r>
  <r>
    <x v="98"/>
    <s v="platoshka93@mail.ru"/>
    <x v="10"/>
    <x v="5"/>
    <x v="18"/>
    <x v="8"/>
    <x v="1"/>
  </r>
  <r>
    <x v="99"/>
    <s v="valtersslava@gmail.com"/>
    <x v="7"/>
    <x v="5"/>
    <x v="2"/>
    <x v="5"/>
    <x v="1"/>
  </r>
  <r>
    <x v="100"/>
    <s v="monsterakill@mail.ru"/>
    <x v="14"/>
    <x v="3"/>
    <x v="4"/>
    <x v="10"/>
    <x v="2"/>
  </r>
  <r>
    <x v="101"/>
    <s v="outboks@inbox.lv"/>
    <x v="11"/>
    <x v="1"/>
    <x v="26"/>
    <x v="0"/>
    <x v="2"/>
  </r>
  <r>
    <x v="102"/>
    <s v="vladlen.bogdanov@gmail.com"/>
    <x v="9"/>
    <x v="4"/>
    <x v="18"/>
    <x v="7"/>
    <x v="2"/>
  </r>
  <r>
    <x v="103"/>
    <m/>
    <x v="0"/>
    <x v="0"/>
    <x v="0"/>
    <x v="0"/>
    <x v="0"/>
  </r>
  <r>
    <x v="103"/>
    <m/>
    <x v="0"/>
    <x v="0"/>
    <x v="0"/>
    <x v="0"/>
    <x v="0"/>
  </r>
  <r>
    <x v="103"/>
    <m/>
    <x v="0"/>
    <x v="0"/>
    <x v="27"/>
    <x v="0"/>
    <x v="0"/>
  </r>
  <r>
    <x v="103"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09" firstHeaderRow="1" firstDataRow="1" firstDataCol="6"/>
  <pivotFields count="7">
    <pivotField axis="axisRow" compact="0" outline="0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showAll="0"/>
    <pivotField axis="axisRow" compact="0" outline="0" showAll="0" defaultSubtotal="0">
      <items count="17">
        <item x="12"/>
        <item x="10"/>
        <item x="5"/>
        <item x="3"/>
        <item x="15"/>
        <item x="4"/>
        <item x="6"/>
        <item x="9"/>
        <item x="8"/>
        <item x="7"/>
        <item x="11"/>
        <item x="1"/>
        <item x="2"/>
        <item x="13"/>
        <item x="16"/>
        <item x="14"/>
        <item x="0"/>
      </items>
    </pivotField>
    <pivotField axis="axisRow" compact="0" outline="0" showAll="0" defaultSubtotal="0">
      <items count="9">
        <item x="5"/>
        <item x="6"/>
        <item x="4"/>
        <item x="7"/>
        <item x="2"/>
        <item x="8"/>
        <item x="3"/>
        <item x="1"/>
        <item x="0"/>
      </items>
    </pivotField>
    <pivotField axis="axisRow" compact="0" outline="0" showAll="0" defaultSubtotal="0">
      <items count="30">
        <item x="9"/>
        <item x="20"/>
        <item x="4"/>
        <item x="19"/>
        <item x="3"/>
        <item x="6"/>
        <item x="18"/>
        <item x="2"/>
        <item x="11"/>
        <item x="7"/>
        <item x="22"/>
        <item x="1"/>
        <item x="25"/>
        <item x="23"/>
        <item x="15"/>
        <item x="16"/>
        <item x="8"/>
        <item x="0"/>
        <item m="1" x="29"/>
        <item x="13"/>
        <item x="17"/>
        <item x="10"/>
        <item x="12"/>
        <item x="14"/>
        <item x="21"/>
        <item x="26"/>
        <item x="5"/>
        <item m="1" x="28"/>
        <item x="24"/>
        <item x="27"/>
      </items>
    </pivotField>
    <pivotField axis="axisRow" compact="0" outline="0" showAll="0" defaultSubtotal="0">
      <items count="13">
        <item x="0"/>
        <item x="2"/>
        <item x="3"/>
        <item x="5"/>
        <item x="6"/>
        <item x="11"/>
        <item x="1"/>
        <item x="4"/>
        <item x="7"/>
        <item m="1" x="12"/>
        <item x="9"/>
        <item x="10"/>
        <item x="8"/>
      </items>
    </pivotField>
    <pivotField axis="axisRow" outline="0" showAll="0" defaultSubtotal="0">
      <items count="4">
        <item x="0"/>
        <item x="3"/>
        <item x="1"/>
        <item x="2"/>
      </items>
    </pivotField>
  </pivotFields>
  <rowFields count="6">
    <field x="2"/>
    <field x="0"/>
    <field x="3"/>
    <field x="4"/>
    <field x="5"/>
    <field x="6"/>
  </rowFields>
  <rowItems count="106">
    <i>
      <x/>
      <x v="24"/>
      <x v="4"/>
      <x v="7"/>
      <x v="10"/>
      <x v="3"/>
    </i>
    <i r="1">
      <x v="27"/>
      <x v="7"/>
      <x v="22"/>
      <x v="10"/>
      <x v="3"/>
    </i>
    <i r="1">
      <x v="51"/>
      <x v="6"/>
      <x v="5"/>
      <x v="10"/>
      <x v="3"/>
    </i>
    <i r="1">
      <x v="60"/>
      <x/>
      <x v="6"/>
      <x v="10"/>
      <x v="3"/>
    </i>
    <i r="1">
      <x v="64"/>
      <x v="2"/>
      <x v="4"/>
      <x v="10"/>
      <x v="3"/>
    </i>
    <i>
      <x v="1"/>
      <x v="18"/>
      <x v="2"/>
      <x v="5"/>
      <x v="12"/>
      <x v="2"/>
    </i>
    <i r="1">
      <x v="47"/>
      <x v="6"/>
      <x v="2"/>
      <x v="12"/>
      <x v="2"/>
    </i>
    <i r="1">
      <x v="80"/>
      <x v="7"/>
      <x v="28"/>
      <x v="12"/>
      <x v="2"/>
    </i>
    <i r="1">
      <x v="93"/>
      <x v="4"/>
      <x v="5"/>
      <x v="12"/>
      <x v="2"/>
    </i>
    <i r="1">
      <x v="98"/>
      <x/>
      <x v="6"/>
      <x v="12"/>
      <x v="2"/>
    </i>
    <i>
      <x v="2"/>
      <x v="8"/>
      <x/>
      <x v="5"/>
      <x v="7"/>
      <x v="2"/>
    </i>
    <i r="1">
      <x v="15"/>
      <x v="6"/>
      <x v="4"/>
      <x v="7"/>
      <x v="2"/>
    </i>
    <i r="1">
      <x v="20"/>
      <x v="2"/>
      <x/>
      <x v="7"/>
      <x v="2"/>
    </i>
    <i r="1">
      <x v="34"/>
      <x v="7"/>
      <x v="23"/>
      <x v="7"/>
      <x v="2"/>
    </i>
    <i r="1">
      <x v="57"/>
      <x v="4"/>
      <x v="3"/>
      <x v="7"/>
      <x v="2"/>
    </i>
    <i>
      <x v="3"/>
      <x v="3"/>
      <x v="6"/>
      <x v="4"/>
      <x v="2"/>
      <x v="2"/>
    </i>
    <i r="1">
      <x v="35"/>
      <x v="5"/>
      <x v="14"/>
      <x v="2"/>
      <x v="2"/>
    </i>
    <i r="1">
      <x v="61"/>
      <x/>
      <x v="6"/>
      <x v="2"/>
      <x v="2"/>
    </i>
    <i r="1">
      <x v="96"/>
      <x v="7"/>
      <x v="12"/>
      <x v="2"/>
      <x v="2"/>
    </i>
    <i>
      <x v="4"/>
      <x v="38"/>
      <x v="7"/>
      <x v="11"/>
      <x v="4"/>
      <x v="2"/>
    </i>
    <i r="1">
      <x v="49"/>
      <x/>
      <x v="6"/>
      <x v="4"/>
      <x v="2"/>
    </i>
    <i r="1">
      <x v="71"/>
      <x v="2"/>
      <x v="5"/>
      <x v="4"/>
      <x v="2"/>
    </i>
    <i r="1">
      <x v="74"/>
      <x v="6"/>
      <x v="7"/>
      <x v="4"/>
      <x v="2"/>
    </i>
    <i r="1">
      <x v="89"/>
      <x v="4"/>
      <x v="7"/>
      <x v="4"/>
      <x v="2"/>
    </i>
    <i>
      <x v="5"/>
      <x v="6"/>
      <x v="2"/>
      <x v="26"/>
      <x/>
      <x v="3"/>
    </i>
    <i r="1">
      <x v="23"/>
      <x v="7"/>
      <x v="8"/>
      <x/>
      <x v="3"/>
    </i>
    <i r="1">
      <x v="30"/>
      <x v="6"/>
      <x v="4"/>
      <x/>
      <x v="3"/>
    </i>
    <i r="1">
      <x v="66"/>
      <x/>
      <x v="1"/>
      <x/>
      <x v="3"/>
    </i>
    <i r="1">
      <x v="75"/>
      <x v="4"/>
      <x v="6"/>
      <x/>
      <x v="3"/>
    </i>
    <i>
      <x v="6"/>
      <x v="10"/>
      <x v="1"/>
      <x v="9"/>
      <x/>
      <x v="1"/>
    </i>
    <i r="1">
      <x v="22"/>
      <x v="1"/>
      <x v="21"/>
      <x/>
      <x v="1"/>
    </i>
    <i r="1">
      <x v="39"/>
      <x v="1"/>
      <x v="15"/>
      <x v="5"/>
      <x v="1"/>
    </i>
    <i>
      <x v="7"/>
      <x v="16"/>
      <x v="6"/>
      <x v="2"/>
      <x v="8"/>
      <x v="3"/>
    </i>
    <i r="1">
      <x v="56"/>
      <x/>
      <x v="2"/>
      <x v="8"/>
      <x v="3"/>
    </i>
    <i r="1">
      <x v="77"/>
      <x v="4"/>
      <x v="4"/>
      <x v="8"/>
      <x v="3"/>
    </i>
    <i r="1">
      <x v="78"/>
      <x v="7"/>
      <x v="13"/>
      <x v="8"/>
      <x v="3"/>
    </i>
    <i r="1">
      <x v="102"/>
      <x v="2"/>
      <x v="6"/>
      <x v="8"/>
      <x v="3"/>
    </i>
    <i>
      <x v="8"/>
      <x v="14"/>
      <x v="6"/>
      <x v="7"/>
      <x v="4"/>
      <x v="3"/>
    </i>
    <i r="1">
      <x v="19"/>
      <x v="2"/>
      <x v="4"/>
      <x v="4"/>
      <x v="3"/>
    </i>
    <i r="1">
      <x v="53"/>
      <x/>
      <x v="7"/>
      <x v="4"/>
      <x v="3"/>
    </i>
    <i r="1">
      <x v="73"/>
      <x v="7"/>
      <x v="10"/>
      <x v="4"/>
      <x v="3"/>
    </i>
    <i r="1">
      <x v="92"/>
      <x v="4"/>
      <x v="7"/>
      <x v="4"/>
      <x v="3"/>
    </i>
    <i>
      <x v="9"/>
      <x v="13"/>
      <x v="7"/>
      <x v="16"/>
      <x v="3"/>
      <x v="2"/>
    </i>
    <i r="1">
      <x v="29"/>
      <x v="4"/>
      <x v="7"/>
      <x v="3"/>
      <x v="2"/>
    </i>
    <i r="1">
      <x v="54"/>
      <x v="2"/>
      <x v="7"/>
      <x v="3"/>
      <x v="2"/>
    </i>
    <i r="1">
      <x v="87"/>
      <x v="6"/>
      <x v="7"/>
      <x v="3"/>
      <x v="2"/>
    </i>
    <i r="1">
      <x v="99"/>
      <x/>
      <x v="7"/>
      <x v="3"/>
      <x v="2"/>
    </i>
    <i>
      <x v="10"/>
      <x v="21"/>
      <x v="6"/>
      <x v="2"/>
      <x/>
      <x v="3"/>
    </i>
    <i r="1">
      <x v="45"/>
      <x v="4"/>
      <x v="20"/>
      <x/>
      <x v="3"/>
    </i>
    <i r="1">
      <x v="72"/>
      <x v="2"/>
      <x v="3"/>
      <x/>
      <x v="3"/>
    </i>
    <i r="1">
      <x v="88"/>
      <x/>
      <x v="2"/>
      <x/>
      <x v="3"/>
    </i>
    <i r="1">
      <x v="101"/>
      <x v="7"/>
      <x v="25"/>
      <x/>
      <x v="3"/>
    </i>
    <i>
      <x v="11"/>
      <x v="1"/>
      <x v="7"/>
      <x v="11"/>
      <x v="6"/>
      <x v="2"/>
    </i>
    <i r="1">
      <x v="4"/>
      <x v="6"/>
      <x v="2"/>
      <x v="6"/>
      <x v="2"/>
    </i>
    <i r="1">
      <x v="84"/>
      <x v="4"/>
      <x v="7"/>
      <x v="6"/>
      <x v="2"/>
    </i>
    <i r="1">
      <x v="85"/>
      <x v="2"/>
      <x v="5"/>
      <x v="6"/>
      <x v="2"/>
    </i>
    <i r="1">
      <x v="90"/>
      <x/>
      <x v="5"/>
      <x v="6"/>
      <x v="2"/>
    </i>
    <i>
      <x v="12"/>
      <x v="2"/>
      <x v="4"/>
      <x v="7"/>
      <x v="1"/>
      <x v="2"/>
    </i>
    <i r="1">
      <x v="12"/>
      <x v="3"/>
      <x v="7"/>
      <x v="1"/>
      <x v="2"/>
    </i>
    <i r="1">
      <x v="50"/>
      <x v="7"/>
      <x v="16"/>
      <x v="1"/>
      <x v="2"/>
    </i>
    <i r="1">
      <x v="81"/>
      <x v="6"/>
      <x v="2"/>
      <x v="1"/>
      <x v="2"/>
    </i>
    <i r="1">
      <x v="94"/>
      <x/>
      <x v="5"/>
      <x v="1"/>
      <x v="2"/>
    </i>
    <i>
      <x v="13"/>
      <x v="25"/>
      <x/>
      <x v="2"/>
      <x/>
      <x v="3"/>
    </i>
    <i r="1">
      <x v="31"/>
      <x v="6"/>
      <x v="2"/>
      <x/>
      <x v="3"/>
    </i>
    <i r="1">
      <x v="43"/>
      <x v="2"/>
      <x v="17"/>
      <x/>
      <x v="3"/>
    </i>
    <i r="1">
      <x v="44"/>
      <x v="4"/>
      <x v="7"/>
      <x/>
      <x v="3"/>
    </i>
    <i r="1">
      <x v="69"/>
      <x v="7"/>
      <x v="24"/>
      <x/>
      <x v="3"/>
    </i>
    <i>
      <x v="14"/>
      <x v="48"/>
      <x/>
      <x v="5"/>
      <x v="2"/>
      <x v="2"/>
    </i>
    <i r="1">
      <x v="59"/>
      <x v="7"/>
      <x v="16"/>
      <x v="2"/>
      <x v="2"/>
    </i>
    <i r="1">
      <x v="67"/>
      <x v="2"/>
      <x v="6"/>
      <x v="2"/>
      <x v="2"/>
    </i>
    <i r="1">
      <x v="82"/>
      <x v="4"/>
      <x v="3"/>
      <x v="2"/>
      <x v="2"/>
    </i>
    <i r="1">
      <x v="97"/>
      <x v="6"/>
      <x v="6"/>
      <x v="2"/>
      <x v="2"/>
    </i>
    <i>
      <x v="15"/>
      <x v="28"/>
      <x/>
      <x v="2"/>
      <x v="11"/>
      <x v="3"/>
    </i>
    <i r="1">
      <x v="32"/>
      <x v="7"/>
      <x v="19"/>
      <x v="11"/>
      <x v="3"/>
    </i>
    <i r="1">
      <x v="76"/>
      <x v="2"/>
      <x v="2"/>
      <x v="11"/>
      <x v="3"/>
    </i>
    <i r="1">
      <x v="79"/>
      <x v="4"/>
      <x v="2"/>
      <x v="11"/>
      <x v="3"/>
    </i>
    <i r="1">
      <x v="100"/>
      <x v="6"/>
      <x v="2"/>
      <x v="11"/>
      <x v="3"/>
    </i>
    <i>
      <x v="16"/>
      <x/>
      <x v="8"/>
      <x v="17"/>
      <x/>
      <x/>
    </i>
    <i r="1">
      <x v="5"/>
      <x v="8"/>
      <x v="17"/>
      <x/>
      <x/>
    </i>
    <i r="1">
      <x v="7"/>
      <x v="8"/>
      <x v="17"/>
      <x/>
      <x/>
    </i>
    <i r="1">
      <x v="9"/>
      <x v="8"/>
      <x v="17"/>
      <x/>
      <x/>
    </i>
    <i r="1">
      <x v="11"/>
      <x v="8"/>
      <x v="17"/>
      <x/>
      <x/>
    </i>
    <i r="1">
      <x v="17"/>
      <x v="8"/>
      <x v="17"/>
      <x/>
      <x/>
    </i>
    <i r="1">
      <x v="26"/>
      <x v="8"/>
      <x v="17"/>
      <x/>
      <x/>
    </i>
    <i r="1">
      <x v="33"/>
      <x v="8"/>
      <x v="17"/>
      <x/>
      <x/>
    </i>
    <i r="1">
      <x v="36"/>
      <x v="8"/>
      <x v="17"/>
      <x/>
      <x/>
    </i>
    <i r="1">
      <x v="37"/>
      <x v="8"/>
      <x v="17"/>
      <x/>
      <x/>
    </i>
    <i r="1">
      <x v="40"/>
      <x v="8"/>
      <x v="17"/>
      <x/>
      <x/>
    </i>
    <i r="1">
      <x v="41"/>
      <x v="8"/>
      <x v="17"/>
      <x/>
      <x/>
    </i>
    <i r="1">
      <x v="42"/>
      <x v="8"/>
      <x v="17"/>
      <x/>
      <x/>
    </i>
    <i r="1">
      <x v="46"/>
      <x v="8"/>
      <x v="17"/>
      <x/>
      <x/>
    </i>
    <i r="1">
      <x v="52"/>
      <x v="8"/>
      <x v="17"/>
      <x/>
      <x/>
    </i>
    <i r="1">
      <x v="55"/>
      <x v="8"/>
      <x v="17"/>
      <x/>
      <x/>
    </i>
    <i r="1">
      <x v="58"/>
      <x v="8"/>
      <x v="17"/>
      <x/>
      <x/>
    </i>
    <i r="1">
      <x v="62"/>
      <x v="8"/>
      <x v="17"/>
      <x/>
      <x/>
    </i>
    <i r="1">
      <x v="63"/>
      <x v="8"/>
      <x v="17"/>
      <x/>
      <x/>
    </i>
    <i r="1">
      <x v="65"/>
      <x v="8"/>
      <x v="17"/>
      <x/>
      <x/>
    </i>
    <i r="1">
      <x v="68"/>
      <x v="8"/>
      <x v="17"/>
      <x/>
      <x/>
    </i>
    <i r="1">
      <x v="70"/>
      <x v="8"/>
      <x v="17"/>
      <x/>
      <x/>
    </i>
    <i r="1">
      <x v="83"/>
      <x v="8"/>
      <x v="17"/>
      <x/>
      <x/>
    </i>
    <i r="1">
      <x v="86"/>
      <x v="8"/>
      <x v="17"/>
      <x/>
      <x/>
    </i>
    <i r="1">
      <x v="91"/>
      <x v="8"/>
      <x v="17"/>
      <x/>
      <x/>
    </i>
    <i r="1">
      <x v="95"/>
      <x v="8"/>
      <x v="17"/>
      <x/>
      <x/>
    </i>
    <i r="1">
      <x v="103"/>
      <x v="8"/>
      <x v="17"/>
      <x/>
      <x/>
    </i>
    <i r="3">
      <x v="29"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9"/>
  <sheetViews>
    <sheetView tabSelected="1" workbookViewId="0">
      <selection activeCell="B3" sqref="B3"/>
    </sheetView>
  </sheetViews>
  <sheetFormatPr defaultRowHeight="15" x14ac:dyDescent="0.25"/>
  <cols>
    <col min="1" max="1" width="21.140625" customWidth="1"/>
    <col min="2" max="2" width="24.85546875" bestFit="1" customWidth="1"/>
    <col min="3" max="3" width="16.28515625" bestFit="1" customWidth="1"/>
    <col min="4" max="4" width="24.42578125" bestFit="1" customWidth="1"/>
    <col min="5" max="5" width="22.140625" bestFit="1" customWidth="1"/>
    <col min="6" max="6" width="19.28515625" bestFit="1" customWidth="1"/>
    <col min="7" max="7" width="18.42578125" bestFit="1" customWidth="1"/>
    <col min="8" max="8" width="14.7109375" bestFit="1" customWidth="1"/>
    <col min="9" max="9" width="15.42578125" bestFit="1" customWidth="1"/>
    <col min="10" max="10" width="19" bestFit="1" customWidth="1"/>
    <col min="11" max="11" width="15.28515625" bestFit="1" customWidth="1"/>
    <col min="12" max="12" width="11.140625" bestFit="1" customWidth="1"/>
    <col min="13" max="13" width="15.5703125" bestFit="1" customWidth="1"/>
    <col min="14" max="14" width="12.85546875" bestFit="1" customWidth="1"/>
    <col min="15" max="15" width="14.85546875" bestFit="1" customWidth="1"/>
    <col min="16" max="16" width="14" bestFit="1" customWidth="1"/>
    <col min="17" max="17" width="17" bestFit="1" customWidth="1"/>
    <col min="18" max="18" width="15.42578125" bestFit="1" customWidth="1"/>
    <col min="19" max="19" width="16.140625" bestFit="1" customWidth="1"/>
    <col min="20" max="20" width="15.7109375" bestFit="1" customWidth="1"/>
    <col min="21" max="21" width="14.5703125" bestFit="1" customWidth="1"/>
    <col min="22" max="22" width="12.5703125" bestFit="1" customWidth="1"/>
    <col min="23" max="23" width="15.85546875" bestFit="1" customWidth="1"/>
    <col min="24" max="24" width="13.28515625" bestFit="1" customWidth="1"/>
    <col min="25" max="25" width="16" bestFit="1" customWidth="1"/>
    <col min="26" max="26" width="12.5703125" bestFit="1" customWidth="1"/>
    <col min="27" max="27" width="14.85546875" bestFit="1" customWidth="1"/>
    <col min="28" max="28" width="12.85546875" bestFit="1" customWidth="1"/>
    <col min="29" max="29" width="13.5703125" bestFit="1" customWidth="1"/>
    <col min="30" max="30" width="16.28515625" bestFit="1" customWidth="1"/>
    <col min="31" max="31" width="10.85546875" bestFit="1" customWidth="1"/>
    <col min="32" max="32" width="10.140625" bestFit="1" customWidth="1"/>
    <col min="33" max="33" width="16.28515625" bestFit="1" customWidth="1"/>
    <col min="34" max="34" width="15" bestFit="1" customWidth="1"/>
    <col min="35" max="35" width="17.85546875" bestFit="1" customWidth="1"/>
    <col min="36" max="36" width="15.5703125" bestFit="1" customWidth="1"/>
    <col min="37" max="37" width="11.85546875" bestFit="1" customWidth="1"/>
    <col min="38" max="38" width="16" bestFit="1" customWidth="1"/>
    <col min="39" max="40" width="13.42578125" bestFit="1" customWidth="1"/>
    <col min="41" max="41" width="14.42578125" bestFit="1" customWidth="1"/>
    <col min="42" max="42" width="12.42578125" bestFit="1" customWidth="1"/>
    <col min="43" max="43" width="16.28515625" bestFit="1" customWidth="1"/>
    <col min="44" max="44" width="14.85546875" bestFit="1" customWidth="1"/>
    <col min="45" max="45" width="11.140625" bestFit="1" customWidth="1"/>
    <col min="46" max="46" width="11.5703125" bestFit="1" customWidth="1"/>
    <col min="47" max="47" width="13.85546875" bestFit="1" customWidth="1"/>
    <col min="48" max="48" width="17.5703125" bestFit="1" customWidth="1"/>
    <col min="49" max="49" width="12" bestFit="1" customWidth="1"/>
    <col min="50" max="50" width="14.140625" bestFit="1" customWidth="1"/>
    <col min="51" max="51" width="14" bestFit="1" customWidth="1"/>
    <col min="52" max="52" width="11.42578125" bestFit="1" customWidth="1"/>
    <col min="53" max="53" width="19" bestFit="1" customWidth="1"/>
    <col min="54" max="54" width="14" bestFit="1" customWidth="1"/>
    <col min="55" max="55" width="12.140625" bestFit="1" customWidth="1"/>
    <col min="56" max="56" width="18.140625" bestFit="1" customWidth="1"/>
    <col min="57" max="57" width="17.28515625" bestFit="1" customWidth="1"/>
    <col min="58" max="58" width="16.42578125" bestFit="1" customWidth="1"/>
    <col min="59" max="59" width="12.7109375" bestFit="1" customWidth="1"/>
    <col min="60" max="60" width="23" bestFit="1" customWidth="1"/>
    <col min="61" max="61" width="13.85546875" bestFit="1" customWidth="1"/>
    <col min="62" max="62" width="13.42578125" bestFit="1" customWidth="1"/>
    <col min="63" max="63" width="13.7109375" bestFit="1" customWidth="1"/>
    <col min="64" max="64" width="13.5703125" bestFit="1" customWidth="1"/>
    <col min="65" max="65" width="14.7109375" bestFit="1" customWidth="1"/>
    <col min="66" max="66" width="13.5703125" bestFit="1" customWidth="1"/>
    <col min="67" max="67" width="12.85546875" bestFit="1" customWidth="1"/>
    <col min="68" max="68" width="13.5703125" bestFit="1" customWidth="1"/>
    <col min="69" max="69" width="20.7109375" bestFit="1" customWidth="1"/>
    <col min="70" max="70" width="14.5703125" bestFit="1" customWidth="1"/>
    <col min="71" max="71" width="12.85546875" bestFit="1" customWidth="1"/>
    <col min="72" max="72" width="12" bestFit="1" customWidth="1"/>
    <col min="73" max="73" width="17.42578125" bestFit="1" customWidth="1"/>
    <col min="74" max="74" width="10.85546875" bestFit="1" customWidth="1"/>
    <col min="75" max="75" width="11.7109375" bestFit="1" customWidth="1"/>
    <col min="76" max="76" width="18.5703125" bestFit="1" customWidth="1"/>
    <col min="77" max="77" width="17" bestFit="1" customWidth="1"/>
    <col min="78" max="78" width="14.5703125" bestFit="1" customWidth="1"/>
    <col min="79" max="79" width="13.42578125" bestFit="1" customWidth="1"/>
    <col min="80" max="80" width="14.7109375" bestFit="1" customWidth="1"/>
    <col min="81" max="81" width="12.85546875" bestFit="1" customWidth="1"/>
    <col min="82" max="82" width="16.42578125" bestFit="1" customWidth="1"/>
    <col min="83" max="83" width="16.7109375" bestFit="1" customWidth="1"/>
    <col min="84" max="85" width="13.5703125" bestFit="1" customWidth="1"/>
    <col min="86" max="86" width="13.85546875" bestFit="1" customWidth="1"/>
    <col min="87" max="87" width="12.85546875" bestFit="1" customWidth="1"/>
    <col min="88" max="88" width="14.42578125" bestFit="1" customWidth="1"/>
    <col min="89" max="89" width="15" bestFit="1" customWidth="1"/>
    <col min="90" max="90" width="17.42578125" bestFit="1" customWidth="1"/>
    <col min="91" max="91" width="14.140625" bestFit="1" customWidth="1"/>
    <col min="92" max="92" width="13.85546875" bestFit="1" customWidth="1"/>
    <col min="93" max="93" width="11.28515625" bestFit="1" customWidth="1"/>
    <col min="94" max="94" width="14.7109375" bestFit="1" customWidth="1"/>
    <col min="95" max="95" width="13.28515625" bestFit="1" customWidth="1"/>
    <col min="96" max="96" width="14.140625" bestFit="1" customWidth="1"/>
    <col min="97" max="97" width="12.5703125" bestFit="1" customWidth="1"/>
    <col min="98" max="98" width="11.5703125" bestFit="1" customWidth="1"/>
    <col min="99" max="99" width="13.28515625" bestFit="1" customWidth="1"/>
    <col min="100" max="100" width="17.42578125" bestFit="1" customWidth="1"/>
    <col min="101" max="101" width="12.28515625" bestFit="1" customWidth="1"/>
    <col min="102" max="102" width="17.5703125" bestFit="1" customWidth="1"/>
    <col min="103" max="103" width="16.5703125" bestFit="1" customWidth="1"/>
    <col min="104" max="104" width="19" bestFit="1" customWidth="1"/>
    <col min="105" max="105" width="7.28515625" customWidth="1"/>
    <col min="106" max="106" width="11.28515625" bestFit="1" customWidth="1"/>
  </cols>
  <sheetData>
    <row r="3" spans="1:6" x14ac:dyDescent="0.25">
      <c r="A3" s="2" t="s">
        <v>240</v>
      </c>
      <c r="B3" s="2" t="s">
        <v>202</v>
      </c>
      <c r="C3" s="2" t="s">
        <v>205</v>
      </c>
      <c r="D3" s="2" t="s">
        <v>206</v>
      </c>
      <c r="E3" s="2" t="s">
        <v>238</v>
      </c>
      <c r="F3" s="2" t="s">
        <v>239</v>
      </c>
    </row>
    <row r="4" spans="1:6" x14ac:dyDescent="0.25">
      <c r="A4">
        <v>1</v>
      </c>
      <c r="B4" t="s">
        <v>61</v>
      </c>
      <c r="C4" t="s">
        <v>208</v>
      </c>
      <c r="D4">
        <v>9</v>
      </c>
      <c r="E4">
        <v>6.8</v>
      </c>
      <c r="F4">
        <v>0</v>
      </c>
    </row>
    <row r="5" spans="1:6" x14ac:dyDescent="0.25">
      <c r="B5" t="s">
        <v>63</v>
      </c>
      <c r="C5" t="s">
        <v>212</v>
      </c>
      <c r="D5" t="s">
        <v>249</v>
      </c>
      <c r="E5">
        <v>6.8</v>
      </c>
      <c r="F5">
        <v>0</v>
      </c>
    </row>
    <row r="6" spans="1:6" x14ac:dyDescent="0.25">
      <c r="B6" t="s">
        <v>59</v>
      </c>
      <c r="C6" t="s">
        <v>210</v>
      </c>
      <c r="D6">
        <v>7</v>
      </c>
      <c r="E6">
        <v>6.8</v>
      </c>
      <c r="F6">
        <v>0</v>
      </c>
    </row>
    <row r="7" spans="1:6" x14ac:dyDescent="0.25">
      <c r="B7" t="s">
        <v>65</v>
      </c>
      <c r="C7" t="s">
        <v>209</v>
      </c>
      <c r="D7">
        <v>8</v>
      </c>
      <c r="E7">
        <v>6.8</v>
      </c>
      <c r="F7">
        <v>0</v>
      </c>
    </row>
    <row r="8" spans="1:6" x14ac:dyDescent="0.25">
      <c r="B8" t="s">
        <v>188</v>
      </c>
      <c r="C8" t="s">
        <v>213</v>
      </c>
      <c r="D8">
        <v>6</v>
      </c>
      <c r="E8">
        <v>6.8</v>
      </c>
      <c r="F8">
        <v>0</v>
      </c>
    </row>
    <row r="9" spans="1:6" x14ac:dyDescent="0.25">
      <c r="A9">
        <v>3</v>
      </c>
      <c r="B9" t="s">
        <v>111</v>
      </c>
      <c r="C9" t="s">
        <v>213</v>
      </c>
      <c r="D9">
        <v>7</v>
      </c>
      <c r="E9">
        <v>6.9</v>
      </c>
      <c r="F9">
        <v>1</v>
      </c>
    </row>
    <row r="10" spans="1:6" x14ac:dyDescent="0.25">
      <c r="B10" t="s">
        <v>77</v>
      </c>
      <c r="C10" t="s">
        <v>210</v>
      </c>
      <c r="D10">
        <v>4</v>
      </c>
      <c r="E10">
        <v>6.9</v>
      </c>
      <c r="F10">
        <v>1</v>
      </c>
    </row>
    <row r="11" spans="1:6" x14ac:dyDescent="0.25">
      <c r="B11" t="s">
        <v>22</v>
      </c>
      <c r="C11" t="s">
        <v>212</v>
      </c>
      <c r="D11" t="s">
        <v>251</v>
      </c>
      <c r="E11">
        <v>6.9</v>
      </c>
      <c r="F11">
        <v>1</v>
      </c>
    </row>
    <row r="12" spans="1:6" x14ac:dyDescent="0.25">
      <c r="B12" t="s">
        <v>75</v>
      </c>
      <c r="C12" t="s">
        <v>208</v>
      </c>
      <c r="D12">
        <v>7</v>
      </c>
      <c r="E12">
        <v>6.9</v>
      </c>
      <c r="F12">
        <v>1</v>
      </c>
    </row>
    <row r="13" spans="1:6" x14ac:dyDescent="0.25">
      <c r="B13" t="s">
        <v>67</v>
      </c>
      <c r="C13" t="s">
        <v>209</v>
      </c>
      <c r="D13">
        <v>8</v>
      </c>
      <c r="E13">
        <v>6.9</v>
      </c>
      <c r="F13">
        <v>1</v>
      </c>
    </row>
    <row r="14" spans="1:6" x14ac:dyDescent="0.25">
      <c r="A14" t="s">
        <v>224</v>
      </c>
      <c r="B14" t="s">
        <v>16</v>
      </c>
      <c r="C14" t="s">
        <v>209</v>
      </c>
      <c r="D14">
        <v>7</v>
      </c>
      <c r="E14">
        <v>5</v>
      </c>
      <c r="F14">
        <v>1</v>
      </c>
    </row>
    <row r="15" spans="1:6" x14ac:dyDescent="0.25">
      <c r="B15" t="s">
        <v>198</v>
      </c>
      <c r="C15" t="s">
        <v>210</v>
      </c>
      <c r="D15">
        <v>6</v>
      </c>
      <c r="E15">
        <v>5</v>
      </c>
      <c r="F15">
        <v>1</v>
      </c>
    </row>
    <row r="16" spans="1:6" x14ac:dyDescent="0.25">
      <c r="B16" t="s">
        <v>29</v>
      </c>
      <c r="C16" t="s">
        <v>213</v>
      </c>
      <c r="D16">
        <v>2</v>
      </c>
      <c r="E16">
        <v>5</v>
      </c>
      <c r="F16">
        <v>1</v>
      </c>
    </row>
    <row r="17" spans="1:6" x14ac:dyDescent="0.25">
      <c r="B17" t="s">
        <v>186</v>
      </c>
      <c r="C17" t="s">
        <v>212</v>
      </c>
      <c r="D17" t="s">
        <v>247</v>
      </c>
      <c r="E17">
        <v>5</v>
      </c>
      <c r="F17">
        <v>1</v>
      </c>
    </row>
    <row r="18" spans="1:6" x14ac:dyDescent="0.25">
      <c r="B18" t="s">
        <v>10</v>
      </c>
      <c r="C18" t="s">
        <v>208</v>
      </c>
      <c r="D18">
        <v>5</v>
      </c>
      <c r="E18">
        <v>5</v>
      </c>
      <c r="F18">
        <v>1</v>
      </c>
    </row>
    <row r="19" spans="1:6" x14ac:dyDescent="0.25">
      <c r="A19" t="s">
        <v>219</v>
      </c>
      <c r="B19" t="s">
        <v>117</v>
      </c>
      <c r="C19" t="s">
        <v>210</v>
      </c>
      <c r="D19">
        <v>6</v>
      </c>
      <c r="E19">
        <v>7.4</v>
      </c>
      <c r="F19">
        <v>1</v>
      </c>
    </row>
    <row r="20" spans="1:6" x14ac:dyDescent="0.25">
      <c r="B20" t="s">
        <v>57</v>
      </c>
      <c r="C20" t="s">
        <v>235</v>
      </c>
      <c r="D20" t="s">
        <v>236</v>
      </c>
      <c r="E20">
        <v>7.4</v>
      </c>
      <c r="F20">
        <v>1</v>
      </c>
    </row>
    <row r="21" spans="1:6" x14ac:dyDescent="0.25">
      <c r="B21" t="s">
        <v>200</v>
      </c>
      <c r="C21" t="s">
        <v>209</v>
      </c>
      <c r="D21">
        <v>8</v>
      </c>
      <c r="E21">
        <v>7.4</v>
      </c>
      <c r="F21">
        <v>1</v>
      </c>
    </row>
    <row r="22" spans="1:6" x14ac:dyDescent="0.25">
      <c r="B22" t="s">
        <v>51</v>
      </c>
      <c r="C22" t="s">
        <v>212</v>
      </c>
      <c r="D22" t="s">
        <v>230</v>
      </c>
      <c r="E22">
        <v>7.4</v>
      </c>
      <c r="F22">
        <v>1</v>
      </c>
    </row>
    <row r="23" spans="1:6" x14ac:dyDescent="0.25">
      <c r="A23" t="s">
        <v>214</v>
      </c>
      <c r="B23" t="s">
        <v>85</v>
      </c>
      <c r="C23" t="s">
        <v>212</v>
      </c>
      <c r="D23" t="s">
        <v>231</v>
      </c>
      <c r="E23">
        <v>7.9</v>
      </c>
      <c r="F23">
        <v>1</v>
      </c>
    </row>
    <row r="24" spans="1:6" x14ac:dyDescent="0.25">
      <c r="B24" t="s">
        <v>6</v>
      </c>
      <c r="C24" t="s">
        <v>209</v>
      </c>
      <c r="D24">
        <v>8</v>
      </c>
      <c r="E24">
        <v>7.9</v>
      </c>
      <c r="F24">
        <v>1</v>
      </c>
    </row>
    <row r="25" spans="1:6" x14ac:dyDescent="0.25">
      <c r="B25" t="s">
        <v>81</v>
      </c>
      <c r="C25" t="s">
        <v>213</v>
      </c>
      <c r="D25">
        <v>7</v>
      </c>
      <c r="E25">
        <v>7.9</v>
      </c>
      <c r="F25">
        <v>1</v>
      </c>
    </row>
    <row r="26" spans="1:6" x14ac:dyDescent="0.25">
      <c r="B26" t="s">
        <v>87</v>
      </c>
      <c r="C26" t="s">
        <v>210</v>
      </c>
      <c r="D26">
        <v>9</v>
      </c>
      <c r="E26">
        <v>7.9</v>
      </c>
      <c r="F26">
        <v>1</v>
      </c>
    </row>
    <row r="27" spans="1:6" x14ac:dyDescent="0.25">
      <c r="B27" t="s">
        <v>69</v>
      </c>
      <c r="C27" t="s">
        <v>208</v>
      </c>
      <c r="D27">
        <v>9</v>
      </c>
      <c r="E27">
        <v>7.9</v>
      </c>
      <c r="F27">
        <v>1</v>
      </c>
    </row>
    <row r="28" spans="1:6" x14ac:dyDescent="0.25">
      <c r="A28" t="s">
        <v>222</v>
      </c>
      <c r="B28" t="s">
        <v>113</v>
      </c>
      <c r="C28" t="s">
        <v>213</v>
      </c>
      <c r="D28">
        <v>1</v>
      </c>
      <c r="E28" t="s">
        <v>241</v>
      </c>
      <c r="F28">
        <v>0</v>
      </c>
    </row>
    <row r="29" spans="1:6" x14ac:dyDescent="0.25">
      <c r="B29" t="s">
        <v>121</v>
      </c>
      <c r="C29" t="s">
        <v>212</v>
      </c>
      <c r="D29" t="s">
        <v>233</v>
      </c>
      <c r="E29" t="s">
        <v>241</v>
      </c>
      <c r="F29">
        <v>0</v>
      </c>
    </row>
    <row r="30" spans="1:6" x14ac:dyDescent="0.25">
      <c r="B30" t="s">
        <v>124</v>
      </c>
      <c r="C30" t="s">
        <v>210</v>
      </c>
      <c r="D30">
        <v>6</v>
      </c>
      <c r="E30" t="s">
        <v>241</v>
      </c>
      <c r="F30">
        <v>0</v>
      </c>
    </row>
    <row r="31" spans="1:6" x14ac:dyDescent="0.25">
      <c r="B31" t="s">
        <v>83</v>
      </c>
      <c r="C31" t="s">
        <v>209</v>
      </c>
      <c r="D31">
        <v>3</v>
      </c>
      <c r="E31" t="s">
        <v>241</v>
      </c>
      <c r="F31">
        <v>0</v>
      </c>
    </row>
    <row r="32" spans="1:6" x14ac:dyDescent="0.25">
      <c r="B32" t="s">
        <v>41</v>
      </c>
      <c r="C32" t="s">
        <v>208</v>
      </c>
      <c r="D32">
        <v>8</v>
      </c>
      <c r="E32" t="s">
        <v>241</v>
      </c>
      <c r="F32">
        <v>0</v>
      </c>
    </row>
    <row r="33" spans="1:6" x14ac:dyDescent="0.25">
      <c r="A33" t="s">
        <v>216</v>
      </c>
      <c r="B33" t="s">
        <v>130</v>
      </c>
      <c r="C33" t="s">
        <v>217</v>
      </c>
      <c r="D33" t="s">
        <v>234</v>
      </c>
      <c r="E33" t="s">
        <v>241</v>
      </c>
      <c r="F33" t="s">
        <v>244</v>
      </c>
    </row>
    <row r="34" spans="1:6" x14ac:dyDescent="0.25">
      <c r="B34" t="s">
        <v>166</v>
      </c>
      <c r="C34" t="s">
        <v>217</v>
      </c>
      <c r="D34" t="s">
        <v>246</v>
      </c>
      <c r="E34" t="s">
        <v>241</v>
      </c>
      <c r="F34" t="s">
        <v>244</v>
      </c>
    </row>
    <row r="35" spans="1:6" x14ac:dyDescent="0.25">
      <c r="B35" t="s">
        <v>24</v>
      </c>
      <c r="C35" t="s">
        <v>217</v>
      </c>
      <c r="D35" t="s">
        <v>237</v>
      </c>
      <c r="E35" t="s">
        <v>244</v>
      </c>
      <c r="F35" t="s">
        <v>244</v>
      </c>
    </row>
    <row r="36" spans="1:6" x14ac:dyDescent="0.25">
      <c r="A36" t="s">
        <v>225</v>
      </c>
      <c r="B36" t="s">
        <v>182</v>
      </c>
      <c r="C36" t="s">
        <v>210</v>
      </c>
      <c r="D36">
        <v>4</v>
      </c>
      <c r="E36">
        <v>6</v>
      </c>
      <c r="F36">
        <v>0</v>
      </c>
    </row>
    <row r="37" spans="1:6" x14ac:dyDescent="0.25">
      <c r="B37" t="s">
        <v>95</v>
      </c>
      <c r="C37" t="s">
        <v>209</v>
      </c>
      <c r="D37">
        <v>4</v>
      </c>
      <c r="E37">
        <v>6</v>
      </c>
      <c r="F37">
        <v>0</v>
      </c>
    </row>
    <row r="38" spans="1:6" x14ac:dyDescent="0.25">
      <c r="B38" t="s">
        <v>103</v>
      </c>
      <c r="C38" t="s">
        <v>208</v>
      </c>
      <c r="D38">
        <v>6</v>
      </c>
      <c r="E38">
        <v>6</v>
      </c>
      <c r="F38">
        <v>0</v>
      </c>
    </row>
    <row r="39" spans="1:6" x14ac:dyDescent="0.25">
      <c r="B39" t="s">
        <v>196</v>
      </c>
      <c r="C39" t="s">
        <v>212</v>
      </c>
      <c r="D39" t="s">
        <v>232</v>
      </c>
      <c r="E39">
        <v>6</v>
      </c>
      <c r="F39">
        <v>0</v>
      </c>
    </row>
    <row r="40" spans="1:6" x14ac:dyDescent="0.25">
      <c r="B40" t="s">
        <v>128</v>
      </c>
      <c r="C40" t="s">
        <v>213</v>
      </c>
      <c r="D40">
        <v>8</v>
      </c>
      <c r="E40">
        <v>6</v>
      </c>
      <c r="F40">
        <v>0</v>
      </c>
    </row>
    <row r="41" spans="1:6" x14ac:dyDescent="0.25">
      <c r="A41" t="s">
        <v>215</v>
      </c>
      <c r="B41" t="s">
        <v>53</v>
      </c>
      <c r="C41" t="s">
        <v>210</v>
      </c>
      <c r="D41">
        <v>9</v>
      </c>
      <c r="E41">
        <v>7.9</v>
      </c>
      <c r="F41">
        <v>0</v>
      </c>
    </row>
    <row r="42" spans="1:6" x14ac:dyDescent="0.25">
      <c r="B42" t="s">
        <v>47</v>
      </c>
      <c r="C42" t="s">
        <v>213</v>
      </c>
      <c r="D42">
        <v>6</v>
      </c>
      <c r="E42">
        <v>7.9</v>
      </c>
      <c r="F42">
        <v>0</v>
      </c>
    </row>
    <row r="43" spans="1:6" x14ac:dyDescent="0.25">
      <c r="B43" t="s">
        <v>35</v>
      </c>
      <c r="C43" t="s">
        <v>209</v>
      </c>
      <c r="D43">
        <v>9</v>
      </c>
      <c r="E43">
        <v>7.9</v>
      </c>
      <c r="F43">
        <v>0</v>
      </c>
    </row>
    <row r="44" spans="1:6" x14ac:dyDescent="0.25">
      <c r="B44" t="s">
        <v>126</v>
      </c>
      <c r="C44" t="s">
        <v>212</v>
      </c>
      <c r="D44" t="s">
        <v>229</v>
      </c>
      <c r="E44">
        <v>7.9</v>
      </c>
      <c r="F44">
        <v>0</v>
      </c>
    </row>
    <row r="45" spans="1:6" x14ac:dyDescent="0.25">
      <c r="B45" t="s">
        <v>73</v>
      </c>
      <c r="C45" t="s">
        <v>208</v>
      </c>
      <c r="D45">
        <v>9</v>
      </c>
      <c r="E45">
        <v>7.9</v>
      </c>
      <c r="F45">
        <v>0</v>
      </c>
    </row>
    <row r="46" spans="1:6" x14ac:dyDescent="0.25">
      <c r="A46" t="s">
        <v>218</v>
      </c>
      <c r="B46" t="s">
        <v>138</v>
      </c>
      <c r="C46" t="s">
        <v>212</v>
      </c>
      <c r="D46" t="s">
        <v>228</v>
      </c>
      <c r="E46">
        <v>9</v>
      </c>
      <c r="F46">
        <v>1</v>
      </c>
    </row>
    <row r="47" spans="1:6" x14ac:dyDescent="0.25">
      <c r="B47" t="s">
        <v>18</v>
      </c>
      <c r="C47" t="s">
        <v>208</v>
      </c>
      <c r="D47">
        <v>9</v>
      </c>
      <c r="E47">
        <v>9</v>
      </c>
      <c r="F47">
        <v>1</v>
      </c>
    </row>
    <row r="48" spans="1:6" x14ac:dyDescent="0.25">
      <c r="B48" t="s">
        <v>91</v>
      </c>
      <c r="C48" t="s">
        <v>213</v>
      </c>
      <c r="D48">
        <v>9</v>
      </c>
      <c r="E48">
        <v>9</v>
      </c>
      <c r="F48">
        <v>1</v>
      </c>
    </row>
    <row r="49" spans="1:6" x14ac:dyDescent="0.25">
      <c r="B49" t="s">
        <v>33</v>
      </c>
      <c r="C49" t="s">
        <v>210</v>
      </c>
      <c r="D49">
        <v>9</v>
      </c>
      <c r="E49">
        <v>9</v>
      </c>
      <c r="F49">
        <v>1</v>
      </c>
    </row>
    <row r="50" spans="1:6" x14ac:dyDescent="0.25">
      <c r="B50" t="s">
        <v>71</v>
      </c>
      <c r="C50" t="s">
        <v>209</v>
      </c>
      <c r="D50">
        <v>9</v>
      </c>
      <c r="E50">
        <v>9</v>
      </c>
      <c r="F50">
        <v>1</v>
      </c>
    </row>
    <row r="51" spans="1:6" x14ac:dyDescent="0.25">
      <c r="A51" t="s">
        <v>227</v>
      </c>
      <c r="B51" t="s">
        <v>184</v>
      </c>
      <c r="C51" t="s">
        <v>210</v>
      </c>
      <c r="D51">
        <v>4</v>
      </c>
      <c r="E51" t="s">
        <v>241</v>
      </c>
      <c r="F51">
        <v>0</v>
      </c>
    </row>
    <row r="52" spans="1:6" x14ac:dyDescent="0.25">
      <c r="B52" t="s">
        <v>160</v>
      </c>
      <c r="C52" t="s">
        <v>208</v>
      </c>
      <c r="D52">
        <v>0</v>
      </c>
      <c r="E52" t="s">
        <v>241</v>
      </c>
      <c r="F52">
        <v>0</v>
      </c>
    </row>
    <row r="53" spans="1:6" x14ac:dyDescent="0.25">
      <c r="B53" t="s">
        <v>45</v>
      </c>
      <c r="C53" t="s">
        <v>213</v>
      </c>
      <c r="D53">
        <v>5</v>
      </c>
      <c r="E53" t="s">
        <v>241</v>
      </c>
      <c r="F53">
        <v>0</v>
      </c>
    </row>
    <row r="54" spans="1:6" x14ac:dyDescent="0.25">
      <c r="B54" t="s">
        <v>190</v>
      </c>
      <c r="C54" t="s">
        <v>209</v>
      </c>
      <c r="D54">
        <v>4</v>
      </c>
      <c r="E54" t="s">
        <v>241</v>
      </c>
      <c r="F54">
        <v>0</v>
      </c>
    </row>
    <row r="55" spans="1:6" x14ac:dyDescent="0.25">
      <c r="B55" t="s">
        <v>192</v>
      </c>
      <c r="C55" t="s">
        <v>212</v>
      </c>
      <c r="D55" t="s">
        <v>250</v>
      </c>
      <c r="E55" t="s">
        <v>241</v>
      </c>
      <c r="F55">
        <v>0</v>
      </c>
    </row>
    <row r="56" spans="1:6" x14ac:dyDescent="0.25">
      <c r="A56" t="s">
        <v>223</v>
      </c>
      <c r="B56" t="s">
        <v>93</v>
      </c>
      <c r="C56" t="s">
        <v>212</v>
      </c>
      <c r="D56" t="s">
        <v>231</v>
      </c>
      <c r="E56">
        <v>6.7</v>
      </c>
      <c r="F56">
        <v>1</v>
      </c>
    </row>
    <row r="57" spans="1:6" x14ac:dyDescent="0.25">
      <c r="B57" t="s">
        <v>170</v>
      </c>
      <c r="C57" t="s">
        <v>210</v>
      </c>
      <c r="D57">
        <v>4</v>
      </c>
      <c r="E57">
        <v>6.7</v>
      </c>
      <c r="F57">
        <v>1</v>
      </c>
    </row>
    <row r="58" spans="1:6" x14ac:dyDescent="0.25">
      <c r="B58" t="s">
        <v>25</v>
      </c>
      <c r="C58" t="s">
        <v>208</v>
      </c>
      <c r="D58">
        <v>9</v>
      </c>
      <c r="E58">
        <v>6.7</v>
      </c>
      <c r="F58">
        <v>1</v>
      </c>
    </row>
    <row r="59" spans="1:6" x14ac:dyDescent="0.25">
      <c r="B59" t="s">
        <v>2</v>
      </c>
      <c r="C59" t="s">
        <v>213</v>
      </c>
      <c r="D59">
        <v>7</v>
      </c>
      <c r="E59">
        <v>6.7</v>
      </c>
      <c r="F59">
        <v>1</v>
      </c>
    </row>
    <row r="60" spans="1:6" x14ac:dyDescent="0.25">
      <c r="B60" t="s">
        <v>115</v>
      </c>
      <c r="C60" t="s">
        <v>209</v>
      </c>
      <c r="D60">
        <v>7</v>
      </c>
      <c r="E60">
        <v>6.7</v>
      </c>
      <c r="F60">
        <v>1</v>
      </c>
    </row>
    <row r="61" spans="1:6" x14ac:dyDescent="0.25">
      <c r="A61" t="s">
        <v>207</v>
      </c>
      <c r="B61" t="s">
        <v>97</v>
      </c>
      <c r="C61" t="s">
        <v>208</v>
      </c>
      <c r="D61">
        <v>9</v>
      </c>
      <c r="E61">
        <v>7.6</v>
      </c>
      <c r="F61">
        <v>1</v>
      </c>
    </row>
    <row r="62" spans="1:6" x14ac:dyDescent="0.25">
      <c r="B62" t="s">
        <v>31</v>
      </c>
      <c r="C62" t="s">
        <v>211</v>
      </c>
      <c r="D62">
        <v>9</v>
      </c>
      <c r="E62">
        <v>7.6</v>
      </c>
      <c r="F62">
        <v>1</v>
      </c>
    </row>
    <row r="63" spans="1:6" x14ac:dyDescent="0.25">
      <c r="B63" t="s">
        <v>20</v>
      </c>
      <c r="C63" t="s">
        <v>212</v>
      </c>
      <c r="D63" t="s">
        <v>228</v>
      </c>
      <c r="E63">
        <v>7.6</v>
      </c>
      <c r="F63">
        <v>1</v>
      </c>
    </row>
    <row r="64" spans="1:6" x14ac:dyDescent="0.25">
      <c r="B64" t="s">
        <v>158</v>
      </c>
      <c r="C64" t="s">
        <v>210</v>
      </c>
      <c r="D64">
        <v>4</v>
      </c>
      <c r="E64">
        <v>7.6</v>
      </c>
      <c r="F64">
        <v>1</v>
      </c>
    </row>
    <row r="65" spans="1:6" x14ac:dyDescent="0.25">
      <c r="B65" t="s">
        <v>4</v>
      </c>
      <c r="C65" t="s">
        <v>209</v>
      </c>
      <c r="D65">
        <v>7</v>
      </c>
      <c r="E65">
        <v>7.6</v>
      </c>
      <c r="F65">
        <v>1</v>
      </c>
    </row>
    <row r="66" spans="1:6" x14ac:dyDescent="0.25">
      <c r="A66" t="s">
        <v>221</v>
      </c>
      <c r="B66" t="s">
        <v>101</v>
      </c>
      <c r="C66" t="s">
        <v>209</v>
      </c>
      <c r="D66">
        <v>4</v>
      </c>
      <c r="E66" t="s">
        <v>241</v>
      </c>
      <c r="F66">
        <v>0</v>
      </c>
    </row>
    <row r="67" spans="1:6" x14ac:dyDescent="0.25">
      <c r="B67" t="s">
        <v>43</v>
      </c>
      <c r="C67" t="s">
        <v>210</v>
      </c>
      <c r="D67">
        <v>4</v>
      </c>
      <c r="E67" t="s">
        <v>241</v>
      </c>
      <c r="F67">
        <v>0</v>
      </c>
    </row>
    <row r="68" spans="1:6" x14ac:dyDescent="0.25">
      <c r="B68" t="s">
        <v>105</v>
      </c>
      <c r="C68" t="s">
        <v>213</v>
      </c>
      <c r="D68" t="s">
        <v>241</v>
      </c>
      <c r="E68" t="s">
        <v>241</v>
      </c>
      <c r="F68">
        <v>0</v>
      </c>
    </row>
    <row r="69" spans="1:6" x14ac:dyDescent="0.25">
      <c r="B69" t="s">
        <v>8</v>
      </c>
      <c r="C69" t="s">
        <v>208</v>
      </c>
      <c r="D69">
        <v>9</v>
      </c>
      <c r="E69" t="s">
        <v>241</v>
      </c>
      <c r="F69">
        <v>0</v>
      </c>
    </row>
    <row r="70" spans="1:6" x14ac:dyDescent="0.25">
      <c r="B70" t="s">
        <v>27</v>
      </c>
      <c r="C70" t="s">
        <v>212</v>
      </c>
      <c r="D70" t="s">
        <v>248</v>
      </c>
      <c r="E70" t="s">
        <v>241</v>
      </c>
      <c r="F70">
        <v>0</v>
      </c>
    </row>
    <row r="71" spans="1:6" x14ac:dyDescent="0.25">
      <c r="A71" t="s">
        <v>220</v>
      </c>
      <c r="B71" t="s">
        <v>39</v>
      </c>
      <c r="C71" t="s">
        <v>209</v>
      </c>
      <c r="D71">
        <v>7</v>
      </c>
      <c r="E71">
        <v>7.4</v>
      </c>
      <c r="F71">
        <v>1</v>
      </c>
    </row>
    <row r="72" spans="1:6" x14ac:dyDescent="0.25">
      <c r="B72" t="s">
        <v>14</v>
      </c>
      <c r="C72" t="s">
        <v>212</v>
      </c>
      <c r="D72" t="s">
        <v>228</v>
      </c>
      <c r="E72">
        <v>7.4</v>
      </c>
      <c r="F72">
        <v>1</v>
      </c>
    </row>
    <row r="73" spans="1:6" x14ac:dyDescent="0.25">
      <c r="B73" t="s">
        <v>37</v>
      </c>
      <c r="C73" t="s">
        <v>213</v>
      </c>
      <c r="D73">
        <v>8</v>
      </c>
      <c r="E73">
        <v>7.4</v>
      </c>
      <c r="F73">
        <v>1</v>
      </c>
    </row>
    <row r="74" spans="1:6" x14ac:dyDescent="0.25">
      <c r="B74" t="s">
        <v>55</v>
      </c>
      <c r="C74" t="s">
        <v>208</v>
      </c>
      <c r="D74">
        <v>5</v>
      </c>
      <c r="E74">
        <v>7.4</v>
      </c>
      <c r="F74">
        <v>1</v>
      </c>
    </row>
    <row r="75" spans="1:6" x14ac:dyDescent="0.25">
      <c r="B75" t="s">
        <v>89</v>
      </c>
      <c r="C75" t="s">
        <v>210</v>
      </c>
      <c r="D75">
        <v>8</v>
      </c>
      <c r="E75">
        <v>7.4</v>
      </c>
      <c r="F75">
        <v>1</v>
      </c>
    </row>
    <row r="76" spans="1:6" x14ac:dyDescent="0.25">
      <c r="A76" t="s">
        <v>226</v>
      </c>
      <c r="B76" t="s">
        <v>12</v>
      </c>
      <c r="C76" t="s">
        <v>209</v>
      </c>
      <c r="D76">
        <v>4</v>
      </c>
      <c r="E76">
        <v>4</v>
      </c>
      <c r="F76">
        <v>0</v>
      </c>
    </row>
    <row r="77" spans="1:6" x14ac:dyDescent="0.25">
      <c r="B77" t="s">
        <v>0</v>
      </c>
      <c r="C77" t="s">
        <v>212</v>
      </c>
      <c r="D77" t="s">
        <v>245</v>
      </c>
      <c r="E77">
        <v>4</v>
      </c>
      <c r="F77">
        <v>0</v>
      </c>
    </row>
    <row r="78" spans="1:6" x14ac:dyDescent="0.25">
      <c r="B78" t="s">
        <v>119</v>
      </c>
      <c r="C78" t="s">
        <v>213</v>
      </c>
      <c r="D78">
        <v>4</v>
      </c>
      <c r="E78">
        <v>4</v>
      </c>
      <c r="F78">
        <v>0</v>
      </c>
    </row>
    <row r="79" spans="1:6" x14ac:dyDescent="0.25">
      <c r="B79" t="s">
        <v>123</v>
      </c>
      <c r="C79" t="s">
        <v>208</v>
      </c>
      <c r="D79">
        <v>4</v>
      </c>
      <c r="E79">
        <v>4</v>
      </c>
      <c r="F79">
        <v>0</v>
      </c>
    </row>
    <row r="80" spans="1:6" x14ac:dyDescent="0.25">
      <c r="B80" t="s">
        <v>147</v>
      </c>
      <c r="C80" t="s">
        <v>210</v>
      </c>
      <c r="D80">
        <v>4</v>
      </c>
      <c r="E80">
        <v>4</v>
      </c>
      <c r="F80">
        <v>0</v>
      </c>
    </row>
    <row r="81" spans="1:6" x14ac:dyDescent="0.25">
      <c r="A81" t="s">
        <v>241</v>
      </c>
      <c r="B81" t="s">
        <v>132</v>
      </c>
      <c r="C81" t="s">
        <v>241</v>
      </c>
      <c r="D81" t="s">
        <v>241</v>
      </c>
      <c r="E81" t="s">
        <v>241</v>
      </c>
      <c r="F81" t="s">
        <v>241</v>
      </c>
    </row>
    <row r="82" spans="1:6" x14ac:dyDescent="0.25">
      <c r="B82" t="s">
        <v>134</v>
      </c>
      <c r="C82" t="s">
        <v>241</v>
      </c>
      <c r="D82" t="s">
        <v>241</v>
      </c>
      <c r="E82" t="s">
        <v>241</v>
      </c>
      <c r="F82" t="s">
        <v>241</v>
      </c>
    </row>
    <row r="83" spans="1:6" x14ac:dyDescent="0.25">
      <c r="B83" t="s">
        <v>49</v>
      </c>
      <c r="C83" t="s">
        <v>241</v>
      </c>
      <c r="D83" t="s">
        <v>241</v>
      </c>
      <c r="E83" t="s">
        <v>241</v>
      </c>
      <c r="F83" t="s">
        <v>241</v>
      </c>
    </row>
    <row r="84" spans="1:6" x14ac:dyDescent="0.25">
      <c r="B84" t="s">
        <v>145</v>
      </c>
      <c r="C84" t="s">
        <v>241</v>
      </c>
      <c r="D84" t="s">
        <v>241</v>
      </c>
      <c r="E84" t="s">
        <v>241</v>
      </c>
      <c r="F84" t="s">
        <v>241</v>
      </c>
    </row>
    <row r="85" spans="1:6" x14ac:dyDescent="0.25">
      <c r="B85" t="s">
        <v>174</v>
      </c>
      <c r="C85" t="s">
        <v>241</v>
      </c>
      <c r="D85" t="s">
        <v>241</v>
      </c>
      <c r="E85" t="s">
        <v>241</v>
      </c>
      <c r="F85" t="s">
        <v>241</v>
      </c>
    </row>
    <row r="86" spans="1:6" x14ac:dyDescent="0.25">
      <c r="B86" t="s">
        <v>140</v>
      </c>
      <c r="C86" t="s">
        <v>241</v>
      </c>
      <c r="D86" t="s">
        <v>241</v>
      </c>
      <c r="E86" t="s">
        <v>241</v>
      </c>
      <c r="F86" t="s">
        <v>241</v>
      </c>
    </row>
    <row r="87" spans="1:6" x14ac:dyDescent="0.25">
      <c r="B87" t="s">
        <v>149</v>
      </c>
      <c r="C87" t="s">
        <v>241</v>
      </c>
      <c r="D87" t="s">
        <v>241</v>
      </c>
      <c r="E87" t="s">
        <v>241</v>
      </c>
      <c r="F87" t="s">
        <v>241</v>
      </c>
    </row>
    <row r="88" spans="1:6" x14ac:dyDescent="0.25">
      <c r="B88" t="s">
        <v>194</v>
      </c>
      <c r="C88" t="s">
        <v>241</v>
      </c>
      <c r="D88" t="s">
        <v>241</v>
      </c>
      <c r="E88" t="s">
        <v>241</v>
      </c>
      <c r="F88" t="s">
        <v>241</v>
      </c>
    </row>
    <row r="89" spans="1:6" x14ac:dyDescent="0.25">
      <c r="B89" t="s">
        <v>136</v>
      </c>
      <c r="C89" t="s">
        <v>241</v>
      </c>
      <c r="D89" t="s">
        <v>241</v>
      </c>
      <c r="E89" t="s">
        <v>241</v>
      </c>
      <c r="F89" t="s">
        <v>241</v>
      </c>
    </row>
    <row r="90" spans="1:6" x14ac:dyDescent="0.25">
      <c r="B90" t="s">
        <v>142</v>
      </c>
      <c r="C90" t="s">
        <v>241</v>
      </c>
      <c r="D90" t="s">
        <v>241</v>
      </c>
      <c r="E90" t="s">
        <v>241</v>
      </c>
      <c r="F90" t="s">
        <v>241</v>
      </c>
    </row>
    <row r="91" spans="1:6" x14ac:dyDescent="0.25">
      <c r="B91" t="s">
        <v>178</v>
      </c>
      <c r="C91" t="s">
        <v>241</v>
      </c>
      <c r="D91" t="s">
        <v>241</v>
      </c>
      <c r="E91" t="s">
        <v>241</v>
      </c>
      <c r="F91" t="s">
        <v>241</v>
      </c>
    </row>
    <row r="92" spans="1:6" x14ac:dyDescent="0.25">
      <c r="B92" t="s">
        <v>151</v>
      </c>
      <c r="C92" t="s">
        <v>241</v>
      </c>
      <c r="D92" t="s">
        <v>241</v>
      </c>
      <c r="E92" t="s">
        <v>241</v>
      </c>
      <c r="F92" t="s">
        <v>241</v>
      </c>
    </row>
    <row r="93" spans="1:6" x14ac:dyDescent="0.25">
      <c r="B93" t="s">
        <v>162</v>
      </c>
      <c r="C93" t="s">
        <v>241</v>
      </c>
      <c r="D93" t="s">
        <v>241</v>
      </c>
      <c r="E93" t="s">
        <v>241</v>
      </c>
      <c r="F93" t="s">
        <v>241</v>
      </c>
    </row>
    <row r="94" spans="1:6" x14ac:dyDescent="0.25">
      <c r="B94" t="s">
        <v>144</v>
      </c>
      <c r="C94" t="s">
        <v>241</v>
      </c>
      <c r="D94" t="s">
        <v>241</v>
      </c>
      <c r="E94" t="s">
        <v>241</v>
      </c>
      <c r="F94" t="s">
        <v>241</v>
      </c>
    </row>
    <row r="95" spans="1:6" x14ac:dyDescent="0.25">
      <c r="B95" t="s">
        <v>164</v>
      </c>
      <c r="C95" t="s">
        <v>241</v>
      </c>
      <c r="D95" t="s">
        <v>241</v>
      </c>
      <c r="E95" t="s">
        <v>241</v>
      </c>
      <c r="F95" t="s">
        <v>241</v>
      </c>
    </row>
    <row r="96" spans="1:6" x14ac:dyDescent="0.25">
      <c r="B96" t="s">
        <v>180</v>
      </c>
      <c r="C96" t="s">
        <v>241</v>
      </c>
      <c r="D96" t="s">
        <v>241</v>
      </c>
      <c r="E96" t="s">
        <v>241</v>
      </c>
      <c r="F96" t="s">
        <v>241</v>
      </c>
    </row>
    <row r="97" spans="1:6" x14ac:dyDescent="0.25">
      <c r="B97" t="s">
        <v>156</v>
      </c>
      <c r="C97" t="s">
        <v>241</v>
      </c>
      <c r="D97" t="s">
        <v>241</v>
      </c>
      <c r="E97" t="s">
        <v>241</v>
      </c>
      <c r="F97" t="s">
        <v>241</v>
      </c>
    </row>
    <row r="98" spans="1:6" x14ac:dyDescent="0.25">
      <c r="B98" t="s">
        <v>107</v>
      </c>
      <c r="C98" t="s">
        <v>241</v>
      </c>
      <c r="D98" t="s">
        <v>241</v>
      </c>
      <c r="E98" t="s">
        <v>241</v>
      </c>
      <c r="F98" t="s">
        <v>241</v>
      </c>
    </row>
    <row r="99" spans="1:6" x14ac:dyDescent="0.25">
      <c r="B99" t="s">
        <v>79</v>
      </c>
      <c r="C99" t="s">
        <v>241</v>
      </c>
      <c r="D99" t="s">
        <v>241</v>
      </c>
      <c r="E99" t="s">
        <v>241</v>
      </c>
      <c r="F99" t="s">
        <v>241</v>
      </c>
    </row>
    <row r="100" spans="1:6" x14ac:dyDescent="0.25">
      <c r="B100" t="s">
        <v>152</v>
      </c>
      <c r="C100" t="s">
        <v>241</v>
      </c>
      <c r="D100" t="s">
        <v>241</v>
      </c>
      <c r="E100" t="s">
        <v>241</v>
      </c>
      <c r="F100" t="s">
        <v>241</v>
      </c>
    </row>
    <row r="101" spans="1:6" x14ac:dyDescent="0.25">
      <c r="B101" t="s">
        <v>109</v>
      </c>
      <c r="C101" t="s">
        <v>241</v>
      </c>
      <c r="D101" t="s">
        <v>241</v>
      </c>
      <c r="E101" t="s">
        <v>241</v>
      </c>
      <c r="F101" t="s">
        <v>241</v>
      </c>
    </row>
    <row r="102" spans="1:6" x14ac:dyDescent="0.25">
      <c r="B102" t="s">
        <v>176</v>
      </c>
      <c r="C102" t="s">
        <v>241</v>
      </c>
      <c r="D102" t="s">
        <v>241</v>
      </c>
      <c r="E102" t="s">
        <v>241</v>
      </c>
      <c r="F102" t="s">
        <v>241</v>
      </c>
    </row>
    <row r="103" spans="1:6" x14ac:dyDescent="0.25">
      <c r="B103" t="s">
        <v>154</v>
      </c>
      <c r="C103" t="s">
        <v>241</v>
      </c>
      <c r="D103" t="s">
        <v>241</v>
      </c>
      <c r="E103" t="s">
        <v>241</v>
      </c>
      <c r="F103" t="s">
        <v>241</v>
      </c>
    </row>
    <row r="104" spans="1:6" x14ac:dyDescent="0.25">
      <c r="B104" t="s">
        <v>168</v>
      </c>
      <c r="C104" t="s">
        <v>241</v>
      </c>
      <c r="D104" t="s">
        <v>241</v>
      </c>
      <c r="E104" t="s">
        <v>241</v>
      </c>
      <c r="F104" t="s">
        <v>241</v>
      </c>
    </row>
    <row r="105" spans="1:6" x14ac:dyDescent="0.25">
      <c r="B105" t="s">
        <v>99</v>
      </c>
      <c r="C105" t="s">
        <v>241</v>
      </c>
      <c r="D105" t="s">
        <v>241</v>
      </c>
      <c r="E105" t="s">
        <v>241</v>
      </c>
      <c r="F105" t="s">
        <v>241</v>
      </c>
    </row>
    <row r="106" spans="1:6" x14ac:dyDescent="0.25">
      <c r="B106" t="s">
        <v>172</v>
      </c>
      <c r="C106" t="s">
        <v>241</v>
      </c>
      <c r="D106" t="s">
        <v>241</v>
      </c>
      <c r="E106" t="s">
        <v>241</v>
      </c>
      <c r="F106" t="s">
        <v>241</v>
      </c>
    </row>
    <row r="107" spans="1:6" x14ac:dyDescent="0.25">
      <c r="B107" t="s">
        <v>241</v>
      </c>
      <c r="C107" t="s">
        <v>241</v>
      </c>
      <c r="D107" t="s">
        <v>241</v>
      </c>
      <c r="E107" t="s">
        <v>241</v>
      </c>
      <c r="F107" t="s">
        <v>241</v>
      </c>
    </row>
    <row r="108" spans="1:6" x14ac:dyDescent="0.25">
      <c r="D108">
        <v>6.9</v>
      </c>
      <c r="E108" t="s">
        <v>241</v>
      </c>
      <c r="F108" t="s">
        <v>241</v>
      </c>
    </row>
    <row r="109" spans="1:6" x14ac:dyDescent="0.25">
      <c r="A109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7"/>
  <sheetViews>
    <sheetView workbookViewId="0">
      <selection activeCell="A104" sqref="A104:XFD104"/>
    </sheetView>
  </sheetViews>
  <sheetFormatPr defaultRowHeight="15" x14ac:dyDescent="0.25"/>
  <cols>
    <col min="1" max="1" width="26.7109375" customWidth="1"/>
    <col min="2" max="2" width="33.140625" customWidth="1"/>
    <col min="5" max="5" width="21.7109375" customWidth="1"/>
    <col min="6" max="6" width="19.42578125" customWidth="1"/>
    <col min="7" max="7" width="17.7109375" customWidth="1"/>
    <col min="8" max="8" width="17.42578125" customWidth="1"/>
  </cols>
  <sheetData>
    <row r="1" spans="1:8" x14ac:dyDescent="0.25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238</v>
      </c>
      <c r="G1" t="s">
        <v>239</v>
      </c>
      <c r="H1" t="s">
        <v>243</v>
      </c>
    </row>
    <row r="2" spans="1:8" x14ac:dyDescent="0.25">
      <c r="A2" t="s">
        <v>132</v>
      </c>
      <c r="B2" t="s">
        <v>133</v>
      </c>
    </row>
    <row r="3" spans="1:8" x14ac:dyDescent="0.25">
      <c r="A3" t="s">
        <v>93</v>
      </c>
      <c r="B3" t="s">
        <v>94</v>
      </c>
      <c r="C3" t="s">
        <v>223</v>
      </c>
      <c r="D3" t="s">
        <v>212</v>
      </c>
      <c r="E3" s="6" t="s">
        <v>231</v>
      </c>
      <c r="F3">
        <v>6.7</v>
      </c>
      <c r="G3">
        <v>1</v>
      </c>
      <c r="H3">
        <f>AVERAGE(6.5,F3)+G3</f>
        <v>7.6</v>
      </c>
    </row>
    <row r="4" spans="1:8" x14ac:dyDescent="0.25">
      <c r="A4" t="s">
        <v>97</v>
      </c>
      <c r="B4" t="s">
        <v>98</v>
      </c>
      <c r="C4" s="1" t="s">
        <v>207</v>
      </c>
      <c r="D4" t="s">
        <v>208</v>
      </c>
      <c r="E4" s="3">
        <v>9</v>
      </c>
      <c r="F4">
        <v>7.6</v>
      </c>
      <c r="G4">
        <v>1</v>
      </c>
      <c r="H4">
        <f>AVERAGE(E4:F4)+G4</f>
        <v>9.3000000000000007</v>
      </c>
    </row>
    <row r="5" spans="1:8" x14ac:dyDescent="0.25">
      <c r="A5" t="s">
        <v>117</v>
      </c>
      <c r="B5" t="s">
        <v>118</v>
      </c>
      <c r="C5" s="1" t="s">
        <v>219</v>
      </c>
      <c r="D5" t="s">
        <v>210</v>
      </c>
      <c r="E5" s="3">
        <v>6</v>
      </c>
      <c r="F5">
        <v>7.4</v>
      </c>
      <c r="G5">
        <v>1</v>
      </c>
      <c r="H5">
        <f>AVERAGE(E5:F5)+G5</f>
        <v>7.7</v>
      </c>
    </row>
    <row r="6" spans="1:8" x14ac:dyDescent="0.25">
      <c r="A6" t="s">
        <v>170</v>
      </c>
      <c r="B6" t="s">
        <v>171</v>
      </c>
      <c r="C6" t="s">
        <v>223</v>
      </c>
      <c r="D6" t="s">
        <v>210</v>
      </c>
      <c r="E6" s="3">
        <v>4</v>
      </c>
      <c r="F6">
        <v>6.7</v>
      </c>
      <c r="G6">
        <v>1</v>
      </c>
      <c r="H6">
        <f>AVERAGE(E6:F6)+G6</f>
        <v>6.35</v>
      </c>
    </row>
    <row r="7" spans="1:8" x14ac:dyDescent="0.25">
      <c r="A7" t="s">
        <v>134</v>
      </c>
      <c r="B7" t="s">
        <v>135</v>
      </c>
    </row>
    <row r="8" spans="1:8" x14ac:dyDescent="0.25">
      <c r="A8" t="s">
        <v>113</v>
      </c>
      <c r="B8" t="s">
        <v>114</v>
      </c>
      <c r="C8" t="s">
        <v>222</v>
      </c>
      <c r="D8" t="s">
        <v>213</v>
      </c>
      <c r="E8" s="4">
        <v>1</v>
      </c>
      <c r="G8">
        <v>0</v>
      </c>
    </row>
    <row r="9" spans="1:8" x14ac:dyDescent="0.25">
      <c r="A9" t="s">
        <v>49</v>
      </c>
      <c r="B9" t="s">
        <v>50</v>
      </c>
    </row>
    <row r="10" spans="1:8" x14ac:dyDescent="0.25">
      <c r="A10" t="s">
        <v>16</v>
      </c>
      <c r="B10" t="s">
        <v>17</v>
      </c>
      <c r="C10" s="1" t="s">
        <v>224</v>
      </c>
      <c r="D10" t="s">
        <v>209</v>
      </c>
      <c r="E10" s="3">
        <v>7</v>
      </c>
      <c r="F10">
        <v>5</v>
      </c>
      <c r="G10">
        <v>1</v>
      </c>
      <c r="H10">
        <f>AVERAGE(E10:F10)+G10</f>
        <v>7</v>
      </c>
    </row>
    <row r="11" spans="1:8" x14ac:dyDescent="0.25">
      <c r="A11" t="s">
        <v>145</v>
      </c>
      <c r="B11" t="s">
        <v>146</v>
      </c>
    </row>
    <row r="12" spans="1:8" x14ac:dyDescent="0.25">
      <c r="A12" t="s">
        <v>130</v>
      </c>
      <c r="B12" t="s">
        <v>131</v>
      </c>
      <c r="C12" t="s">
        <v>216</v>
      </c>
      <c r="D12" t="s">
        <v>217</v>
      </c>
      <c r="E12" t="s">
        <v>234</v>
      </c>
      <c r="G12" t="s">
        <v>244</v>
      </c>
    </row>
    <row r="13" spans="1:8" x14ac:dyDescent="0.25">
      <c r="A13" t="s">
        <v>174</v>
      </c>
      <c r="B13" t="s">
        <v>175</v>
      </c>
    </row>
    <row r="14" spans="1:8" x14ac:dyDescent="0.25">
      <c r="A14" t="s">
        <v>31</v>
      </c>
      <c r="B14" t="s">
        <v>32</v>
      </c>
      <c r="C14" s="1" t="s">
        <v>207</v>
      </c>
      <c r="D14" t="s">
        <v>211</v>
      </c>
      <c r="E14" s="3">
        <v>9</v>
      </c>
      <c r="F14">
        <v>7.6</v>
      </c>
      <c r="G14">
        <v>1</v>
      </c>
      <c r="H14">
        <f>AVERAGE(E14:F14)+G14</f>
        <v>9.3000000000000007</v>
      </c>
    </row>
    <row r="15" spans="1:8" x14ac:dyDescent="0.25">
      <c r="A15" t="s">
        <v>138</v>
      </c>
      <c r="B15" t="s">
        <v>139</v>
      </c>
      <c r="C15" s="1" t="s">
        <v>218</v>
      </c>
      <c r="D15" t="s">
        <v>212</v>
      </c>
      <c r="E15" s="7" t="s">
        <v>228</v>
      </c>
      <c r="F15">
        <v>9</v>
      </c>
      <c r="G15">
        <v>1</v>
      </c>
      <c r="H15">
        <f>AVERAGE(9,9)+G15</f>
        <v>10</v>
      </c>
    </row>
    <row r="16" spans="1:8" x14ac:dyDescent="0.25">
      <c r="A16" t="s">
        <v>53</v>
      </c>
      <c r="B16" t="s">
        <v>54</v>
      </c>
      <c r="C16" s="1" t="s">
        <v>215</v>
      </c>
      <c r="D16" t="s">
        <v>210</v>
      </c>
      <c r="E16" s="3">
        <v>9</v>
      </c>
      <c r="F16">
        <v>7.9</v>
      </c>
      <c r="G16">
        <v>0</v>
      </c>
      <c r="H16">
        <f>AVERAGE(E16:F16)+G16</f>
        <v>8.4499999999999993</v>
      </c>
    </row>
    <row r="17" spans="1:8" x14ac:dyDescent="0.25">
      <c r="A17" t="s">
        <v>198</v>
      </c>
      <c r="B17" t="s">
        <v>199</v>
      </c>
      <c r="C17" s="1" t="s">
        <v>224</v>
      </c>
      <c r="D17" t="s">
        <v>210</v>
      </c>
      <c r="E17" s="3">
        <v>6</v>
      </c>
      <c r="F17">
        <v>5</v>
      </c>
      <c r="G17">
        <v>1</v>
      </c>
      <c r="H17">
        <f>AVERAGE(E17:F17)+G17</f>
        <v>6.5</v>
      </c>
    </row>
    <row r="18" spans="1:8" x14ac:dyDescent="0.25">
      <c r="A18" t="s">
        <v>182</v>
      </c>
      <c r="B18" t="s">
        <v>183</v>
      </c>
      <c r="C18" s="1" t="s">
        <v>225</v>
      </c>
      <c r="D18" t="s">
        <v>210</v>
      </c>
      <c r="E18" s="4">
        <v>4</v>
      </c>
      <c r="F18">
        <v>6</v>
      </c>
      <c r="G18">
        <v>0</v>
      </c>
      <c r="H18">
        <f t="shared" ref="H17:H18" si="0">AVERAGE(E18:F18)+G18</f>
        <v>5</v>
      </c>
    </row>
    <row r="19" spans="1:8" x14ac:dyDescent="0.25">
      <c r="A19" t="s">
        <v>140</v>
      </c>
      <c r="B19" t="s">
        <v>141</v>
      </c>
    </row>
    <row r="20" spans="1:8" x14ac:dyDescent="0.25">
      <c r="A20" t="s">
        <v>111</v>
      </c>
      <c r="B20" t="s">
        <v>112</v>
      </c>
      <c r="C20">
        <v>3</v>
      </c>
      <c r="D20" t="s">
        <v>213</v>
      </c>
      <c r="E20" s="3">
        <v>7</v>
      </c>
      <c r="F20">
        <v>6.9</v>
      </c>
      <c r="G20">
        <v>1</v>
      </c>
      <c r="H20">
        <f t="shared" ref="H20:H22" si="1">AVERAGE(E20:F20)+G20</f>
        <v>7.95</v>
      </c>
    </row>
    <row r="21" spans="1:8" x14ac:dyDescent="0.25">
      <c r="A21" t="s">
        <v>47</v>
      </c>
      <c r="B21" t="s">
        <v>48</v>
      </c>
      <c r="C21" s="1" t="s">
        <v>215</v>
      </c>
      <c r="D21" t="s">
        <v>213</v>
      </c>
      <c r="E21" s="4">
        <v>6</v>
      </c>
      <c r="F21">
        <v>7.9</v>
      </c>
      <c r="G21">
        <v>0</v>
      </c>
      <c r="H21">
        <f>AVERAGE(E21:F21)+G21</f>
        <v>6.95</v>
      </c>
    </row>
    <row r="22" spans="1:8" x14ac:dyDescent="0.25">
      <c r="A22" t="s">
        <v>29</v>
      </c>
      <c r="B22" t="s">
        <v>30</v>
      </c>
      <c r="C22" s="1" t="s">
        <v>224</v>
      </c>
      <c r="D22" t="s">
        <v>213</v>
      </c>
      <c r="E22" s="3">
        <v>2</v>
      </c>
      <c r="F22">
        <v>5</v>
      </c>
      <c r="G22">
        <v>1</v>
      </c>
      <c r="H22">
        <f t="shared" si="1"/>
        <v>4.5</v>
      </c>
    </row>
    <row r="23" spans="1:8" x14ac:dyDescent="0.25">
      <c r="A23" t="s">
        <v>184</v>
      </c>
      <c r="B23" t="s">
        <v>185</v>
      </c>
      <c r="C23" s="1" t="s">
        <v>227</v>
      </c>
      <c r="D23" t="s">
        <v>210</v>
      </c>
      <c r="E23" s="4">
        <v>4</v>
      </c>
      <c r="G23">
        <v>0</v>
      </c>
    </row>
    <row r="24" spans="1:8" x14ac:dyDescent="0.25">
      <c r="A24" t="s">
        <v>166</v>
      </c>
      <c r="B24" t="s">
        <v>167</v>
      </c>
      <c r="C24" s="1" t="s">
        <v>216</v>
      </c>
      <c r="D24" t="s">
        <v>217</v>
      </c>
      <c r="E24" t="s">
        <v>246</v>
      </c>
      <c r="G24" t="s">
        <v>244</v>
      </c>
    </row>
    <row r="25" spans="1:8" x14ac:dyDescent="0.25">
      <c r="A25" t="s">
        <v>121</v>
      </c>
      <c r="B25" t="s">
        <v>122</v>
      </c>
      <c r="C25" t="s">
        <v>222</v>
      </c>
      <c r="D25" t="s">
        <v>212</v>
      </c>
      <c r="E25" s="8" t="s">
        <v>233</v>
      </c>
      <c r="G25">
        <v>0</v>
      </c>
    </row>
    <row r="26" spans="1:8" x14ac:dyDescent="0.25">
      <c r="A26" t="s">
        <v>61</v>
      </c>
      <c r="B26" t="s">
        <v>62</v>
      </c>
      <c r="C26">
        <v>1</v>
      </c>
      <c r="D26" t="s">
        <v>208</v>
      </c>
      <c r="E26" s="3">
        <v>9</v>
      </c>
      <c r="F26">
        <v>6.8</v>
      </c>
      <c r="G26">
        <v>0</v>
      </c>
      <c r="H26">
        <f>AVERAGE(E26:F26)+G26</f>
        <v>7.9</v>
      </c>
    </row>
    <row r="27" spans="1:8" x14ac:dyDescent="0.25">
      <c r="A27" t="s">
        <v>101</v>
      </c>
      <c r="B27" t="s">
        <v>102</v>
      </c>
      <c r="C27" s="1" t="s">
        <v>221</v>
      </c>
      <c r="D27" t="s">
        <v>209</v>
      </c>
      <c r="E27" s="5">
        <v>4</v>
      </c>
      <c r="G27">
        <v>0</v>
      </c>
    </row>
    <row r="28" spans="1:8" x14ac:dyDescent="0.25">
      <c r="A28" t="s">
        <v>149</v>
      </c>
      <c r="B28" t="s">
        <v>150</v>
      </c>
    </row>
    <row r="29" spans="1:8" x14ac:dyDescent="0.25">
      <c r="A29" t="s">
        <v>63</v>
      </c>
      <c r="B29" t="s">
        <v>64</v>
      </c>
      <c r="C29">
        <v>1</v>
      </c>
      <c r="D29" t="s">
        <v>212</v>
      </c>
      <c r="E29" s="8" t="s">
        <v>249</v>
      </c>
      <c r="F29">
        <v>6.8</v>
      </c>
      <c r="G29">
        <v>0</v>
      </c>
      <c r="H29">
        <f>AVERAGE(4,F29)+G29</f>
        <v>5.4</v>
      </c>
    </row>
    <row r="30" spans="1:8" x14ac:dyDescent="0.25">
      <c r="A30" t="s">
        <v>12</v>
      </c>
      <c r="B30" t="s">
        <v>13</v>
      </c>
      <c r="C30" s="1" t="s">
        <v>226</v>
      </c>
      <c r="D30" t="s">
        <v>209</v>
      </c>
      <c r="E30" s="3">
        <v>4</v>
      </c>
      <c r="F30">
        <v>4</v>
      </c>
      <c r="G30">
        <v>0</v>
      </c>
      <c r="H30">
        <f>AVERAGE(E30:F30)+G30</f>
        <v>4</v>
      </c>
    </row>
    <row r="31" spans="1:8" x14ac:dyDescent="0.25">
      <c r="A31" t="s">
        <v>18</v>
      </c>
      <c r="B31" t="s">
        <v>19</v>
      </c>
      <c r="C31" s="1" t="s">
        <v>218</v>
      </c>
      <c r="D31" t="s">
        <v>208</v>
      </c>
      <c r="E31" s="3">
        <v>9</v>
      </c>
      <c r="F31">
        <v>9</v>
      </c>
      <c r="G31">
        <v>1</v>
      </c>
      <c r="H31">
        <f>AVERAGE(E31:F31)+G31</f>
        <v>10</v>
      </c>
    </row>
    <row r="32" spans="1:8" x14ac:dyDescent="0.25">
      <c r="A32" t="s">
        <v>124</v>
      </c>
      <c r="B32" t="s">
        <v>125</v>
      </c>
      <c r="C32" t="s">
        <v>222</v>
      </c>
      <c r="D32" t="s">
        <v>210</v>
      </c>
      <c r="E32" s="3">
        <v>6</v>
      </c>
      <c r="G32">
        <v>0</v>
      </c>
    </row>
    <row r="33" spans="1:8" x14ac:dyDescent="0.25">
      <c r="A33" t="s">
        <v>43</v>
      </c>
      <c r="B33" t="s">
        <v>44</v>
      </c>
      <c r="C33" s="1" t="s">
        <v>221</v>
      </c>
      <c r="D33" t="s">
        <v>210</v>
      </c>
      <c r="E33" s="4">
        <v>4</v>
      </c>
      <c r="G33">
        <v>0</v>
      </c>
    </row>
    <row r="34" spans="1:8" x14ac:dyDescent="0.25">
      <c r="A34" t="s">
        <v>0</v>
      </c>
      <c r="B34" t="s">
        <v>1</v>
      </c>
      <c r="C34" s="1" t="s">
        <v>226</v>
      </c>
      <c r="D34" t="s">
        <v>212</v>
      </c>
      <c r="E34" s="8" t="s">
        <v>245</v>
      </c>
      <c r="F34">
        <v>4</v>
      </c>
      <c r="G34">
        <v>0</v>
      </c>
      <c r="H34">
        <f>AVERAGE(4,F34)+G34</f>
        <v>4</v>
      </c>
    </row>
    <row r="35" spans="1:8" x14ac:dyDescent="0.25">
      <c r="A35" t="s">
        <v>194</v>
      </c>
      <c r="B35" t="s">
        <v>195</v>
      </c>
    </row>
    <row r="36" spans="1:8" x14ac:dyDescent="0.25">
      <c r="A36" t="s">
        <v>186</v>
      </c>
      <c r="B36" t="s">
        <v>187</v>
      </c>
      <c r="C36" s="1" t="s">
        <v>224</v>
      </c>
      <c r="D36" t="s">
        <v>212</v>
      </c>
      <c r="E36" s="6" t="s">
        <v>247</v>
      </c>
      <c r="F36">
        <v>5</v>
      </c>
      <c r="G36">
        <v>1</v>
      </c>
      <c r="H36">
        <f>AVERAGE(5,F36)+G36</f>
        <v>6</v>
      </c>
    </row>
    <row r="37" spans="1:8" x14ac:dyDescent="0.25">
      <c r="A37" t="s">
        <v>57</v>
      </c>
      <c r="B37" t="s">
        <v>58</v>
      </c>
      <c r="C37" s="1" t="s">
        <v>219</v>
      </c>
      <c r="D37" t="s">
        <v>235</v>
      </c>
      <c r="E37" s="3" t="s">
        <v>236</v>
      </c>
      <c r="F37">
        <v>7.4</v>
      </c>
      <c r="G37">
        <v>1</v>
      </c>
      <c r="H37">
        <f>AVERAGE(8,7.4)+G37</f>
        <v>8.6999999999999993</v>
      </c>
    </row>
    <row r="38" spans="1:8" x14ac:dyDescent="0.25">
      <c r="A38" t="s">
        <v>136</v>
      </c>
      <c r="B38" t="s">
        <v>137</v>
      </c>
    </row>
    <row r="39" spans="1:8" x14ac:dyDescent="0.25">
      <c r="A39" t="s">
        <v>142</v>
      </c>
      <c r="B39" t="s">
        <v>143</v>
      </c>
    </row>
    <row r="40" spans="1:8" x14ac:dyDescent="0.25">
      <c r="A40" t="s">
        <v>85</v>
      </c>
      <c r="B40" t="s">
        <v>86</v>
      </c>
      <c r="C40" s="1" t="s">
        <v>214</v>
      </c>
      <c r="D40" t="s">
        <v>212</v>
      </c>
      <c r="E40" s="7" t="s">
        <v>231</v>
      </c>
      <c r="F40">
        <v>7.9</v>
      </c>
      <c r="G40">
        <v>1</v>
      </c>
      <c r="H40">
        <f>AVERAGE(6.5,7.9)+G40</f>
        <v>8.1999999999999993</v>
      </c>
    </row>
    <row r="41" spans="1:8" x14ac:dyDescent="0.25">
      <c r="A41" t="s">
        <v>24</v>
      </c>
      <c r="C41" t="s">
        <v>216</v>
      </c>
      <c r="D41" t="s">
        <v>217</v>
      </c>
      <c r="E41" t="s">
        <v>237</v>
      </c>
      <c r="F41" t="s">
        <v>244</v>
      </c>
      <c r="G41" t="s">
        <v>244</v>
      </c>
      <c r="H41">
        <f>(9+9+9+7+9)/5</f>
        <v>8.6</v>
      </c>
    </row>
    <row r="42" spans="1:8" x14ac:dyDescent="0.25">
      <c r="A42" t="s">
        <v>178</v>
      </c>
      <c r="B42" t="s">
        <v>179</v>
      </c>
    </row>
    <row r="43" spans="1:8" x14ac:dyDescent="0.25">
      <c r="A43" t="s">
        <v>151</v>
      </c>
      <c r="B43" t="s">
        <v>86</v>
      </c>
    </row>
    <row r="44" spans="1:8" x14ac:dyDescent="0.25">
      <c r="A44" t="s">
        <v>162</v>
      </c>
      <c r="B44" t="s">
        <v>163</v>
      </c>
    </row>
    <row r="45" spans="1:8" x14ac:dyDescent="0.25">
      <c r="A45" t="s">
        <v>105</v>
      </c>
      <c r="B45" t="s">
        <v>106</v>
      </c>
      <c r="C45" s="1" t="s">
        <v>221</v>
      </c>
      <c r="D45" t="s">
        <v>213</v>
      </c>
      <c r="E45" s="3"/>
      <c r="G45">
        <v>0</v>
      </c>
    </row>
    <row r="46" spans="1:8" x14ac:dyDescent="0.25">
      <c r="A46" t="s">
        <v>8</v>
      </c>
      <c r="B46" t="s">
        <v>9</v>
      </c>
      <c r="C46" s="1" t="s">
        <v>221</v>
      </c>
      <c r="D46" t="s">
        <v>208</v>
      </c>
      <c r="E46" s="3">
        <v>9</v>
      </c>
      <c r="G46">
        <v>0</v>
      </c>
    </row>
    <row r="47" spans="1:8" x14ac:dyDescent="0.25">
      <c r="A47" t="s">
        <v>160</v>
      </c>
      <c r="B47" t="s">
        <v>161</v>
      </c>
      <c r="C47" t="s">
        <v>227</v>
      </c>
      <c r="D47" t="s">
        <v>208</v>
      </c>
      <c r="E47" s="4">
        <v>0</v>
      </c>
      <c r="G47">
        <v>0</v>
      </c>
    </row>
    <row r="48" spans="1:8" x14ac:dyDescent="0.25">
      <c r="A48" t="s">
        <v>144</v>
      </c>
      <c r="B48" t="s">
        <v>86</v>
      </c>
    </row>
    <row r="49" spans="1:8" x14ac:dyDescent="0.25">
      <c r="A49" t="s">
        <v>77</v>
      </c>
      <c r="B49" t="s">
        <v>78</v>
      </c>
      <c r="C49">
        <v>3</v>
      </c>
      <c r="D49" t="s">
        <v>210</v>
      </c>
      <c r="E49" s="3">
        <v>4</v>
      </c>
      <c r="F49">
        <v>6.9</v>
      </c>
      <c r="G49">
        <v>1</v>
      </c>
      <c r="H49">
        <f>AVERAGE(E49:F49)+G49</f>
        <v>6.45</v>
      </c>
    </row>
    <row r="50" spans="1:8" x14ac:dyDescent="0.25">
      <c r="A50" t="s">
        <v>39</v>
      </c>
      <c r="B50" t="s">
        <v>40</v>
      </c>
      <c r="C50" t="s">
        <v>220</v>
      </c>
      <c r="D50" t="s">
        <v>209</v>
      </c>
      <c r="E50" s="3">
        <v>7</v>
      </c>
      <c r="F50">
        <v>7.4</v>
      </c>
      <c r="G50">
        <v>1</v>
      </c>
      <c r="H50">
        <f>AVERAGE(E50:F50)+G50</f>
        <v>8.1999999999999993</v>
      </c>
    </row>
    <row r="51" spans="1:8" x14ac:dyDescent="0.25">
      <c r="A51" t="s">
        <v>6</v>
      </c>
      <c r="B51" t="s">
        <v>7</v>
      </c>
      <c r="C51" s="1" t="s">
        <v>214</v>
      </c>
      <c r="D51" t="s">
        <v>209</v>
      </c>
      <c r="E51" s="3">
        <v>8</v>
      </c>
      <c r="F51">
        <v>7.9</v>
      </c>
      <c r="G51">
        <v>1</v>
      </c>
      <c r="H51">
        <f>AVERAGE(E51:F51)+G51</f>
        <v>8.9499999999999993</v>
      </c>
    </row>
    <row r="52" spans="1:8" x14ac:dyDescent="0.25">
      <c r="A52" t="s">
        <v>20</v>
      </c>
      <c r="B52" t="s">
        <v>21</v>
      </c>
      <c r="C52" s="1" t="s">
        <v>207</v>
      </c>
      <c r="D52" t="s">
        <v>212</v>
      </c>
      <c r="E52" s="6" t="s">
        <v>228</v>
      </c>
      <c r="F52">
        <v>7.6</v>
      </c>
      <c r="G52">
        <v>1</v>
      </c>
      <c r="H52">
        <f>AVERAGE(9,7.6)+G52</f>
        <v>9.3000000000000007</v>
      </c>
    </row>
    <row r="53" spans="1:8" x14ac:dyDescent="0.25">
      <c r="A53" t="s">
        <v>59</v>
      </c>
      <c r="B53" t="s">
        <v>60</v>
      </c>
      <c r="C53">
        <v>1</v>
      </c>
      <c r="D53" t="s">
        <v>210</v>
      </c>
      <c r="E53" s="3">
        <v>7</v>
      </c>
      <c r="F53">
        <v>6.8</v>
      </c>
      <c r="G53">
        <v>0</v>
      </c>
      <c r="H53">
        <f>AVERAGE(E53:F53)+G53</f>
        <v>6.9</v>
      </c>
    </row>
    <row r="54" spans="1:8" x14ac:dyDescent="0.25">
      <c r="A54" t="s">
        <v>164</v>
      </c>
      <c r="B54" t="s">
        <v>165</v>
      </c>
    </row>
    <row r="55" spans="1:8" x14ac:dyDescent="0.25">
      <c r="A55" t="s">
        <v>35</v>
      </c>
      <c r="B55" t="s">
        <v>36</v>
      </c>
      <c r="C55" s="1" t="s">
        <v>215</v>
      </c>
      <c r="D55" t="s">
        <v>209</v>
      </c>
      <c r="E55" s="3">
        <v>9</v>
      </c>
      <c r="F55">
        <v>7.9</v>
      </c>
      <c r="G55">
        <v>0</v>
      </c>
      <c r="H55">
        <f>AVERAGE(E55:F55)+G55</f>
        <v>8.4499999999999993</v>
      </c>
    </row>
    <row r="56" spans="1:8" x14ac:dyDescent="0.25">
      <c r="A56" t="s">
        <v>91</v>
      </c>
      <c r="B56" t="s">
        <v>92</v>
      </c>
      <c r="C56" s="1" t="s">
        <v>218</v>
      </c>
      <c r="D56" t="s">
        <v>213</v>
      </c>
      <c r="E56" s="3">
        <v>9</v>
      </c>
      <c r="F56">
        <v>9</v>
      </c>
      <c r="G56">
        <v>1</v>
      </c>
      <c r="H56">
        <f>AVERAGE(E56:F56)+G56</f>
        <v>10</v>
      </c>
    </row>
    <row r="57" spans="1:8" x14ac:dyDescent="0.25">
      <c r="A57" t="s">
        <v>180</v>
      </c>
      <c r="B57" t="s">
        <v>181</v>
      </c>
    </row>
    <row r="58" spans="1:8" x14ac:dyDescent="0.25">
      <c r="A58" t="s">
        <v>95</v>
      </c>
      <c r="B58" t="s">
        <v>96</v>
      </c>
      <c r="C58" s="1" t="s">
        <v>225</v>
      </c>
      <c r="D58" t="s">
        <v>209</v>
      </c>
      <c r="E58" s="3">
        <v>4</v>
      </c>
      <c r="F58">
        <v>6</v>
      </c>
      <c r="G58">
        <v>0</v>
      </c>
      <c r="H58">
        <f t="shared" ref="H58:H59" si="2">AVERAGE(E58:F58)+G58</f>
        <v>5</v>
      </c>
    </row>
    <row r="59" spans="1:8" x14ac:dyDescent="0.25">
      <c r="A59" t="s">
        <v>10</v>
      </c>
      <c r="B59" t="s">
        <v>11</v>
      </c>
      <c r="C59" s="1" t="s">
        <v>224</v>
      </c>
      <c r="D59" t="s">
        <v>208</v>
      </c>
      <c r="E59" s="3">
        <v>5</v>
      </c>
      <c r="F59">
        <v>5</v>
      </c>
      <c r="G59">
        <v>1</v>
      </c>
      <c r="H59">
        <f>AVERAGE(E59:F59)+G59</f>
        <v>6</v>
      </c>
    </row>
    <row r="60" spans="1:8" x14ac:dyDescent="0.25">
      <c r="A60" t="s">
        <v>156</v>
      </c>
      <c r="B60" t="s">
        <v>157</v>
      </c>
    </row>
    <row r="61" spans="1:8" x14ac:dyDescent="0.25">
      <c r="A61" t="s">
        <v>14</v>
      </c>
      <c r="B61" t="s">
        <v>15</v>
      </c>
      <c r="C61" t="s">
        <v>220</v>
      </c>
      <c r="D61" t="s">
        <v>212</v>
      </c>
      <c r="E61" s="6" t="s">
        <v>228</v>
      </c>
      <c r="F61">
        <v>7.4</v>
      </c>
      <c r="G61">
        <v>1</v>
      </c>
      <c r="H61">
        <f>AVERAGE(9,7.4)+G61</f>
        <v>9.1999999999999993</v>
      </c>
    </row>
    <row r="62" spans="1:8" x14ac:dyDescent="0.25">
      <c r="A62" t="s">
        <v>65</v>
      </c>
      <c r="B62" t="s">
        <v>66</v>
      </c>
      <c r="C62">
        <v>1</v>
      </c>
      <c r="D62" t="s">
        <v>209</v>
      </c>
      <c r="E62" s="3">
        <v>8</v>
      </c>
      <c r="F62">
        <v>6.8</v>
      </c>
      <c r="G62">
        <v>0</v>
      </c>
      <c r="H62">
        <f>AVERAGE(E62:F62)+G62</f>
        <v>7.4</v>
      </c>
    </row>
    <row r="63" spans="1:8" x14ac:dyDescent="0.25">
      <c r="A63" t="s">
        <v>200</v>
      </c>
      <c r="B63" t="s">
        <v>201</v>
      </c>
      <c r="C63" s="1" t="s">
        <v>219</v>
      </c>
      <c r="D63" t="s">
        <v>209</v>
      </c>
      <c r="E63" s="3">
        <v>8</v>
      </c>
      <c r="F63">
        <v>7.4</v>
      </c>
      <c r="G63">
        <v>1</v>
      </c>
      <c r="H63">
        <f>AVERAGE(E63:F63)+G63</f>
        <v>8.6999999999999993</v>
      </c>
    </row>
    <row r="64" spans="1:8" x14ac:dyDescent="0.25">
      <c r="A64" t="s">
        <v>107</v>
      </c>
      <c r="B64" t="s">
        <v>108</v>
      </c>
    </row>
    <row r="65" spans="1:8" x14ac:dyDescent="0.25">
      <c r="A65" t="s">
        <v>79</v>
      </c>
      <c r="B65" t="s">
        <v>80</v>
      </c>
    </row>
    <row r="66" spans="1:8" x14ac:dyDescent="0.25">
      <c r="A66" t="s">
        <v>188</v>
      </c>
      <c r="B66" t="s">
        <v>189</v>
      </c>
      <c r="C66">
        <v>1</v>
      </c>
      <c r="D66" t="s">
        <v>213</v>
      </c>
      <c r="E66" s="4">
        <v>6</v>
      </c>
      <c r="F66">
        <v>6.8</v>
      </c>
      <c r="G66">
        <v>0</v>
      </c>
      <c r="H66">
        <f>AVERAGE(E66:F66)+G66</f>
        <v>6.4</v>
      </c>
    </row>
    <row r="67" spans="1:8" x14ac:dyDescent="0.25">
      <c r="A67" t="s">
        <v>152</v>
      </c>
      <c r="B67" t="s">
        <v>153</v>
      </c>
    </row>
    <row r="68" spans="1:8" x14ac:dyDescent="0.25">
      <c r="A68" t="s">
        <v>83</v>
      </c>
      <c r="B68" t="s">
        <v>84</v>
      </c>
      <c r="C68" t="s">
        <v>222</v>
      </c>
      <c r="D68" t="s">
        <v>209</v>
      </c>
      <c r="E68" s="3">
        <v>3</v>
      </c>
      <c r="G68">
        <v>0</v>
      </c>
    </row>
    <row r="69" spans="1:8" x14ac:dyDescent="0.25">
      <c r="A69" t="s">
        <v>37</v>
      </c>
      <c r="B69" t="s">
        <v>38</v>
      </c>
      <c r="C69" t="s">
        <v>220</v>
      </c>
      <c r="D69" t="s">
        <v>213</v>
      </c>
      <c r="E69" s="3">
        <v>8</v>
      </c>
      <c r="F69">
        <v>7.4</v>
      </c>
      <c r="G69">
        <v>1</v>
      </c>
      <c r="H69">
        <f>AVERAGE(E69:F69)+G69</f>
        <v>8.6999999999999993</v>
      </c>
    </row>
    <row r="70" spans="1:8" x14ac:dyDescent="0.25">
      <c r="A70" t="s">
        <v>109</v>
      </c>
      <c r="B70" t="s">
        <v>110</v>
      </c>
    </row>
    <row r="71" spans="1:8" x14ac:dyDescent="0.25">
      <c r="A71" t="s">
        <v>27</v>
      </c>
      <c r="B71" t="s">
        <v>28</v>
      </c>
      <c r="C71" s="1" t="s">
        <v>221</v>
      </c>
      <c r="D71" t="s">
        <v>212</v>
      </c>
      <c r="E71" s="8" t="s">
        <v>248</v>
      </c>
      <c r="G71">
        <v>0</v>
      </c>
    </row>
    <row r="72" spans="1:8" x14ac:dyDescent="0.25">
      <c r="A72" t="s">
        <v>176</v>
      </c>
      <c r="B72" t="s">
        <v>177</v>
      </c>
    </row>
    <row r="73" spans="1:8" x14ac:dyDescent="0.25">
      <c r="A73" t="s">
        <v>81</v>
      </c>
      <c r="B73" t="s">
        <v>82</v>
      </c>
      <c r="C73" s="1" t="s">
        <v>214</v>
      </c>
      <c r="D73" t="s">
        <v>213</v>
      </c>
      <c r="E73" s="3">
        <v>7</v>
      </c>
      <c r="F73">
        <v>7.9</v>
      </c>
      <c r="G73">
        <v>1</v>
      </c>
      <c r="H73">
        <f>AVERAGE(E73:F73)+G73</f>
        <v>8.4499999999999993</v>
      </c>
    </row>
    <row r="74" spans="1:8" x14ac:dyDescent="0.25">
      <c r="A74" t="s">
        <v>45</v>
      </c>
      <c r="B74" t="s">
        <v>46</v>
      </c>
      <c r="C74" t="s">
        <v>227</v>
      </c>
      <c r="D74" t="s">
        <v>213</v>
      </c>
      <c r="E74" s="3">
        <v>5</v>
      </c>
      <c r="G74">
        <v>0</v>
      </c>
    </row>
    <row r="75" spans="1:8" x14ac:dyDescent="0.25">
      <c r="A75" t="s">
        <v>126</v>
      </c>
      <c r="B75" t="s">
        <v>127</v>
      </c>
      <c r="C75" s="1" t="s">
        <v>215</v>
      </c>
      <c r="D75" t="s">
        <v>212</v>
      </c>
      <c r="E75" s="6" t="s">
        <v>229</v>
      </c>
      <c r="F75">
        <v>7.9</v>
      </c>
      <c r="G75">
        <v>0</v>
      </c>
      <c r="H75">
        <f>AVERAGE(6.5,F75)+G75</f>
        <v>7.2</v>
      </c>
    </row>
    <row r="76" spans="1:8" x14ac:dyDescent="0.25">
      <c r="A76" t="s">
        <v>87</v>
      </c>
      <c r="B76" t="s">
        <v>88</v>
      </c>
      <c r="C76" s="1" t="s">
        <v>214</v>
      </c>
      <c r="D76" t="s">
        <v>210</v>
      </c>
      <c r="E76" s="3">
        <v>9</v>
      </c>
      <c r="F76">
        <v>7.9</v>
      </c>
      <c r="G76">
        <v>1</v>
      </c>
      <c r="H76">
        <f>AVERAGE(E76:F76)+G76</f>
        <v>9.4499999999999993</v>
      </c>
    </row>
    <row r="77" spans="1:8" x14ac:dyDescent="0.25">
      <c r="A77" t="s">
        <v>41</v>
      </c>
      <c r="B77" t="s">
        <v>42</v>
      </c>
      <c r="C77" t="s">
        <v>222</v>
      </c>
      <c r="D77" t="s">
        <v>208</v>
      </c>
      <c r="E77" s="3">
        <v>8</v>
      </c>
      <c r="G77">
        <v>0</v>
      </c>
    </row>
    <row r="78" spans="1:8" x14ac:dyDescent="0.25">
      <c r="A78" t="s">
        <v>119</v>
      </c>
      <c r="B78" t="s">
        <v>120</v>
      </c>
      <c r="C78" s="1" t="s">
        <v>226</v>
      </c>
      <c r="D78" t="s">
        <v>213</v>
      </c>
      <c r="E78" s="4">
        <v>4</v>
      </c>
      <c r="F78">
        <v>4</v>
      </c>
      <c r="G78">
        <v>0</v>
      </c>
      <c r="H78">
        <f>AVERAGE(E78:F78)+G78</f>
        <v>4</v>
      </c>
    </row>
    <row r="79" spans="1:8" x14ac:dyDescent="0.25">
      <c r="A79" t="s">
        <v>103</v>
      </c>
      <c r="B79" t="s">
        <v>104</v>
      </c>
      <c r="C79" s="1" t="s">
        <v>225</v>
      </c>
      <c r="D79" t="s">
        <v>208</v>
      </c>
      <c r="E79" s="3">
        <v>6</v>
      </c>
      <c r="F79">
        <v>6</v>
      </c>
      <c r="G79">
        <v>0</v>
      </c>
      <c r="H79">
        <f>AVERAGE(E79:F79)+G79</f>
        <v>6</v>
      </c>
    </row>
    <row r="80" spans="1:8" x14ac:dyDescent="0.25">
      <c r="A80" t="s">
        <v>196</v>
      </c>
      <c r="B80" t="s">
        <v>197</v>
      </c>
      <c r="C80" s="1" t="s">
        <v>225</v>
      </c>
      <c r="D80" t="s">
        <v>212</v>
      </c>
      <c r="E80" s="6" t="s">
        <v>232</v>
      </c>
      <c r="F80">
        <v>6</v>
      </c>
      <c r="G80">
        <v>0</v>
      </c>
      <c r="H80">
        <f>AVERAGE(8,F80)+G80</f>
        <v>7</v>
      </c>
    </row>
    <row r="81" spans="1:8" x14ac:dyDescent="0.25">
      <c r="A81" t="s">
        <v>123</v>
      </c>
      <c r="B81" t="s">
        <v>86</v>
      </c>
      <c r="C81" s="1" t="s">
        <v>226</v>
      </c>
      <c r="D81" t="s">
        <v>208</v>
      </c>
      <c r="E81" s="4">
        <v>4</v>
      </c>
      <c r="F81">
        <v>4</v>
      </c>
      <c r="G81">
        <v>0</v>
      </c>
      <c r="H81">
        <f>AVERAGE(E81:F81)+G81</f>
        <v>4</v>
      </c>
    </row>
    <row r="82" spans="1:8" x14ac:dyDescent="0.25">
      <c r="A82" t="s">
        <v>22</v>
      </c>
      <c r="B82" t="s">
        <v>23</v>
      </c>
      <c r="C82">
        <v>3</v>
      </c>
      <c r="D82" t="s">
        <v>212</v>
      </c>
      <c r="E82" s="7" t="s">
        <v>251</v>
      </c>
      <c r="F82">
        <v>6.9</v>
      </c>
      <c r="G82">
        <v>1</v>
      </c>
      <c r="H82">
        <f>AVERAGE(9,F82)+G82</f>
        <v>8.9499999999999993</v>
      </c>
    </row>
    <row r="83" spans="1:8" x14ac:dyDescent="0.25">
      <c r="A83" t="s">
        <v>158</v>
      </c>
      <c r="B83" t="s">
        <v>159</v>
      </c>
      <c r="C83" s="1" t="s">
        <v>207</v>
      </c>
      <c r="D83" t="s">
        <v>210</v>
      </c>
      <c r="E83" s="3">
        <v>4</v>
      </c>
      <c r="F83">
        <v>7.6</v>
      </c>
      <c r="G83">
        <v>1</v>
      </c>
      <c r="H83">
        <f>AVERAGE(E83:F83)+G83</f>
        <v>6.8</v>
      </c>
    </row>
    <row r="84" spans="1:8" x14ac:dyDescent="0.25">
      <c r="A84" t="s">
        <v>55</v>
      </c>
      <c r="B84" t="s">
        <v>56</v>
      </c>
      <c r="C84" t="s">
        <v>220</v>
      </c>
      <c r="D84" t="s">
        <v>208</v>
      </c>
      <c r="E84" s="3">
        <v>5</v>
      </c>
      <c r="F84">
        <v>7.4</v>
      </c>
      <c r="G84">
        <v>1</v>
      </c>
      <c r="H84">
        <f>AVERAGE(E84:F84)+G84</f>
        <v>7.2</v>
      </c>
    </row>
    <row r="85" spans="1:8" x14ac:dyDescent="0.25">
      <c r="A85" t="s">
        <v>154</v>
      </c>
      <c r="B85" t="s">
        <v>155</v>
      </c>
    </row>
    <row r="86" spans="1:8" x14ac:dyDescent="0.25">
      <c r="A86" t="s">
        <v>25</v>
      </c>
      <c r="B86" t="s">
        <v>26</v>
      </c>
      <c r="C86" t="s">
        <v>223</v>
      </c>
      <c r="D86" t="s">
        <v>208</v>
      </c>
      <c r="E86" s="3">
        <v>9</v>
      </c>
      <c r="F86">
        <v>6.7</v>
      </c>
      <c r="G86">
        <v>1</v>
      </c>
      <c r="H86">
        <f t="shared" ref="H86:H87" si="3">AVERAGE(E86:F86)+G86</f>
        <v>8.85</v>
      </c>
    </row>
    <row r="87" spans="1:8" x14ac:dyDescent="0.25">
      <c r="A87" t="s">
        <v>2</v>
      </c>
      <c r="B87" t="s">
        <v>3</v>
      </c>
      <c r="C87" t="s">
        <v>223</v>
      </c>
      <c r="D87" t="s">
        <v>213</v>
      </c>
      <c r="E87" s="3">
        <v>7</v>
      </c>
      <c r="F87">
        <v>6.7</v>
      </c>
      <c r="G87">
        <v>1</v>
      </c>
      <c r="H87">
        <f>AVERAGE(E87:F87)+G87</f>
        <v>7.85</v>
      </c>
    </row>
    <row r="88" spans="1:8" x14ac:dyDescent="0.25">
      <c r="A88" t="s">
        <v>168</v>
      </c>
      <c r="B88" t="s">
        <v>169</v>
      </c>
    </row>
    <row r="89" spans="1:8" x14ac:dyDescent="0.25">
      <c r="A89" t="s">
        <v>33</v>
      </c>
      <c r="B89" t="s">
        <v>34</v>
      </c>
      <c r="C89" s="1" t="s">
        <v>218</v>
      </c>
      <c r="D89" t="s">
        <v>210</v>
      </c>
      <c r="E89" s="3">
        <v>9</v>
      </c>
      <c r="F89">
        <v>9</v>
      </c>
      <c r="G89">
        <v>1</v>
      </c>
      <c r="H89">
        <f>AVERAGE(E89:F89)+G89</f>
        <v>10</v>
      </c>
    </row>
    <row r="90" spans="1:8" x14ac:dyDescent="0.25">
      <c r="A90" t="s">
        <v>190</v>
      </c>
      <c r="B90" t="s">
        <v>191</v>
      </c>
      <c r="C90" t="s">
        <v>227</v>
      </c>
      <c r="D90" t="s">
        <v>209</v>
      </c>
      <c r="E90" s="5">
        <v>4</v>
      </c>
      <c r="G90">
        <v>0</v>
      </c>
    </row>
    <row r="91" spans="1:8" x14ac:dyDescent="0.25">
      <c r="A91" t="s">
        <v>69</v>
      </c>
      <c r="B91" t="s">
        <v>70</v>
      </c>
      <c r="C91" s="1" t="s">
        <v>214</v>
      </c>
      <c r="D91" t="s">
        <v>208</v>
      </c>
      <c r="E91" s="3">
        <v>9</v>
      </c>
      <c r="F91">
        <v>7.9</v>
      </c>
      <c r="G91">
        <v>1</v>
      </c>
      <c r="H91">
        <f>AVERAGE(E91:F91)+G91</f>
        <v>9.4499999999999993</v>
      </c>
    </row>
    <row r="92" spans="1:8" x14ac:dyDescent="0.25">
      <c r="A92" t="s">
        <v>115</v>
      </c>
      <c r="B92" t="s">
        <v>116</v>
      </c>
      <c r="C92" t="s">
        <v>223</v>
      </c>
      <c r="D92" t="s">
        <v>209</v>
      </c>
      <c r="E92" s="3">
        <v>7</v>
      </c>
      <c r="F92">
        <v>6.7</v>
      </c>
      <c r="G92">
        <v>1</v>
      </c>
      <c r="H92">
        <f>AVERAGE(E92:F92)+G92</f>
        <v>7.85</v>
      </c>
    </row>
    <row r="93" spans="1:8" x14ac:dyDescent="0.25">
      <c r="A93" t="s">
        <v>99</v>
      </c>
      <c r="B93" t="s">
        <v>100</v>
      </c>
    </row>
    <row r="94" spans="1:8" x14ac:dyDescent="0.25">
      <c r="A94" t="s">
        <v>73</v>
      </c>
      <c r="B94" t="s">
        <v>74</v>
      </c>
      <c r="C94" s="1" t="s">
        <v>215</v>
      </c>
      <c r="D94" t="s">
        <v>208</v>
      </c>
      <c r="E94" s="3">
        <v>9</v>
      </c>
      <c r="F94">
        <v>7.9</v>
      </c>
      <c r="G94">
        <v>0</v>
      </c>
      <c r="H94">
        <f>AVERAGE(E94:F94)+G94</f>
        <v>8.4499999999999993</v>
      </c>
    </row>
    <row r="95" spans="1:8" x14ac:dyDescent="0.25">
      <c r="A95" t="s">
        <v>75</v>
      </c>
      <c r="B95" t="s">
        <v>76</v>
      </c>
      <c r="C95">
        <v>3</v>
      </c>
      <c r="D95" t="s">
        <v>208</v>
      </c>
      <c r="E95" s="3">
        <v>7</v>
      </c>
      <c r="F95">
        <v>6.9</v>
      </c>
      <c r="G95">
        <v>1</v>
      </c>
      <c r="H95">
        <f>AVERAGE(E95:F95)+G95</f>
        <v>7.95</v>
      </c>
    </row>
    <row r="96" spans="1:8" x14ac:dyDescent="0.25">
      <c r="A96" t="s">
        <v>4</v>
      </c>
      <c r="B96" t="s">
        <v>5</v>
      </c>
      <c r="C96" s="1" t="s">
        <v>207</v>
      </c>
      <c r="D96" t="s">
        <v>209</v>
      </c>
      <c r="E96" s="3">
        <v>7</v>
      </c>
      <c r="F96">
        <v>7.6</v>
      </c>
      <c r="G96">
        <v>1</v>
      </c>
      <c r="H96">
        <f>AVERAGE(E96:F96)+G96</f>
        <v>8.3000000000000007</v>
      </c>
    </row>
    <row r="97" spans="1:8" x14ac:dyDescent="0.25">
      <c r="A97" t="s">
        <v>172</v>
      </c>
      <c r="B97" t="s">
        <v>173</v>
      </c>
    </row>
    <row r="98" spans="1:8" x14ac:dyDescent="0.25">
      <c r="A98" t="s">
        <v>51</v>
      </c>
      <c r="B98" t="s">
        <v>52</v>
      </c>
      <c r="C98" s="1" t="s">
        <v>219</v>
      </c>
      <c r="D98" t="s">
        <v>212</v>
      </c>
      <c r="E98" s="7" t="s">
        <v>230</v>
      </c>
      <c r="F98">
        <v>7.4</v>
      </c>
      <c r="G98">
        <v>1</v>
      </c>
      <c r="H98">
        <f>AVERAGE(7,7.4)+G98</f>
        <v>8.1999999999999993</v>
      </c>
    </row>
    <row r="99" spans="1:8" x14ac:dyDescent="0.25">
      <c r="A99" t="s">
        <v>89</v>
      </c>
      <c r="B99" t="s">
        <v>90</v>
      </c>
      <c r="C99" t="s">
        <v>220</v>
      </c>
      <c r="D99" t="s">
        <v>210</v>
      </c>
      <c r="E99" s="3">
        <v>8</v>
      </c>
      <c r="F99">
        <v>7.4</v>
      </c>
      <c r="G99">
        <v>1</v>
      </c>
      <c r="H99">
        <f>AVERAGE(E99:F99)+G99</f>
        <v>8.6999999999999993</v>
      </c>
    </row>
    <row r="100" spans="1:8" x14ac:dyDescent="0.25">
      <c r="A100" t="s">
        <v>67</v>
      </c>
      <c r="B100" t="s">
        <v>68</v>
      </c>
      <c r="C100">
        <v>3</v>
      </c>
      <c r="D100" t="s">
        <v>209</v>
      </c>
      <c r="E100" s="3">
        <v>8</v>
      </c>
      <c r="F100">
        <v>6.9</v>
      </c>
      <c r="G100">
        <v>1</v>
      </c>
      <c r="H100">
        <f>AVERAGE(E100:F100)+G100</f>
        <v>8.4499999999999993</v>
      </c>
    </row>
    <row r="101" spans="1:8" x14ac:dyDescent="0.25">
      <c r="A101" t="s">
        <v>71</v>
      </c>
      <c r="B101" t="s">
        <v>72</v>
      </c>
      <c r="C101" s="1" t="s">
        <v>218</v>
      </c>
      <c r="D101" t="s">
        <v>209</v>
      </c>
      <c r="E101" s="3">
        <v>9</v>
      </c>
      <c r="F101">
        <v>9</v>
      </c>
      <c r="G101">
        <v>1</v>
      </c>
      <c r="H101">
        <f>AVERAGE(E101:F101)+G101</f>
        <v>10</v>
      </c>
    </row>
    <row r="102" spans="1:8" x14ac:dyDescent="0.25">
      <c r="A102" t="s">
        <v>147</v>
      </c>
      <c r="B102" t="s">
        <v>148</v>
      </c>
      <c r="C102" s="1" t="s">
        <v>226</v>
      </c>
      <c r="D102" t="s">
        <v>210</v>
      </c>
      <c r="E102" s="3">
        <v>4</v>
      </c>
      <c r="F102">
        <v>4</v>
      </c>
      <c r="G102">
        <v>0</v>
      </c>
      <c r="H102">
        <f>AVERAGE(E102:F102)+G102</f>
        <v>4</v>
      </c>
    </row>
    <row r="103" spans="1:8" x14ac:dyDescent="0.25">
      <c r="A103" t="s">
        <v>192</v>
      </c>
      <c r="B103" t="s">
        <v>193</v>
      </c>
      <c r="C103" s="1" t="s">
        <v>227</v>
      </c>
      <c r="D103" t="s">
        <v>212</v>
      </c>
      <c r="E103" s="8" t="s">
        <v>250</v>
      </c>
      <c r="G103">
        <v>0</v>
      </c>
    </row>
    <row r="104" spans="1:8" x14ac:dyDescent="0.25">
      <c r="A104" t="s">
        <v>128</v>
      </c>
      <c r="B104" t="s">
        <v>129</v>
      </c>
      <c r="C104" s="1" t="s">
        <v>225</v>
      </c>
      <c r="D104" t="s">
        <v>213</v>
      </c>
      <c r="E104" s="4">
        <v>8</v>
      </c>
      <c r="F104">
        <v>6</v>
      </c>
      <c r="G104">
        <v>0</v>
      </c>
      <c r="H104">
        <f>AVERAGE(E104:F104)+G104</f>
        <v>7</v>
      </c>
    </row>
    <row r="107" spans="1:8" x14ac:dyDescent="0.25">
      <c r="E107">
        <f>AVERAGE(7,4,7,8,8.5)</f>
        <v>6.9</v>
      </c>
    </row>
  </sheetData>
  <autoFilter ref="A1:H104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:H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grupas</vt:lpstr>
      <vt:lpstr>dati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Inese Šūpulniece</dc:creator>
  <cp:lastModifiedBy>Inese Šūpulniece</cp:lastModifiedBy>
  <dcterms:created xsi:type="dcterms:W3CDTF">2014-09-24T18:18:23Z</dcterms:created>
  <dcterms:modified xsi:type="dcterms:W3CDTF">2014-12-16T13:08:58Z</dcterms:modified>
</cp:coreProperties>
</file>