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sharedStrings.xml" ContentType="application/vnd.openxmlformats-officedocument.spreadsheetml.sharedStrings+xml"/>
  <Override PartName="/xl/media/image1.jpeg" ContentType="image/jpe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_d'emploi" sheetId="1" state="visible" r:id="rId2"/>
    <sheet name="Échantillon" sheetId="2" state="visible" r:id="rId3"/>
    <sheet name="Critères" sheetId="3" state="visible" r:id="rId4"/>
    <sheet name="Synthèse" sheetId="4" state="visible" r:id="rId5"/>
    <sheet name="BaseDeCalcul" sheetId="5" state="visible" r:id="rId6"/>
    <sheet name="P01" sheetId="6" state="visible" r:id="rId7"/>
    <sheet name="P02" sheetId="7" state="visible" r:id="rId8"/>
    <sheet name="P03" sheetId="8" state="visible" r:id="rId9"/>
    <sheet name="P04" sheetId="9" state="visible" r:id="rId10"/>
    <sheet name="P05" sheetId="10" state="visible" r:id="rId11"/>
    <sheet name="P06" sheetId="11" state="visible" r:id="rId12"/>
    <sheet name="P07" sheetId="12" state="visible" r:id="rId13"/>
    <sheet name="P08" sheetId="13" state="visible" r:id="rId14"/>
    <sheet name="P09" sheetId="14" state="visible" r:id="rId15"/>
    <sheet name="P10" sheetId="15" state="visible" r:id="rId16"/>
    <sheet name="P11" sheetId="16" state="visible" r:id="rId17"/>
    <sheet name="P12" sheetId="17" state="visible" r:id="rId18"/>
    <sheet name="P13" sheetId="18" state="visible" r:id="rId19"/>
    <sheet name="P14" sheetId="19" state="visible" r:id="rId20"/>
    <sheet name="P15" sheetId="20" state="visible" r:id="rId21"/>
    <sheet name="P16" sheetId="21" state="visible" r:id="rId22"/>
    <sheet name="P17" sheetId="22" state="visible" r:id="rId23"/>
    <sheet name="P18" sheetId="23" state="visible" r:id="rId24"/>
    <sheet name="P19" sheetId="24" state="visible" r:id="rId25"/>
    <sheet name="P20" sheetId="25" state="visible" r:id="rId26"/>
    <sheet name="P21" sheetId="26" state="visible" r:id="rId27"/>
    <sheet name="P22" sheetId="27" state="visible" r:id="rId28"/>
    <sheet name="P23" sheetId="28" state="visible" r:id="rId29"/>
    <sheet name="P24" sheetId="29" state="visible" r:id="rId30"/>
    <sheet name="P25" sheetId="30" state="visible" r:id="rId31"/>
    <sheet name="P26" sheetId="31" state="visible" r:id="rId32"/>
    <sheet name="P27" sheetId="32" state="visible" r:id="rId33"/>
    <sheet name="P28" sheetId="33" state="visible" r:id="rId34"/>
    <sheet name="P29" sheetId="34" state="visible" r:id="rId35"/>
    <sheet name="P30" sheetId="35" state="visible" r:id="rId36"/>
    <sheet name="P31" sheetId="36" state="visible" r:id="rId37"/>
    <sheet name="P32" sheetId="37" state="visible" r:id="rId38"/>
    <sheet name="P33" sheetId="38" state="visible" r:id="rId39"/>
    <sheet name="P34" sheetId="39" state="visible" r:id="rId40"/>
    <sheet name="P35" sheetId="40" state="visible" r:id="rId41"/>
    <sheet name="P36" sheetId="41" state="visible" r:id="rId42"/>
    <sheet name="P37" sheetId="42" state="visible" r:id="rId43"/>
    <sheet name="P38" sheetId="43" state="visible" r:id="rId44"/>
    <sheet name="P39" sheetId="44" state="visible" r:id="rId45"/>
    <sheet name="P40" sheetId="45" state="visible" r:id="rId46"/>
  </sheets>
  <definedNames>
    <definedName function="false" hidden="false" localSheetId="2" name="Print_Area" vbProcedure="false">Critères!$A$1:$C$108</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<sst xmlns="http://schemas.openxmlformats.org/spreadsheetml/2006/main" count="9240" uniqueCount="319">
  <si>
    <t xml:space="preserve">RGAA 4.1 – GRILLE D'ÉVALUATION</t>
  </si>
  <si>
    <t xml:space="preserve">Mode d'emploi</t>
  </si>
  <si>
    <r>
      <rPr>
        <b val="true"/>
        <sz val="12"/>
        <color rgb="FF000000"/>
        <rFont val="Arial"/>
        <family val="2"/>
      </rPr>
      <t xml:space="preserve">Droits de reproduction
</t>
    </r>
    <r>
      <rPr>
        <sz val="12"/>
        <color rgb="FF000000"/>
        <rFont val="Arial"/>
        <family val="0"/>
      </rPr>
      <t xml:space="preserve">
</t>
    </r>
    <r>
      <rPr>
        <i val="true"/>
        <sz val="10"/>
        <color rgb="FF000000"/>
        <rFont val="Arial"/>
        <family val="2"/>
      </rPr>
      <t xml:space="preserve">Ce document est placé sous </t>
    </r>
    <r>
      <rPr>
        <sz val="12"/>
        <color rgb="FF000000"/>
        <rFont val="Arial"/>
        <family val="0"/>
      </rPr>
      <t xml:space="preserve">licence ouverte 2.0 ou ultérieure : 
</t>
    </r>
    <r>
      <rPr>
        <i val="true"/>
        <sz val="10"/>
        <color rgb="FF000000"/>
        <rFont val="Arial"/>
        <family val="2"/>
      </rPr>
      <t xml:space="preserve">https://www.etalab.gouv.fr/licence-ouverte-open-licence.
</t>
    </r>
    <r>
      <rPr>
        <sz val="12"/>
        <color rgb="FF000000"/>
        <rFont val="Arial"/>
        <family val="0"/>
      </rPr>
      <t xml:space="preserve">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r>
  </si>
  <si>
    <r>
      <rPr>
        <b val="true"/>
        <sz val="12"/>
        <color rgb="FF000000"/>
        <rFont val="Arial"/>
        <family val="2"/>
      </rPr>
      <t xml:space="preserve">Le modèle de grille reprend l'ensemble des critères du RGAA 4.1
</t>
    </r>
    <r>
      <rPr>
        <sz val="8"/>
        <color rgb="FF000000"/>
        <rFont val="Arial"/>
        <family val="0"/>
      </rPr>
      <t xml:space="preserve">
</t>
    </r>
    <r>
      <rPr>
        <b val="true"/>
        <sz val="12"/>
        <color rgb="FF000000"/>
        <rFont val="Arial"/>
        <family val="2"/>
      </rPr>
      <t xml:space="preserve">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
</t>
    </r>
    <r>
      <rPr>
        <sz val="8"/>
        <color rgb="FF000000"/>
        <rFont val="Arial"/>
        <family val="0"/>
      </rPr>
      <t xml:space="preserve">
Le modèle de grille a été établi pour un échantillon de 20 pages. Il ne s'adapte pas automatiquement au volume de pages de votre échantillon :
- Si votre échantillon comprend moins de 20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20 pages, l'ajout de feuilles est nécessaire, ainsi que l'extension de la base de calcul (ajout de colonnes et modification des formules de calcul) pour accueillir les données recueillies dans ces nouvelles feuilles du classeur.
</t>
    </r>
    <r>
      <rPr>
        <b val="true"/>
        <u val="single"/>
        <sz val="12"/>
        <color rgb="FFC81A71"/>
        <rFont val="Arial"/>
        <family val="2"/>
      </rPr>
      <t xml:space="preserve">Étape 1
</t>
    </r>
    <r>
      <rPr>
        <sz val="8"/>
        <color rgb="FF000000"/>
        <rFont val="Arial"/>
        <family val="0"/>
      </rPr>
      <t xml:space="preserve">
Remplissez la page Échantillon avec les titres et URL des pages concernées par l'audit. Ces informations seront automatiquement reprises par la suite dans chaque feuille d'audit individuel (P01 – P20) pour servir de titre à la grille.
Pour rappel, les pages obligatoires dans un échantillon d'audit sont :
- Page d'accueil
- Page contact
- Page mentions légales
- Page « accessibilité » (page comprenant la déclaration d’accessibilité)
- Page aide
- Page plan du site
- Page d’authentification
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La sélection des pages auditées ainsi que leur nombre doivent être représentatifs du service de communication au public en ligne. Le nombre de visiteurs par page peut notamment être pris en compte lors de la constitution de l’échantillon.
Enfin, s’ajoutent des pages sélectionnées au hasard représentant au moins 10 % des pages de l’échantillon décrit supra.</t>
    </r>
  </si>
  <si>
    <t xml:space="preserve">Nombre de pages :</t>
  </si>
  <si>
    <r>
      <rPr>
        <b val="true"/>
        <u val="single"/>
        <sz val="8"/>
        <color rgb="FFC81A71"/>
        <rFont val="Arial"/>
        <family val="2"/>
      </rPr>
      <t xml:space="preserve">Étape 2
</t>
    </r>
    <r>
      <rPr>
        <sz val="8"/>
        <color rgb="FF000000"/>
        <rFont val="Arial"/>
        <family val="0"/>
      </rPr>
      <t xml:space="preserve">
</t>
    </r>
    <r>
      <rPr>
        <b val="true"/>
        <sz val="8"/>
        <color rgb="FF000000"/>
        <rFont val="Arial"/>
        <family val="2"/>
      </rPr>
      <t xml:space="preserve">Réalisez l'audit sur l'échantillon.
</t>
    </r>
    <r>
      <rPr>
        <sz val="8"/>
        <color rgb="FF000000"/>
        <rFont val="Arial"/>
        <family val="0"/>
      </rPr>
      <t xml:space="preserve">
</t>
    </r>
    <r>
      <rPr>
        <b val="true"/>
        <sz val="8"/>
        <color rgb="FF000000"/>
        <rFont val="Arial"/>
        <family val="2"/>
      </rPr>
      <t xml:space="preserve">Un critère peut prendre 4 statuts différents :
</t>
    </r>
    <r>
      <rPr>
        <sz val="8"/>
        <color rgb="FF000000"/>
        <rFont val="Arial"/>
        <family val="0"/>
      </rPr>
      <t xml:space="preserve">- </t>
    </r>
    <r>
      <rPr>
        <b val="true"/>
        <sz val="8"/>
        <color rgb="FF000000"/>
        <rFont val="Arial"/>
        <family val="2"/>
      </rPr>
      <t xml:space="preserve">C : CONFORME</t>
    </r>
    <r>
      <rPr>
        <sz val="8"/>
        <color rgb="FF000000"/>
        <rFont val="Arial"/>
        <family val="0"/>
      </rPr>
      <t xml:space="preserve">. Le critère est conforme pour l'ensemble des éléments de la page
- </t>
    </r>
    <r>
      <rPr>
        <b val="true"/>
        <sz val="8"/>
        <color rgb="FF000000"/>
        <rFont val="Arial"/>
        <family val="2"/>
      </rPr>
      <t xml:space="preserve">NC : NON CONFORME</t>
    </r>
    <r>
      <rPr>
        <sz val="8"/>
        <color rgb="FF000000"/>
        <rFont val="Arial"/>
        <family val="0"/>
      </rPr>
      <t xml:space="preserve">. Au moins un des éléments de la page concernés par le critère n'est pas conforme
- </t>
    </r>
    <r>
      <rPr>
        <b val="true"/>
        <sz val="8"/>
        <color rgb="FF000000"/>
        <rFont val="Arial"/>
        <family val="2"/>
      </rPr>
      <t xml:space="preserve">NA : NON APPLICABLE</t>
    </r>
    <r>
      <rPr>
        <sz val="8"/>
        <color rgb="FF000000"/>
        <rFont val="Arial"/>
        <family val="0"/>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val="true"/>
        <sz val="8"/>
        <color rgb="FF000000"/>
        <rFont val="Arial"/>
        <family val="2"/>
      </rPr>
      <t xml:space="preserve">NT : NON TESTÉ</t>
    </r>
    <r>
      <rPr>
        <sz val="8"/>
        <color rgb="FF000000"/>
        <rFont val="Arial"/>
        <family val="0"/>
      </rPr>
      <t xml:space="preserve">. Le critère n'est pas testé. Ce statut sert à mesurer l'évolution de l'audit.
Dans la case </t>
    </r>
    <r>
      <rPr>
        <i val="true"/>
        <sz val="8"/>
        <color rgb="FF000000"/>
        <rFont val="Arial"/>
        <family val="2"/>
      </rPr>
      <t xml:space="preserve">Statut</t>
    </r>
    <r>
      <rPr>
        <sz val="8"/>
        <color rgb="FF000000"/>
        <rFont val="Arial"/>
        <family val="0"/>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val="true"/>
        <sz val="8"/>
        <color rgb="FF000000"/>
        <rFont val="Arial"/>
        <family val="2"/>
      </rPr>
      <t xml:space="preserve">Dérogation</t>
    </r>
    <r>
      <rPr>
        <sz val="8"/>
        <color rgb="FF000000"/>
        <rFont val="Arial"/>
        <family val="0"/>
      </rPr>
      <t xml:space="preserve">, vous permet de mentionner les dérogations présentes sur la page et par critère. Par défaut la valeur est </t>
    </r>
    <r>
      <rPr>
        <b val="true"/>
        <sz val="8"/>
        <color rgb="FF000000"/>
        <rFont val="Arial"/>
        <family val="2"/>
      </rPr>
      <t xml:space="preserve">N</t>
    </r>
    <r>
      <rPr>
        <sz val="8"/>
        <color rgb="FF000000"/>
        <rFont val="Arial"/>
        <family val="0"/>
      </rPr>
      <t xml:space="preserve"> et signifie l’absence de dérogation. Si une dérogation est présente pour un critère, inscrivez </t>
    </r>
    <r>
      <rPr>
        <b val="true"/>
        <sz val="8"/>
        <color rgb="FF000000"/>
        <rFont val="Arial"/>
        <family val="2"/>
      </rPr>
      <t xml:space="preserve">D</t>
    </r>
    <r>
      <rPr>
        <sz val="8"/>
        <color rgb="FF000000"/>
        <rFont val="Arial"/>
        <family val="0"/>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</si>
  <si>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 xml:space="preserve">Échantillon évalué</t>
  </si>
  <si>
    <t xml:space="preserve">Date : jj/mm/aaaa</t>
  </si>
  <si>
    <t xml:space="preserve">Auditeur : Nom Prénom</t>
  </si>
  <si>
    <t xml:space="preserve">Contexte : Visite initiale</t>
  </si>
  <si>
    <t xml:space="preserve">Site :</t>
  </si>
  <si>
    <t xml:space="preserve">lesite</t>
  </si>
  <si>
    <t xml:space="preserve">N° page</t>
  </si>
  <si>
    <t xml:space="preserve">Titre de la page</t>
  </si>
  <si>
    <t xml:space="preserve">URL</t>
  </si>
  <si>
    <t xml:space="preserve">P01</t>
  </si>
  <si>
    <t xml:space="preserve">Accueil</t>
  </si>
  <si>
    <t xml:space="preserve">http://www.site.fr/accueil.html</t>
  </si>
  <si>
    <t xml:space="preserve">P02</t>
  </si>
  <si>
    <t xml:space="preserve">Authentification</t>
  </si>
  <si>
    <t xml:space="preserve">http://www.site.fr/authentification.html</t>
  </si>
  <si>
    <t xml:space="preserve">P03</t>
  </si>
  <si>
    <t xml:space="preserve">Contact</t>
  </si>
  <si>
    <t xml:space="preserve">http://www.site.fr/contact.html</t>
  </si>
  <si>
    <t xml:space="preserve">P04</t>
  </si>
  <si>
    <t xml:space="preserve">Accessibilité</t>
  </si>
  <si>
    <t xml:space="preserve">http://www.site.fr/accessibilite.html</t>
  </si>
  <si>
    <t xml:space="preserve">P05</t>
  </si>
  <si>
    <t xml:space="preserve">Mentions légales</t>
  </si>
  <si>
    <t xml:space="preserve">http://www.site.fr/mentions-legales.html</t>
  </si>
  <si>
    <t xml:space="preserve">P06</t>
  </si>
  <si>
    <t xml:space="preserve">Aide</t>
  </si>
  <si>
    <t xml:space="preserve">http://www.site.fr/aide.html</t>
  </si>
  <si>
    <t xml:space="preserve">P07</t>
  </si>
  <si>
    <t xml:space="preserve">Plan du site</t>
  </si>
  <si>
    <t xml:space="preserve">http://www.site.fr/plandusite.html</t>
  </si>
  <si>
    <t xml:space="preserve">P08</t>
  </si>
  <si>
    <t xml:space="preserve">Recherche</t>
  </si>
  <si>
    <t xml:space="preserve">http://www.site.fr/recherche.html</t>
  </si>
  <si>
    <t xml:space="preserve">P09</t>
  </si>
  <si>
    <t xml:space="preserve">Actualités</t>
  </si>
  <si>
    <t xml:space="preserve">http://www.site.fr/actualites.html</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</si>
  <si>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</si>
  <si>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</si>
  <si>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</si>
  <si>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</si>
  <si>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</si>
  <si>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</si>
  <si>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</si>
  <si>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</si>
  <si>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</si>
  <si>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</si>
  <si>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</si>
  <si>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</si>
  <si>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</si>
  <si>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</si>
  <si>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</si>
  <si>
    <t xml:space="preserve">P25</t>
  </si>
  <si>
    <t xml:space="preserve">P26</t>
  </si>
  <si>
    <t xml:space="preserve">P27</t>
  </si>
  <si>
    <t xml:space="preserve">P28</t>
  </si>
  <si>
    <t xml:space="preserve">P29</t>
  </si>
  <si>
    <t xml:space="preserve">P30</t>
  </si>
  <si>
    <t xml:space="preserve">P31</t>
  </si>
  <si>
    <t xml:space="preserve">P32</t>
  </si>
  <si>
    <t xml:space="preserve">P33</t>
  </si>
  <si>
    <t xml:space="preserve">P34</t>
  </si>
  <si>
    <t xml:space="preserve">P35</t>
  </si>
  <si>
    <t xml:space="preserve">P36</t>
  </si>
  <si>
    <t xml:space="preserve">P37</t>
  </si>
  <si>
    <t xml:space="preserve">P38</t>
  </si>
  <si>
    <t xml:space="preserve">P39</t>
  </si>
  <si>
    <t xml:space="preserve">P40</t>
  </si>
  <si>
    <t xml:space="preserve">Thématique</t>
  </si>
  <si>
    <t xml:space="preserve">Critère</t>
  </si>
  <si>
    <t xml:space="preserve">Recommandation</t>
  </si>
  <si>
    <t xml:space="preserve">IMAGES</t>
  </si>
  <si>
    <t xml:space="preserve">1.1</t>
  </si>
  <si>
    <t xml:space="preserve">Chaque image porteuse d’information a-t-elle une alternative textuelle ?</t>
  </si>
  <si>
    <t xml:space="preserve">1.2</t>
  </si>
  <si>
    <t xml:space="preserve">Chaque image de décoration est-elle correctement ignorée par les technologies d’assistance ?</t>
  </si>
  <si>
    <t xml:space="preserve">1.3</t>
  </si>
  <si>
    <t xml:space="preserve">Pour chaque image porteuse d'information ayant une alternative textuelle, cette alternative est-elle pertinente (hors cas particuliers) ?</t>
  </si>
  <si>
    <t xml:space="preserve">1.4</t>
  </si>
  <si>
    <t xml:space="preserve">Pour chaque image utilisée comme CAPTCHA ou comme image-test, ayant une alternative textuelle, cette alternative permet-elle d’identifier la nature et la fonction de l’image ?</t>
  </si>
  <si>
    <t xml:space="preserve">1.5</t>
  </si>
  <si>
    <t xml:space="preserve">Pour chaque image utilisée comme CAPTCHA, une solution d’accès alternatif au contenu ou à la fonction du CAPTCHA est-elle présente ?</t>
  </si>
  <si>
    <t xml:space="preserve">1.6</t>
  </si>
  <si>
    <t xml:space="preserve">Chaque image porteuse d’information a-t-elle, si nécessaire, une description détaillée ?</t>
  </si>
  <si>
    <t xml:space="preserve">1.7</t>
  </si>
  <si>
    <t xml:space="preserve">Pour chaque image porteuse d’information ayant une description détaillée, cette description est-elle pertinente ?</t>
  </si>
  <si>
    <t xml:space="preserve">1.8</t>
  </si>
  <si>
    <t xml:space="preserve">Chaque image texte porteuse d’information, en l’absence d’un mécanisme de remplacement, doit si possible être remplacée par du texte stylé. Cette règle est-elle respectée (hors cas particuliers) ?</t>
  </si>
  <si>
    <t xml:space="preserve">1.9</t>
  </si>
  <si>
    <t xml:space="preserve">Chaque légende d’image est-elle, si nécessaire, correctement reliée à l’image correspondante ?</t>
  </si>
  <si>
    <t xml:space="preserve">CADRES</t>
  </si>
  <si>
    <t xml:space="preserve">2.1</t>
  </si>
  <si>
    <t xml:space="preserve">Chaque cadre a-t-il un titre de cadre ?</t>
  </si>
  <si>
    <t xml:space="preserve">2.2</t>
  </si>
  <si>
    <t xml:space="preserve">Pour chaque cadre ayant un titre de cadre, ce titre de cadre est-il pertinent ?</t>
  </si>
  <si>
    <t xml:space="preserve">COULEURS</t>
  </si>
  <si>
    <t xml:space="preserve">3.1</t>
  </si>
  <si>
    <t xml:space="preserve">Dans chaque page web, l’information ne doit pas être donnée uniquement par la couleur. Cette règle est-elle respectée ?</t>
  </si>
  <si>
    <t xml:space="preserve">3.2</t>
  </si>
  <si>
    <t xml:space="preserve">Dans chaque page web, le contraste entre la couleur du texte et la couleur de son arrière-plan est-il suffisamment élevé (hors cas particuliers) ?</t>
  </si>
  <si>
    <t xml:space="preserve">3.3</t>
  </si>
  <si>
    <t xml:space="preserve">Dans chaque page web, les couleurs utilisées dans les composants d’interface ou les éléments graphiques porteurs d’informations sont-elles suffisamment contrastées (hors cas particuliers) ?</t>
  </si>
  <si>
    <t xml:space="preserve">MULTIMÉDIA</t>
  </si>
  <si>
    <t xml:space="preserve">4.1</t>
  </si>
  <si>
    <t xml:space="preserve">Chaque média temporel pré-enregistré a-t-il, si nécessaire, une transcription textuelle ou une audiodescription (hors cas particuliers) ?</t>
  </si>
  <si>
    <t xml:space="preserve">4.2</t>
  </si>
  <si>
    <t xml:space="preserve">Pour chaque média temporel pré-enregistré ayant une transcription textuelle ou une audiodescription synchronisée, celles-ci sont-elles pertinentes (hors cas particuliers) ?</t>
  </si>
  <si>
    <t xml:space="preserve">4.3</t>
  </si>
  <si>
    <t xml:space="preserve">Chaque média temporel synchronisé pré-enregistré a-t-il, si nécessaire, des sous-titres synchronisés (hors cas particuliers) ?</t>
  </si>
  <si>
    <t xml:space="preserve">4.4</t>
  </si>
  <si>
    <t xml:space="preserve">Pour chaque média temporel synchronisé pré-enregistré ayant des sous-titres synchronisés, ces sous-titres sont-ils pertinents ?</t>
  </si>
  <si>
    <t xml:space="preserve">4.5</t>
  </si>
  <si>
    <t xml:space="preserve">Chaque média temporel pré-enregistré a-t-il, si nécessaire, une audiodescription synchronisée accessible via un lien ou bouton adjacent (hors cas particuliers) ?</t>
  </si>
  <si>
    <t xml:space="preserve">4.6</t>
  </si>
  <si>
    <t xml:space="preserve">Pour chaque média temporel pré-enregistré ayant une audiodescription synchronisée, celle-ci est-elle pertinente ?</t>
  </si>
  <si>
    <t xml:space="preserve">4.7</t>
  </si>
  <si>
    <t xml:space="preserve">Chaque média temporel est-il clairement identifiable (hors cas particuliers) ?</t>
  </si>
  <si>
    <t xml:space="preserve">4.8</t>
  </si>
  <si>
    <t xml:space="preserve">Chaque média non temporel a-t-il, si nécessaire, une alternative (hors cas particuliers) ?</t>
  </si>
  <si>
    <t xml:space="preserve">4.9</t>
  </si>
  <si>
    <t xml:space="preserve">Pour chaque média non temporel ayant une alternative, cette alternative est-elle pertinente ?</t>
  </si>
  <si>
    <t xml:space="preserve">4.10</t>
  </si>
  <si>
    <t xml:space="preserve">Chaque son déclenché automatiquement est-il contrôlable par l’utilisateur ?</t>
  </si>
  <si>
    <t xml:space="preserve">4.11</t>
  </si>
  <si>
    <t xml:space="preserve">La consultation de chaque média temporel est-elle, si nécessaire, contrôlable par le clavier et tout dispositif de pointage ?</t>
  </si>
  <si>
    <t xml:space="preserve">4.12</t>
  </si>
  <si>
    <t xml:space="preserve">La consultation de chaque média non temporel est-elle contrôlable par le clavier et tout dispositif de pointage ?</t>
  </si>
  <si>
    <t xml:space="preserve">4.13</t>
  </si>
  <si>
    <t xml:space="preserve">Chaque média temporel et non temporel est-il compatible avec les technologies d’assistance (hors cas particuliers) ?</t>
  </si>
  <si>
    <t xml:space="preserve">TABLEAUX</t>
  </si>
  <si>
    <t xml:space="preserve">5.1</t>
  </si>
  <si>
    <t xml:space="preserve">Chaque tableau de données complexe a-t-il un résumé ?</t>
  </si>
  <si>
    <t xml:space="preserve">5.2</t>
  </si>
  <si>
    <t xml:space="preserve">Pour chaque tableau de données complexe ayant un résumé, celui-ci est-il pertinent ?</t>
  </si>
  <si>
    <t xml:space="preserve">5.3</t>
  </si>
  <si>
    <t xml:space="preserve">Pour chaque tableau de mise en forme, le contenu linéarisé reste-t-il compréhensible ?</t>
  </si>
  <si>
    <t xml:space="preserve">5.4</t>
  </si>
  <si>
    <t xml:space="preserve">Pour chaque tableau de données ayant un titre, le titre est-il correctement associé au tableau de données ?</t>
  </si>
  <si>
    <t xml:space="preserve">5.5</t>
  </si>
  <si>
    <t xml:space="preserve">Pour chaque tableau de données ayant un titre, celui-ci est-il pertinent ?</t>
  </si>
  <si>
    <t xml:space="preserve">5.6</t>
  </si>
  <si>
    <t xml:space="preserve">Pour chaque tableau de données, chaque en-tête de colonnes et chaque en-tête de lignes sont-ils correctement déclarés ?</t>
  </si>
  <si>
    <t xml:space="preserve">5.7</t>
  </si>
  <si>
    <t xml:space="preserve">Pour chaque tableau de données, la technique appropriée permettant d’associer chaque cellule avec ses en-têtes est-elle utilisée (hors cas particuliers) ?</t>
  </si>
  <si>
    <t xml:space="preserve">5.8</t>
  </si>
  <si>
    <t xml:space="preserve">Chaque tableau de mise en forme ne doit pas utiliser d’éléments propres aux tableaux de données. Cette règle est-elle respectée ?</t>
  </si>
  <si>
    <t xml:space="preserve">LIENS</t>
  </si>
  <si>
    <t xml:space="preserve">6.1</t>
  </si>
  <si>
    <t xml:space="preserve">Chaque lien est-il explicite (hors cas particuliers) ?</t>
  </si>
  <si>
    <t xml:space="preserve">6.2</t>
  </si>
  <si>
    <t xml:space="preserve">Dans chaque page web, chaque lien a-t-il un intitulé ?</t>
  </si>
  <si>
    <t xml:space="preserve">SCRIPTS</t>
  </si>
  <si>
    <t xml:space="preserve">7.1</t>
  </si>
  <si>
    <t xml:space="preserve">Chaque script est-il, si nécessaire, compatible avec les technologies d’assistance ?</t>
  </si>
  <si>
    <t xml:space="preserve">7.2</t>
  </si>
  <si>
    <t xml:space="preserve">Pour chaque script ayant une alternative, cette alternative est-elle pertinente ?</t>
  </si>
  <si>
    <t xml:space="preserve">7.3</t>
  </si>
  <si>
    <t xml:space="preserve">Chaque script est-il contrôlable par le clavier et par tout dispositif de pointage (hors cas particuliers) ?</t>
  </si>
  <si>
    <t xml:space="preserve">7.4</t>
  </si>
  <si>
    <t xml:space="preserve">Pour chaque script qui initie un changement de contexte, l’utilisateur est-il averti ou en a-t-il le contrôle ?</t>
  </si>
  <si>
    <t xml:space="preserve">7.5</t>
  </si>
  <si>
    <t xml:space="preserve">Dans chaque page web, les messages de statut sont-ils correctement restitués par les technologies d’assistance ?</t>
  </si>
  <si>
    <t xml:space="preserve">ÉLÉMENTS OBLIGATOIRES</t>
  </si>
  <si>
    <t xml:space="preserve">8.1</t>
  </si>
  <si>
    <t xml:space="preserve">Chaque page web est-elle définie par un type de document ?</t>
  </si>
  <si>
    <t xml:space="preserve">8.2</t>
  </si>
  <si>
    <t xml:space="preserve">Pour chaque page web, le code source généré est-il valide selon le type de document spécifié (hors cas particuliers) ?</t>
  </si>
  <si>
    <t xml:space="preserve">8.3</t>
  </si>
  <si>
    <t xml:space="preserve">Dans chaque page web, la langue par défaut est-elle présente ?</t>
  </si>
  <si>
    <t xml:space="preserve">8.4</t>
  </si>
  <si>
    <t xml:space="preserve">Pour chaque page web ayant une langue par défaut, le code de langue est-il pertinent ?</t>
  </si>
  <si>
    <t xml:space="preserve">8.5</t>
  </si>
  <si>
    <t xml:space="preserve">Chaque page web a-t-elle un titre de page ?</t>
  </si>
  <si>
    <t xml:space="preserve">8.6</t>
  </si>
  <si>
    <t xml:space="preserve">Pour chaque page web ayant un titre de page, ce titre est-il pertinent ?</t>
  </si>
  <si>
    <t xml:space="preserve">8.7</t>
  </si>
  <si>
    <t xml:space="preserve">Dans chaque page web, chaque changement de langue est-il indiqué dans le code source (hors cas particuliers) ?</t>
  </si>
  <si>
    <t xml:space="preserve">8.8</t>
  </si>
  <si>
    <t xml:space="preserve">Dans chaque page web, le code de langue de chaque changement de langue est-il valide et pertinent ?</t>
  </si>
  <si>
    <t xml:space="preserve">8.9</t>
  </si>
  <si>
    <t xml:space="preserve">Dans chaque page web, les balises ne doivent pas être utilisées uniquement à des fins de présentation. Cette règle est-elle respectée ?</t>
  </si>
  <si>
    <t xml:space="preserve">8.10</t>
  </si>
  <si>
    <t xml:space="preserve">Dans chaque page web, les changements du sens de lecture sont-ils signalés ?</t>
  </si>
  <si>
    <t xml:space="preserve">STRUCTURATION</t>
  </si>
  <si>
    <t xml:space="preserve">9.1</t>
  </si>
  <si>
    <t xml:space="preserve">Dans chaque page web, l’information est-elle structurée par l’utilisation appropriée de titres ?</t>
  </si>
  <si>
    <t xml:space="preserve">9.2</t>
  </si>
  <si>
    <t xml:space="preserve">Dans chaque page web, la structure du document est-elle cohérente (hors cas particuliers) ?</t>
  </si>
  <si>
    <t xml:space="preserve">9.3</t>
  </si>
  <si>
    <t xml:space="preserve">Dans chaque page web, chaque liste est-elle correctement structurée ?</t>
  </si>
  <si>
    <t xml:space="preserve">9.4</t>
  </si>
  <si>
    <t xml:space="preserve">Dans chaque page web, chaque citation est-elle correctement indiquée ?</t>
  </si>
  <si>
    <t xml:space="preserve">PRÉSENTATION</t>
  </si>
  <si>
    <t xml:space="preserve">10.1</t>
  </si>
  <si>
    <t xml:space="preserve">Dans le site web, des feuilles de styles sont-elles utilisées pour contrôler la présentation de l’information ?</t>
  </si>
  <si>
    <t xml:space="preserve">10.2</t>
  </si>
  <si>
    <t xml:space="preserve">Dans chaque page web, le contenu visible porteur d’information reste-t-il présent lorsque les feuilles de styles sont désactivées ?</t>
  </si>
  <si>
    <t xml:space="preserve">10.3</t>
  </si>
  <si>
    <t xml:space="preserve">Dans chaque page web, l’information reste-t-elle compréhensible lorsque les feuilles de styles sont désactivées ?</t>
  </si>
  <si>
    <t xml:space="preserve">10.4</t>
  </si>
  <si>
    <t xml:space="preserve">Dans chaque page web, le texte reste-t-il lisible lorsque la taille des caractères est augmentée jusqu’à 200%, au moins (hors cas particuliers) ?</t>
  </si>
  <si>
    <t xml:space="preserve">10.5</t>
  </si>
  <si>
    <t xml:space="preserve">Dans chaque page web, les déclarations CSS de couleurs de fond d’élément et de police sont-elles correctement utilisées ?</t>
  </si>
  <si>
    <t xml:space="preserve">10.6</t>
  </si>
  <si>
    <t xml:space="preserve">Dans chaque page web, chaque lien dont la nature n’est pas évidente est-il visible par rapport au texte environnant ?</t>
  </si>
  <si>
    <t xml:space="preserve">10.7</t>
  </si>
  <si>
    <t xml:space="preserve">Dans chaque page web, pour chaque élément recevant le focus, la prise de focus est-elle visible ?</t>
  </si>
  <si>
    <t xml:space="preserve">10.8</t>
  </si>
  <si>
    <t xml:space="preserve">Pour chaque page web, les contenus cachés ont-ils vocation à être ignorés par les technologies d’assistance ?</t>
  </si>
  <si>
    <t xml:space="preserve">10.9</t>
  </si>
  <si>
    <t xml:space="preserve">Dans chaque page web, l’information ne doit pas être donnée uniquement par la forme, taille ou position. Cette règle est-elle respectée ?</t>
  </si>
  <si>
    <t xml:space="preserve">10.10</t>
  </si>
  <si>
    <t xml:space="preserve">Dans chaque page web, l’information ne doit pas être donnée par la forme, taille ou position uniquement. Cette règle est-elle implémentée de façon pertinente ?</t>
  </si>
  <si>
    <t xml:space="preserve">10.11</t>
  </si>
  <si>
    <t xml:space="preserve">Pour chaque page web, les contenus peuvent-ils être présentés sans avoir recours soit à un défilement vertical pour une fenêtre ayant une hauteur de 256px, soit à un défilement horizontal pour une fenêtre ayant une largeur de 320px (hors cas particuliers) ?</t>
  </si>
  <si>
    <t xml:space="preserve">10.12</t>
  </si>
  <si>
    <t xml:space="preserve">Dans chaque page web, les propriétés d’espacement du texte peuvent-elles être redéfinies par l’utilisateur sans perte de contenu ou de fonctionnalité (hors cas particuliers) ?</t>
  </si>
  <si>
    <t xml:space="preserve">10.13</t>
  </si>
  <si>
    <t xml:space="preserve">Dans chaque page web, les contenus additionnels apparaissant à la prise de focus ou au survol d’un composant d’interface sont-ils contrôlables par l’utilisateur (hors cas particuliers) ?</t>
  </si>
  <si>
    <t xml:space="preserve">10.14</t>
  </si>
  <si>
    <t xml:space="preserve">Dans chaque page web, les contenus additionnels apparaissant via les styles CSS uniquement peuvent-ils être rendus visibles au clavier et par tout dispositif de pointage ?</t>
  </si>
  <si>
    <t xml:space="preserve">FORMULAIRES</t>
  </si>
  <si>
    <t xml:space="preserve">11.1</t>
  </si>
  <si>
    <t xml:space="preserve">Chaque champ de formulaire a-t-il une étiquette ?</t>
  </si>
  <si>
    <t xml:space="preserve">11.2</t>
  </si>
  <si>
    <t xml:space="preserve">Chaque étiquette associée à un champ de formulaire est-elle pertinente (hors cas particuliers) ?</t>
  </si>
  <si>
    <t xml:space="preserve">11.3</t>
  </si>
  <si>
    <t xml:space="preserve">Dans chaque formulaire, chaque étiquette associée à un champ de formulaire ayant la même fonction et répété plusieurs fois dans une même page ou dans un ensemble de pages est-elle cohérente ?</t>
  </si>
  <si>
    <t xml:space="preserve">11.4</t>
  </si>
  <si>
    <t xml:space="preserve">Dans chaque formulaire, chaque étiquette de champ et son champ associé sont-ils accolés (hors cas particuliers) ?</t>
  </si>
  <si>
    <t xml:space="preserve">11.5</t>
  </si>
  <si>
    <t xml:space="preserve">Dans chaque formulaire, les champs de même nature sont-ils regroupés, si nécessaire ?</t>
  </si>
  <si>
    <t xml:space="preserve">11.6</t>
  </si>
  <si>
    <t xml:space="preserve">Dans chaque formulaire, chaque regroupement de champs de même nature a-t-il une légende ?</t>
  </si>
  <si>
    <t xml:space="preserve">11.7</t>
  </si>
  <si>
    <t xml:space="preserve">Dans chaque formulaire, chaque légende associée à un regroupement de champs de même nature est-elle pertinente ?</t>
  </si>
  <si>
    <t xml:space="preserve">11.8</t>
  </si>
  <si>
    <t xml:space="preserve">Dans chaque formulaire, les items de même nature d’une liste de choix sont-ils regroupées de manière pertinente ?</t>
  </si>
  <si>
    <t xml:space="preserve">11.9</t>
  </si>
  <si>
    <t xml:space="preserve">Dans chaque formulaire, l’intitulé de chaque bouton est-il pertinent (hors cas particuliers) ?</t>
  </si>
  <si>
    <t xml:space="preserve">11.10</t>
  </si>
  <si>
    <t xml:space="preserve">Dans chaque formulaire, le contrôle de saisie est-il utilisé de manière pertinente (hors cas particuliers) ?</t>
  </si>
  <si>
    <t xml:space="preserve">11.11</t>
  </si>
  <si>
    <t xml:space="preserve">Dans chaque formulaire, le contrôle de saisie est-il accompagné, si nécessaire, de suggestions facilitant la correction des erreurs de saisie ?</t>
  </si>
  <si>
    <t xml:space="preserve">11.12</t>
  </si>
  <si>
    <t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</si>
  <si>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 xml:space="preserve">11.13</t>
  </si>
  <si>
    <t xml:space="preserve">La finalité d’un champ de saisie peut-elle être déduite pour faciliter le remplissage automatique des champs avec les données de l’utilisateur ?</t>
  </si>
  <si>
    <t xml:space="preserve">NAVIGATION</t>
  </si>
  <si>
    <t xml:space="preserve">12.1</t>
  </si>
  <si>
    <t xml:space="preserve">Chaque ensemble de pages dispose-t-il de deux systèmes de navigation différents, au moins (hors cas particuliers) ?</t>
  </si>
  <si>
    <t xml:space="preserve">12.2</t>
  </si>
  <si>
    <t xml:space="preserve">Dans chaque ensemble de pages, le menu et les barres de navigation sont-ils toujours à la même place (hors cas particuliers) ?</t>
  </si>
  <si>
    <t xml:space="preserve">12.3</t>
  </si>
  <si>
    <t xml:space="preserve">La page « plan du site » est-elle pertinente ?</t>
  </si>
  <si>
    <t xml:space="preserve">12.4</t>
  </si>
  <si>
    <t xml:space="preserve">Dans chaque ensemble de pages, la page « plan du site » est-elle atteignable de manière identique ?</t>
  </si>
  <si>
    <t xml:space="preserve">12.5</t>
  </si>
  <si>
    <t xml:space="preserve">Dans chaque ensemble de pages, le moteur de recherche est-il atteignable de manière identique ?</t>
  </si>
  <si>
    <t xml:space="preserve">12.6</t>
  </si>
  <si>
    <t xml:space="preserve">Les zones de regroupement de contenus présentes dans plusieurs pages web (zones d’en-tête, de navigation principale, de contenu principal, de pied de page et de moteur de recherche) peuvent-elles être atteintes ou évitées ?</t>
  </si>
  <si>
    <t xml:space="preserve">12.7</t>
  </si>
  <si>
    <t xml:space="preserve">Dans chaque page web, un lien d’évitement ou d’accès rapide à la zone de contenu principal est-il présent (hors cas particuliers) ?</t>
  </si>
  <si>
    <t xml:space="preserve">12.8</t>
  </si>
  <si>
    <t xml:space="preserve">Dans chaque page web, l’ordre de tabulation est-il cohérent ?</t>
  </si>
  <si>
    <t xml:space="preserve">12.9</t>
  </si>
  <si>
    <t xml:space="preserve">Dans chaque page web, la navigation ne doit pas contenir de piège au clavier. Cette règle est-elle respectée ?</t>
  </si>
  <si>
    <t xml:space="preserve">12.10</t>
  </si>
  <si>
    <t xml:space="preserve">Dans chaque page web, les raccourcis clavier n’utilisant qu’une seule touche (lettre minuscule ou majuscule, ponctuation, chiffre ou symbole) sont-ils contrôlables par l’utilisateur ?</t>
  </si>
  <si>
    <t xml:space="preserve">12.11</t>
  </si>
  <si>
    <t xml:space="preserve">Dans chaque page web, les contenus additionnels apparaissant au survol, à la prise de focus ou à l’activation d’un composant d’interface sont-ils si nécessaire atteignables au clavier ?</t>
  </si>
  <si>
    <t xml:space="preserve">CONSULTATION</t>
  </si>
  <si>
    <t xml:space="preserve">13.1</t>
  </si>
  <si>
    <t xml:space="preserve">Pour chaque page web, l’utilisateur a-t-il le contrôle de chaque limite de temps modifiant le contenu (hors cas particuliers) ?</t>
  </si>
  <si>
    <t xml:space="preserve">13.2</t>
  </si>
  <si>
    <t xml:space="preserve">Dans chaque page web, l’ouverture d’une nouvelle fenêtre ne doit pas être déclenchée sans action de l’utilisateur. Cette règle est-elle respectée ?</t>
  </si>
  <si>
    <t xml:space="preserve">13.3</t>
  </si>
  <si>
    <t xml:space="preserve">Dans chaque page web, chaque document bureautique en téléchargement possède-t-il, si nécessaire, une version accessible (hors cas particuliers) ?</t>
  </si>
  <si>
    <t xml:space="preserve">13.4</t>
  </si>
  <si>
    <t xml:space="preserve">Pour chaque document bureautique ayant une version accessible, cette version offre-t-elle la même information ?</t>
  </si>
  <si>
    <t xml:space="preserve">13.5</t>
  </si>
  <si>
    <t xml:space="preserve">Dans chaque page web, chaque contenu cryptique (art ASCII, émoticon, syntaxe cryptique) a-t-il une alternative ?</t>
  </si>
  <si>
    <t xml:space="preserve">13.6</t>
  </si>
  <si>
    <t xml:space="preserve">Dans chaque page web, pour chaque contenu cryptique (art ASCII, émoticon, syntaxe cryptique) ayant une alternative, cette alternative est-elle pertinente ?</t>
  </si>
  <si>
    <t xml:space="preserve">13.7</t>
  </si>
  <si>
    <t xml:space="preserve">Dans chaque page web, les changements brusques de luminosité ou les effets de flash sont-ils correctement utilisés ?</t>
  </si>
  <si>
    <t xml:space="preserve">13.8</t>
  </si>
  <si>
    <t xml:space="preserve">Dans chaque page web, chaque contenu en mouvement ou clignotant est-il contrôlable par l’utilisateur ?</t>
  </si>
  <si>
    <t xml:space="preserve">13.9</t>
  </si>
  <si>
    <t xml:space="preserve">Dans chaque page web, le contenu proposé est-il consultable quelle que soit l’orientation de l’écran (portait ou paysage) (hors cas particuliers) ?</t>
  </si>
  <si>
    <t xml:space="preserve">13.10</t>
  </si>
  <si>
    <t xml:space="preserve">Dans chaque page web, les fonctionnalités utilisables ou disponibles au moyen d’un geste complexe peuvent-elles être également disponibles au moyen d’un geste simple (hors cas particuliers) ?</t>
  </si>
  <si>
    <t xml:space="preserve">13.11</t>
  </si>
  <si>
    <t xml:space="preserve">Dans chaque page web, les actions déclenchées au moyen d’un dispositif de pointage sur un point unique de l’écran peuvent-elles faire l’objet d’une annulation (hors cas particuliers) ?</t>
  </si>
  <si>
    <t xml:space="preserve">13.12</t>
  </si>
  <si>
    <t xml:space="preserve">Dans chaque page web, les fonctionnalités qui impliquent un mouvement de l’appareil ou vers l’appareil peuvent-elles être satisfaites de manière alternative (hors cas particuliers) ?</t>
  </si>
  <si>
    <t xml:space="preserve">Synthèse par thématiques et par statuts</t>
  </si>
  <si>
    <t xml:space="preserve">Statut</t>
  </si>
  <si>
    <t xml:space="preserve">C</t>
  </si>
  <si>
    <t xml:space="preserve">NC</t>
  </si>
  <si>
    <t xml:space="preserve">NA</t>
  </si>
  <si>
    <t xml:space="preserve">D</t>
  </si>
  <si>
    <t xml:space="preserve">NT</t>
  </si>
  <si>
    <t xml:space="preserve">Pourcentage de critères respectés (somme des critères conformes divisée par le nombre de critères applicables) :</t>
  </si>
  <si>
    <t xml:space="preserve">Taux moyen de conformité du service en ligne (moyenne des taux de conformité de chaque page) :</t>
  </si>
  <si>
    <t xml:space="preserve">TOTAL D</t>
  </si>
  <si>
    <t xml:space="preserve">TOTAL C</t>
  </si>
  <si>
    <t xml:space="preserve">TOTAL NC</t>
  </si>
  <si>
    <t xml:space="preserve">TOTAL NA</t>
  </si>
  <si>
    <t xml:space="preserve">TAUX MOYEN</t>
  </si>
  <si>
    <t xml:space="preserve">Dérogation</t>
  </si>
  <si>
    <t xml:space="preserve">Modifications à apporter</t>
  </si>
  <si>
    <t xml:space="preserve">Commentaires en cas de dérogations</t>
  </si>
  <si>
    <t xml:space="preserve">N</t>
  </si>
</sst>
</file>

<file path=xl/styles.xml><?xml version="1.0" encoding="utf-8"?>
<styleSheet xmlns="http://schemas.openxmlformats.org/spreadsheetml/2006/main">
  <numFmts count="4">
    <numFmt numFmtId="164" formatCode="@"/>
    <numFmt numFmtId="165" formatCode="General"/>
    <numFmt numFmtId="166" formatCode="#,##0.00\ [$€-40C];[RED]\-#,##0.00\ [$€-40C]"/>
    <numFmt numFmtId="167" formatCode="General"/>
  </numFmts>
  <fonts count="26">
    <font>
      <sz val="12"/>
      <color rgb="FF000000"/>
      <name val="Arial"/>
      <family val="0"/>
    </font>
    <font>
      <sz val="10"/>
      <name val="Arial"/>
      <family val="0"/>
    </font>
    <font>
      <sz val="10"/>
      <name val="Arial"/>
      <family val="0"/>
    </font>
    <font>
      <sz val="10"/>
      <name val="Arial"/>
      <family val="0"/>
    </font>
    <font>
      <b val="true"/>
      <sz val="8"/>
      <color rgb="FFFFFFFF"/>
      <name val="Arial"/>
      <family val="0"/>
    </font>
    <font>
      <sz val="8"/>
      <color rgb="FF000000"/>
      <name val="Arial"/>
      <family val="0"/>
    </font>
    <font>
      <b val="true"/>
      <sz val="8"/>
      <color rgb="FF000000"/>
      <name val="Arial"/>
      <family val="0"/>
    </font>
    <font>
      <b val="true"/>
      <sz val="8"/>
      <color rgb="FF808080"/>
      <name val="Arial"/>
      <family val="0"/>
    </font>
    <font>
      <b val="true"/>
      <i val="true"/>
      <u val="single"/>
      <sz val="12"/>
      <color rgb="FF000000"/>
      <name val="Arial"/>
      <family val="0"/>
    </font>
    <font>
      <b val="true"/>
      <sz val="11"/>
      <color rgb="FFFFFFFF"/>
      <name val="Arial"/>
      <family val="0"/>
    </font>
    <font>
      <b val="true"/>
      <sz val="12"/>
      <color rgb="FF000000"/>
      <name val="Arial"/>
      <family val="0"/>
    </font>
    <font>
      <b val="true"/>
      <sz val="12"/>
      <color rgb="FFFFFFFF"/>
      <name val="Arial"/>
      <family val="0"/>
    </font>
    <font>
      <b val="true"/>
      <sz val="12"/>
      <color rgb="FF808080"/>
      <name val="Arial"/>
      <family val="0"/>
    </font>
    <font>
      <b val="true"/>
      <sz val="15"/>
      <color rgb="FFFFFFFF"/>
      <name val="Arial"/>
      <family val="0"/>
    </font>
    <font>
      <b val="true"/>
      <sz val="12"/>
      <color rgb="FF000000"/>
      <name val="Arial"/>
      <family val="2"/>
    </font>
    <font>
      <i val="true"/>
      <sz val="10"/>
      <color rgb="FF000000"/>
      <name val="Arial"/>
      <family val="2"/>
    </font>
    <font>
      <b val="true"/>
      <u val="single"/>
      <sz val="12"/>
      <color rgb="FFC81A71"/>
      <name val="Arial"/>
      <family val="2"/>
    </font>
    <font>
      <b val="true"/>
      <u val="single"/>
      <sz val="8"/>
      <color rgb="FFC81A71"/>
      <name val="Arial"/>
      <family val="2"/>
    </font>
    <font>
      <b val="true"/>
      <sz val="8"/>
      <color rgb="FF000000"/>
      <name val="Arial"/>
      <family val="2"/>
    </font>
    <font>
      <i val="true"/>
      <sz val="8"/>
      <color rgb="FF000000"/>
      <name val="Arial"/>
      <family val="2"/>
    </font>
    <font>
      <b val="true"/>
      <sz val="10"/>
      <color rgb="FF000000"/>
      <name val="Arial"/>
      <family val="0"/>
    </font>
    <font>
      <sz val="10"/>
      <color rgb="FF000000"/>
      <name val="Arial"/>
      <family val="2"/>
    </font>
    <font>
      <u val="single"/>
      <sz val="10"/>
      <color rgb="FF0000D4"/>
      <name val="Arial"/>
      <family val="0"/>
    </font>
    <font>
      <b val="true"/>
      <sz val="9"/>
      <color rgb="FFFFFFFF"/>
      <name val="Arial"/>
      <family val="0"/>
    </font>
    <font>
      <sz val="10"/>
      <color rgb="FF000000"/>
      <name val="Arial"/>
      <family val="0"/>
    </font>
    <font>
      <sz val="8"/>
      <color rgb="FF800000"/>
      <name val="Arial"/>
      <family val="0"/>
    </font>
  </fonts>
  <fills count="11">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right/>
      <top/>
      <bottom style="hair"/>
      <diagonal/>
    </border>
    <border diagonalUp="false" diagonalDown="false">
      <left style="hair"/>
      <right style="hair"/>
      <top style="hair"/>
      <bottom style="medium"/>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hair"/>
      <right style="medium"/>
      <top style="hair"/>
      <bottom style="hair"/>
      <diagonal/>
    </border>
    <border diagonalUp="false" diagonalDown="false">
      <left style="hair"/>
      <right style="medium"/>
      <top style="hair"/>
      <bottom style="medium"/>
      <diagonal/>
    </border>
  </borders>
  <cellStyleXfs count="38">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22"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center" vertical="center" textRotation="0" wrapText="false" indent="0" shrinkToFit="false"/>
    </xf>
    <xf numFmtId="165" fontId="5" fillId="3" borderId="0" applyFont="true" applyBorder="false" applyAlignment="true" applyProtection="false">
      <alignment horizontal="general" vertical="bottom" textRotation="0" wrapText="false" indent="0" shrinkToFit="false"/>
    </xf>
    <xf numFmtId="165" fontId="6" fillId="4" borderId="0" applyFont="true" applyBorder="false" applyAlignment="true" applyProtection="false">
      <alignment horizontal="center" vertical="center" textRotation="0" wrapText="false" indent="0" shrinkToFit="false"/>
    </xf>
    <xf numFmtId="165" fontId="6" fillId="0" borderId="0" applyFont="true" applyBorder="false" applyAlignment="true" applyProtection="false">
      <alignment horizontal="center" vertical="center" textRotation="0" wrapText="false" indent="0" shrinkToFit="false"/>
    </xf>
    <xf numFmtId="165" fontId="4"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center" vertical="center" textRotation="0" wrapText="false" indent="0" shrinkToFit="false"/>
    </xf>
    <xf numFmtId="164" fontId="4" fillId="7" borderId="0" applyFont="true" applyBorder="false" applyAlignment="true" applyProtection="false">
      <alignment horizontal="center" vertical="center" textRotation="0" wrapText="false" indent="0" shrinkToFit="false"/>
    </xf>
    <xf numFmtId="164" fontId="4" fillId="8" borderId="0" applyFont="true" applyBorder="false" applyAlignment="true" applyProtection="false">
      <alignment horizontal="center" vertical="center" textRotation="0" wrapText="false" indent="0" shrinkToFit="false"/>
    </xf>
    <xf numFmtId="166" fontId="8" fillId="0" borderId="0" applyFont="true" applyBorder="false" applyAlignment="true" applyProtection="false">
      <alignment horizontal="general" vertical="bottom" textRotation="0" wrapText="false" indent="0" shrinkToFit="false"/>
    </xf>
    <xf numFmtId="165" fontId="9" fillId="9" borderId="0" applyFont="true" applyBorder="false" applyAlignment="true" applyProtection="false">
      <alignment horizontal="center" vertical="center" textRotation="0" wrapText="false" indent="0" shrinkToFit="false"/>
    </xf>
    <xf numFmtId="165" fontId="10" fillId="10"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5" fontId="10" fillId="4" borderId="0" applyFont="true" applyBorder="false" applyAlignment="true" applyProtection="false">
      <alignment horizontal="general" vertical="bottom" textRotation="0" wrapText="false" indent="0" shrinkToFit="false"/>
    </xf>
    <xf numFmtId="165" fontId="10" fillId="0"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1" fillId="7"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bottom" textRotation="0" wrapText="false" indent="0" shrinkToFit="false"/>
    </xf>
  </cellStyleXfs>
  <cellXfs count="72">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11" fillId="9" borderId="0" xfId="30" applyFont="true" applyBorder="false" applyAlignment="true" applyProtection="true">
      <alignment horizontal="center" vertical="center" textRotation="0" wrapText="true" indent="0" shrinkToFit="false"/>
      <protection locked="true" hidden="false"/>
    </xf>
    <xf numFmtId="165" fontId="13" fillId="9" borderId="0" xfId="30" applyFont="true" applyBorder="false" applyAlignment="true" applyProtection="true">
      <alignment horizontal="center" vertical="center" textRotation="0" wrapText="false" indent="0" shrinkToFit="false"/>
      <protection locked="true" hidden="false"/>
    </xf>
    <xf numFmtId="165" fontId="14" fillId="3" borderId="0" xfId="0" applyFont="true" applyBorder="fals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left" vertical="center" textRotation="0" wrapText="true" indent="0" shrinkToFit="false"/>
      <protection locked="true" hidden="false"/>
    </xf>
    <xf numFmtId="165" fontId="4" fillId="5" borderId="1" xfId="0" applyFont="true" applyBorder="true" applyAlignment="true" applyProtection="false">
      <alignment horizontal="right" vertical="center" textRotation="0" wrapText="false" indent="0" shrinkToFit="false"/>
      <protection locked="true" hidden="false"/>
    </xf>
    <xf numFmtId="167" fontId="4" fillId="5" borderId="1" xfId="0" applyFont="true" applyBorder="true" applyAlignment="true" applyProtection="false">
      <alignment horizontal="left" vertical="center" textRotation="0" wrapText="fals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20" fillId="0" borderId="0" xfId="0" applyFont="true" applyBorder="false" applyAlignment="true" applyProtection="false">
      <alignment horizontal="left" vertical="center" textRotation="0" wrapText="true" indent="0" shrinkToFit="false"/>
      <protection locked="true" hidden="false"/>
    </xf>
    <xf numFmtId="165" fontId="20" fillId="0" borderId="0" xfId="0" applyFont="true" applyBorder="false" applyAlignment="true" applyProtection="false">
      <alignment horizontal="left" vertical="center" textRotation="0" wrapText="false" indent="0" shrinkToFit="false"/>
      <protection locked="true" hidden="false"/>
    </xf>
    <xf numFmtId="165" fontId="4" fillId="5" borderId="0" xfId="25" applyFont="true" applyBorder="false" applyAlignment="true" applyProtection="true">
      <alignment horizontal="general" vertical="bottom" textRotation="0" wrapText="false" indent="0" shrinkToFit="false"/>
      <protection locked="true" hidden="false"/>
    </xf>
    <xf numFmtId="165" fontId="21"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5" fontId="0" fillId="0" borderId="1" xfId="20" applyFont="true" applyBorder="tru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7" fontId="11" fillId="9" borderId="2" xfId="30" applyFont="true" applyBorder="true" applyAlignment="true" applyProtection="true">
      <alignment horizontal="center" vertical="center" textRotation="0" wrapText="true" indent="0" shrinkToFit="false"/>
      <protection locked="true" hidden="false"/>
    </xf>
    <xf numFmtId="165" fontId="4" fillId="5" borderId="1" xfId="25" applyFont="true" applyBorder="true" applyAlignment="true" applyProtection="true">
      <alignment horizontal="center" vertical="center" textRotation="90" wrapText="true" indent="0" shrinkToFit="false"/>
      <protection locked="true" hidden="false"/>
    </xf>
    <xf numFmtId="165" fontId="4" fillId="5" borderId="1" xfId="25" applyFont="true" applyBorder="true" applyAlignment="true" applyProtection="true">
      <alignment horizontal="center"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7" fontId="11" fillId="9" borderId="0" xfId="30" applyFont="true" applyBorder="false" applyAlignment="true" applyProtection="true">
      <alignment horizontal="center" vertical="center" textRotation="0" wrapText="true" indent="0" shrinkToFit="false"/>
      <protection locked="true" hidden="false"/>
    </xf>
    <xf numFmtId="165" fontId="4" fillId="5" borderId="3" xfId="25" applyFont="true" applyBorder="true" applyAlignment="true" applyProtection="true">
      <alignment horizontal="center" vertical="center" textRotation="0" wrapText="true" indent="0" shrinkToFit="false"/>
      <protection locked="true" hidden="false"/>
    </xf>
    <xf numFmtId="165" fontId="4" fillId="5" borderId="3" xfId="25" applyFont="true" applyBorder="true" applyAlignment="true" applyProtection="true">
      <alignment horizontal="center" vertical="center" textRotation="90" wrapText="true" indent="0" shrinkToFit="false"/>
      <protection locked="true" hidden="false"/>
    </xf>
    <xf numFmtId="165" fontId="23" fillId="5" borderId="3" xfId="25" applyFont="true" applyBorder="true" applyAlignment="true" applyProtection="true">
      <alignment horizontal="center" vertical="center" textRotation="90" wrapText="true" indent="0" shrinkToFit="false"/>
      <protection locked="true" hidden="false"/>
    </xf>
    <xf numFmtId="165" fontId="4" fillId="0" borderId="0" xfId="25" applyFont="true" applyBorder="fals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false">
      <alignment horizontal="center" vertical="bottom" textRotation="0" wrapText="false" indent="0" shrinkToFit="false"/>
      <protection locked="true" hidden="false"/>
    </xf>
    <xf numFmtId="167" fontId="5" fillId="3" borderId="5" xfId="0" applyFont="true" applyBorder="true" applyAlignment="true" applyProtection="false">
      <alignment horizontal="center" vertical="bottom" textRotation="0" wrapText="false" indent="0" shrinkToFit="false"/>
      <protection locked="true" hidden="false"/>
    </xf>
    <xf numFmtId="164" fontId="4" fillId="2" borderId="1" xfId="21" applyFont="true" applyBorder="true" applyAlignment="true" applyProtection="true">
      <alignment horizontal="center" vertical="center"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7" fontId="5" fillId="0" borderId="6" xfId="0" applyFont="true" applyBorder="true" applyAlignment="true" applyProtection="false">
      <alignment horizontal="center" vertical="bottom" textRotation="0" wrapText="false" indent="0" shrinkToFit="false"/>
      <protection locked="true" hidden="false"/>
    </xf>
    <xf numFmtId="164" fontId="4" fillId="7" borderId="1" xfId="27" applyFont="true" applyBorder="true" applyAlignment="true" applyProtection="true">
      <alignment horizontal="center" vertical="center"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7" fontId="5" fillId="3" borderId="6" xfId="0" applyFont="true" applyBorder="true" applyAlignment="true" applyProtection="false">
      <alignment horizontal="center" vertical="bottom" textRotation="0" wrapText="false" indent="0" shrinkToFit="false"/>
      <protection locked="true" hidden="false"/>
    </xf>
    <xf numFmtId="164" fontId="7" fillId="6" borderId="1" xfId="26" applyFont="true" applyBorder="true" applyAlignment="true" applyProtection="true">
      <alignment horizontal="center" vertical="center"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5" fillId="0" borderId="3" xfId="0" applyFont="true" applyBorder="true" applyAlignment="true" applyProtection="false">
      <alignment horizontal="center" vertical="bottom" textRotation="0" wrapText="false" indent="0" shrinkToFit="false"/>
      <protection locked="true" hidden="false"/>
    </xf>
    <xf numFmtId="167" fontId="5" fillId="0" borderId="7" xfId="0" applyFont="true" applyBorder="true" applyAlignment="true" applyProtection="false">
      <alignment horizontal="center" vertical="bottom" textRotation="0" wrapText="false" indent="0" shrinkToFit="false"/>
      <protection locked="true" hidden="false"/>
    </xf>
    <xf numFmtId="167" fontId="6" fillId="4" borderId="1" xfId="23" applyFont="true" applyBorder="true" applyAlignment="true" applyProtection="true">
      <alignment horizontal="center" vertical="center"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5" fontId="11" fillId="8" borderId="0" xfId="0" applyFont="true" applyBorder="false" applyAlignment="true" applyProtection="false">
      <alignment horizontal="center" vertical="bottom" textRotation="0" wrapText="false" indent="0" shrinkToFit="false"/>
      <protection locked="true" hidden="false"/>
    </xf>
    <xf numFmtId="165" fontId="10" fillId="3" borderId="1" xfId="0" applyFont="true" applyBorder="true" applyAlignment="true" applyProtection="false">
      <alignment horizontal="center" vertical="bottom" textRotation="0" wrapText="false" indent="0" shrinkToFit="false"/>
      <protection locked="true" hidden="false"/>
    </xf>
    <xf numFmtId="165" fontId="11" fillId="0" borderId="0" xfId="0" applyFont="true" applyBorder="false" applyAlignment="true" applyProtection="false">
      <alignment horizontal="center" vertical="bottom" textRotation="0" wrapText="false" indent="0" shrinkToFit="false"/>
      <protection locked="true" hidden="false"/>
    </xf>
    <xf numFmtId="165" fontId="10" fillId="0" borderId="1" xfId="0" applyFont="true" applyBorder="true" applyAlignment="true" applyProtection="false">
      <alignment horizontal="center"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5" fontId="0" fillId="9" borderId="0" xfId="0" applyFont="false" applyBorder="false" applyAlignment="true" applyProtection="false">
      <alignment horizontal="center" vertical="bottom" textRotation="0" wrapText="false" indent="0" shrinkToFit="false"/>
      <protection locked="true" hidden="false"/>
    </xf>
    <xf numFmtId="167" fontId="11" fillId="9" borderId="1"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11" fillId="9"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7" fontId="9" fillId="9" borderId="2" xfId="30" applyFont="true" applyBorder="true" applyAlignment="true" applyProtection="true">
      <alignment horizontal="center" vertical="center" textRotation="0" wrapText="false" indent="0" shrinkToFit="false"/>
      <protection locked="true" hidden="false"/>
    </xf>
    <xf numFmtId="167" fontId="5" fillId="0" borderId="1"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7" fontId="5" fillId="0" borderId="1" xfId="0" applyFont="true" applyBorder="true" applyAlignment="true" applyProtection="false">
      <alignment horizontal="center" vertical="center" textRotation="0" wrapText="true" indent="0" shrinkToFit="false"/>
      <protection locked="true" hidden="false"/>
    </xf>
    <xf numFmtId="165" fontId="25" fillId="0" borderId="1" xfId="0" applyFont="true" applyBorder="true" applyAlignment="true" applyProtection="false">
      <alignment horizontal="left" vertical="center" textRotation="0" wrapText="tru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Conforme" xfId="21"/>
    <cellStyle name="Critère NA" xfId="22"/>
    <cellStyle name="Dérogation" xfId="23"/>
    <cellStyle name="Dérogation-N" xfId="24"/>
    <cellStyle name="Entête tableau" xfId="25"/>
    <cellStyle name="Non applicable" xfId="26"/>
    <cellStyle name="Non conforme" xfId="27"/>
    <cellStyle name="Non testé" xfId="28"/>
    <cellStyle name="Résultat2" xfId="29"/>
    <cellStyle name="Titre tableau" xfId="30"/>
    <cellStyle name="TitreViolet" xfId="31"/>
    <cellStyle name="cf1" xfId="32"/>
    <cellStyle name="cf2" xfId="33"/>
    <cellStyle name="cf3" xfId="34"/>
    <cellStyle name="cf4" xfId="35"/>
    <cellStyle name="cf5" xfId="36"/>
    <cellStyle name="cf6" xfId="37"/>
    <cellStyle name="*unknown*" xfId="20" builtinId="8"/>
  </cellStyles>
  <dxfs count="6">
    <dxf>
      <font>
        <name val="Arial"/>
        <family val="0"/>
        <b val="1"/>
        <color rgb="FFFFFFFF"/>
        <sz val="12"/>
      </font>
      <numFmt numFmtId="164" formatCode="@"/>
      <fill>
        <patternFill>
          <bgColor rgb="FF07838B"/>
        </patternFill>
      </fill>
    </dxf>
    <dxf>
      <font>
        <name val="Arial"/>
        <family val="0"/>
        <b val="1"/>
        <color rgb="FFFFFFFF"/>
        <sz val="12"/>
      </font>
      <numFmt numFmtId="164" formatCode="@"/>
      <fill>
        <patternFill>
          <bgColor rgb="FFDE1B3E"/>
        </patternFill>
      </fill>
    </dxf>
    <dxf>
      <font>
        <name val="Arial"/>
        <family val="0"/>
        <b val="1"/>
        <color rgb="FF808080"/>
        <sz val="12"/>
      </font>
      <numFmt numFmtId="164" formatCode="@"/>
      <fill>
        <patternFill>
          <bgColor rgb="FFFFFFFF"/>
        </patternFill>
      </fill>
    </dxf>
    <dxf>
      <font>
        <name val="Arial"/>
        <family val="0"/>
        <b val="1"/>
        <color rgb="FFFFFFFF"/>
        <sz val="12"/>
      </font>
      <numFmt numFmtId="164" formatCode="@"/>
      <fill>
        <patternFill>
          <bgColor rgb="FF000000"/>
        </patternFill>
      </fill>
    </dxf>
    <dxf>
      <font>
        <name val="Arial"/>
        <family val="0"/>
        <b val="1"/>
        <color rgb="FF000000"/>
        <sz val="12"/>
      </font>
      <numFmt numFmtId="165" formatCode="General"/>
      <fill>
        <patternFill>
          <bgColor rgb="FFFFFFCC"/>
        </patternFill>
      </fill>
    </dxf>
    <dxf>
      <font>
        <name val="Arial"/>
        <family val="0"/>
        <b val="1"/>
        <color rgb="FF000000"/>
        <sz val="12"/>
      </font>
      <numFmt numFmtId="165" formatCode="General"/>
      <fill>
        <patternFill>
          <bgColor rgb="00FFFFFF"/>
        </patternFill>
      </fill>
    </dxf>
  </dxfs>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951480</xdr:colOff>
      <xdr:row>2</xdr:row>
      <xdr:rowOff>374400</xdr:rowOff>
    </xdr:from>
    <xdr:to>
      <xdr:col>3</xdr:col>
      <xdr:colOff>1632600</xdr:colOff>
      <xdr:row>2</xdr:row>
      <xdr:rowOff>1262880</xdr:rowOff>
    </xdr:to>
    <xdr:pic>
      <xdr:nvPicPr>
        <xdr:cNvPr id="0" name="Image 1" descr=""/>
        <xdr:cNvPicPr/>
      </xdr:nvPicPr>
      <xdr:blipFill>
        <a:blip r:embed="rId1"/>
        <a:stretch/>
      </xdr:blipFill>
      <xdr:spPr>
        <a:xfrm>
          <a:off x="6390000" y="1333080"/>
          <a:ext cx="681120" cy="888480"/>
        </a:xfrm>
        <a:prstGeom prst="rect">
          <a:avLst/>
        </a:prstGeom>
        <a:ln w="126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etalab.gouv.fr/licence-ouverte-open-licence"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3" activeCellId="0" sqref="A3"/>
    </sheetView>
  </sheetViews>
  <sheetFormatPr defaultColWidth="9.58984375" defaultRowHeight="15" zeroHeight="false" outlineLevelRow="0" outlineLevelCol="0"/>
  <cols>
    <col collapsed="false" customWidth="true" hidden="false" outlineLevel="0" max="1" min="1" style="1" width="18.8"/>
    <col collapsed="false" customWidth="true" hidden="false" outlineLevel="0" max="3" min="2" style="1" width="22.74"/>
    <col collapsed="false" customWidth="true" hidden="false" outlineLevel="0" max="4" min="4" style="1" width="27.58"/>
    <col collapsed="false" customWidth="false" hidden="false" outlineLevel="0" max="64" min="5" style="1" width="9.57"/>
    <col collapsed="false" customWidth="true" hidden="false" outlineLevel="0" max="1024" min="1024" style="0" width="7.32"/>
  </cols>
  <sheetData>
    <row r="1" customFormat="false" ht="37.75" hidden="false" customHeight="true" outlineLevel="0" collapsed="false">
      <c r="A1" s="2" t="s">
        <v>0</v>
      </c>
      <c r="B1" s="2"/>
      <c r="C1" s="2"/>
      <c r="D1" s="2"/>
    </row>
    <row r="2" customFormat="false" ht="37.75" hidden="false" customHeight="true" outlineLevel="0" collapsed="false">
      <c r="A2" s="3" t="s">
        <v>1</v>
      </c>
      <c r="B2" s="3"/>
      <c r="C2" s="3"/>
      <c r="D2" s="3"/>
    </row>
    <row r="3" customFormat="false" ht="254.5" hidden="false" customHeight="true" outlineLevel="0" collapsed="false">
      <c r="A3" s="4" t="s">
        <v>2</v>
      </c>
      <c r="B3" s="4"/>
      <c r="C3" s="4"/>
      <c r="D3" s="4"/>
    </row>
    <row r="4" s="6" customFormat="true" ht="10" hidden="false" customHeight="true" outlineLevel="0" collapsed="false">
      <c r="A4" s="5"/>
    </row>
    <row r="5" customFormat="false" ht="409.65" hidden="false" customHeight="true" outlineLevel="0" collapsed="false">
      <c r="A5" s="7" t="s">
        <v>3</v>
      </c>
      <c r="B5" s="7"/>
      <c r="C5" s="7"/>
      <c r="D5" s="7"/>
    </row>
    <row r="6" customFormat="false" ht="23.75" hidden="false" customHeight="true" outlineLevel="0" collapsed="false">
      <c r="B6" s="8" t="s">
        <v>4</v>
      </c>
      <c r="C6" s="9" t="n">
        <f aca="false">COUNTA(Échantillon!A9:A48)</f>
        <v>40</v>
      </c>
    </row>
    <row r="7" customFormat="false" ht="218" hidden="false" customHeight="true" outlineLevel="0" collapsed="false">
      <c r="A7" s="10" t="s">
        <v>5</v>
      </c>
      <c r="B7" s="10"/>
      <c r="C7" s="10"/>
      <c r="D7" s="10"/>
    </row>
    <row r="9" customFormat="false" ht="283.5" hidden="false" customHeight="true" outlineLevel="0" collapsed="false"/>
  </sheetData>
  <mergeCells count="5">
    <mergeCell ref="A1:D1"/>
    <mergeCell ref="A2:D2"/>
    <mergeCell ref="A3:D3"/>
    <mergeCell ref="A5:D5"/>
    <mergeCell ref="A7:D7"/>
  </mergeCells>
  <hyperlinks>
    <hyperlink ref="A3" r:id="rId1" display="https://www.etalab.gouv.fr/licence-ouverte-open-licence"/>
  </hyperlink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firstPageNumber="1" useFirstPageNumber="true" horizontalDpi="300" verticalDpi="300" copies="1"/>
  <headerFooter differentFirst="false" differentOddEven="false">
    <oddHeader>&amp;L&amp;10&amp;KffffffRGAA 3.0 - Relevé pour le site : wwww.site.fr&amp;R&amp;10&amp;Kffffff&amp;P/&amp;N - &amp;A</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CONCATENATE(Échantillon!B13," : ",Échantillon!C13)</f>
        <v>Mentions légales : http://www.site.fr/mentions-legales.html</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CONCATENATE(Échantillon!B14," : ",Échantillon!C14)</f>
        <v>Aide : http://www.site.fr/aide.html</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CONCATENATE(Échantillon!B15," : ",Échantillon!C15)</f>
        <v>Plan du site : http://www.site.fr/plandusite.html</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CONCATENATE(Échantillon!B16," : ",Échantillon!C16)</f>
        <v>Recherche : http://www.site.fr/recherche.html</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E4:E109">
    <cfRule type="cellIs" priority="2" operator="equal" aboveAverage="0" equalAverage="0" bottom="0" percent="0" rank="0" text="" dxfId="4">
      <formula>"D"</formula>
    </cfRule>
    <cfRule type="cellIs" priority="3" operator="equal" aboveAverage="0" equalAverage="0" bottom="0" percent="0" rank="0" text="" dxfId="5">
      <formula>"N"</formula>
    </cfRule>
  </conditionalFormatting>
  <conditionalFormatting sqref="D4:D109">
    <cfRule type="cellIs" priority="4" operator="equal" aboveAverage="0" equalAverage="0" bottom="0" percent="0" rank="0" text="" dxfId="0">
      <formula>"C"</formula>
    </cfRule>
    <cfRule type="cellIs" priority="5" operator="equal" aboveAverage="0" equalAverage="0" bottom="0" percent="0" rank="0" text="" dxfId="1">
      <formula>"NC"</formula>
    </cfRule>
    <cfRule type="cellIs" priority="6" operator="equal" aboveAverage="0" equalAverage="0" bottom="0" percent="0" rank="0" text="" dxfId="2">
      <formula>"NA"</formula>
    </cfRule>
    <cfRule type="cellIs" priority="7" operator="equal" aboveAverage="0" equalAverage="0" bottom="0" percent="0" rank="0" text="" dxfId="3">
      <formula>"NT"</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8"/>
  <sheetViews>
    <sheetView showFormulas="false" showGridLines="true" showRowColHeaders="true" showZeros="true" rightToLeft="false" tabSelected="false" showOutlineSymbols="true" defaultGridColor="true" view="normal" topLeftCell="A38" colorId="64" zoomScale="75" zoomScaleNormal="75" zoomScalePageLayoutView="100" workbookViewId="0">
      <selection pane="topLeft" activeCell="A49" activeCellId="0" sqref="A49"/>
    </sheetView>
  </sheetViews>
  <sheetFormatPr defaultColWidth="9.625" defaultRowHeight="15" zeroHeight="false" outlineLevelRow="0" outlineLevelCol="0"/>
  <cols>
    <col collapsed="false" customWidth="true" hidden="false" outlineLevel="0" max="1" min="1" style="1" width="5.51"/>
    <col collapsed="false" customWidth="true" hidden="false" outlineLevel="0" max="2" min="2" style="1" width="39.29"/>
    <col collapsed="false" customWidth="true" hidden="false" outlineLevel="0" max="3" min="3" style="1" width="45.37"/>
    <col collapsed="false" customWidth="true" hidden="false" outlineLevel="0" max="64" min="4" style="1" width="7.32"/>
  </cols>
  <sheetData>
    <row r="1" customFormat="false" ht="15" hidden="false" customHeight="true" outlineLevel="0" collapsed="false">
      <c r="A1" s="2" t="s">
        <v>0</v>
      </c>
      <c r="B1" s="2"/>
      <c r="C1" s="2"/>
    </row>
    <row r="2" customFormat="false" ht="15" hidden="false" customHeight="true" outlineLevel="0" collapsed="false">
      <c r="A2" s="2" t="s">
        <v>6</v>
      </c>
      <c r="B2" s="2"/>
      <c r="C2" s="2"/>
    </row>
    <row r="3" customFormat="false" ht="15" hidden="false" customHeight="true" outlineLevel="0" collapsed="false">
      <c r="A3" s="11" t="s">
        <v>7</v>
      </c>
      <c r="B3" s="11"/>
      <c r="C3" s="11"/>
    </row>
    <row r="4" customFormat="false" ht="15" hidden="false" customHeight="true" outlineLevel="0" collapsed="false">
      <c r="A4" s="11" t="s">
        <v>8</v>
      </c>
      <c r="B4" s="11"/>
      <c r="C4" s="11"/>
    </row>
    <row r="5" customFormat="false" ht="15" hidden="false" customHeight="true" outlineLevel="0" collapsed="false">
      <c r="A5" s="11" t="s">
        <v>9</v>
      </c>
      <c r="B5" s="11"/>
      <c r="C5" s="11"/>
    </row>
    <row r="6" customFormat="false" ht="15" hidden="false" customHeight="false" outlineLevel="0" collapsed="false">
      <c r="A6" s="11" t="s">
        <v>10</v>
      </c>
      <c r="B6" s="12" t="s">
        <v>11</v>
      </c>
      <c r="C6" s="12"/>
    </row>
    <row r="8" customFormat="false" ht="15" hidden="false" customHeight="false" outlineLevel="0" collapsed="false">
      <c r="A8" s="13" t="s">
        <v>12</v>
      </c>
      <c r="B8" s="13" t="s">
        <v>13</v>
      </c>
      <c r="C8" s="13" t="s">
        <v>14</v>
      </c>
    </row>
    <row r="9" customFormat="false" ht="27.75" hidden="false" customHeight="true" outlineLevel="0" collapsed="false">
      <c r="A9" s="14" t="s">
        <v>15</v>
      </c>
      <c r="B9" s="15" t="s">
        <v>16</v>
      </c>
      <c r="C9" s="16" t="s">
        <v>17</v>
      </c>
    </row>
    <row r="10" customFormat="false" ht="27.75" hidden="false" customHeight="true" outlineLevel="0" collapsed="false">
      <c r="A10" s="14" t="s">
        <v>18</v>
      </c>
      <c r="B10" s="15" t="s">
        <v>19</v>
      </c>
      <c r="C10" s="16" t="s">
        <v>20</v>
      </c>
    </row>
    <row r="11" customFormat="false" ht="27.75" hidden="false" customHeight="true" outlineLevel="0" collapsed="false">
      <c r="A11" s="14" t="s">
        <v>21</v>
      </c>
      <c r="B11" s="15" t="s">
        <v>22</v>
      </c>
      <c r="C11" s="16" t="s">
        <v>23</v>
      </c>
    </row>
    <row r="12" customFormat="false" ht="27.75" hidden="false" customHeight="true" outlineLevel="0" collapsed="false">
      <c r="A12" s="14" t="s">
        <v>24</v>
      </c>
      <c r="B12" s="15" t="s">
        <v>25</v>
      </c>
      <c r="C12" s="16" t="s">
        <v>26</v>
      </c>
    </row>
    <row r="13" customFormat="false" ht="27.75" hidden="false" customHeight="true" outlineLevel="0" collapsed="false">
      <c r="A13" s="14" t="s">
        <v>27</v>
      </c>
      <c r="B13" s="15" t="s">
        <v>28</v>
      </c>
      <c r="C13" s="17" t="s">
        <v>29</v>
      </c>
    </row>
    <row r="14" customFormat="false" ht="27.75" hidden="false" customHeight="true" outlineLevel="0" collapsed="false">
      <c r="A14" s="14" t="s">
        <v>30</v>
      </c>
      <c r="B14" s="15" t="s">
        <v>31</v>
      </c>
      <c r="C14" s="17" t="s">
        <v>32</v>
      </c>
    </row>
    <row r="15" customFormat="false" ht="27.75" hidden="false" customHeight="true" outlineLevel="0" collapsed="false">
      <c r="A15" s="14" t="s">
        <v>33</v>
      </c>
      <c r="B15" s="15" t="s">
        <v>34</v>
      </c>
      <c r="C15" s="17" t="s">
        <v>35</v>
      </c>
    </row>
    <row r="16" customFormat="false" ht="27.75" hidden="false" customHeight="true" outlineLevel="0" collapsed="false">
      <c r="A16" s="14" t="s">
        <v>36</v>
      </c>
      <c r="B16" s="15" t="s">
        <v>37</v>
      </c>
      <c r="C16" s="18" t="s">
        <v>38</v>
      </c>
    </row>
    <row r="17" customFormat="false" ht="27.75" hidden="false" customHeight="true" outlineLevel="0" collapsed="false">
      <c r="A17" s="14" t="s">
        <v>39</v>
      </c>
      <c r="B17" s="15" t="s">
        <v>40</v>
      </c>
      <c r="C17" s="18" t="s">
        <v>41</v>
      </c>
    </row>
    <row r="18" customFormat="false" ht="27.75" hidden="false" customHeight="true" outlineLevel="0" collapsed="false">
      <c r="A18" s="14" t="s">
        <v>42</v>
      </c>
      <c r="B18" s="15" t="s">
        <v>40</v>
      </c>
      <c r="C18" s="18" t="s">
        <v>41</v>
      </c>
    </row>
    <row r="19" customFormat="false" ht="27.75" hidden="false" customHeight="true" outlineLevel="0" collapsed="false">
      <c r="A19" s="14" t="s">
        <v>43</v>
      </c>
      <c r="B19" s="15" t="s">
        <v>40</v>
      </c>
      <c r="C19" s="18" t="s">
        <v>41</v>
      </c>
    </row>
    <row r="20" customFormat="false" ht="27.75" hidden="false" customHeight="true" outlineLevel="0" collapsed="false">
      <c r="A20" s="14" t="s">
        <v>44</v>
      </c>
      <c r="B20" s="15" t="s">
        <v>40</v>
      </c>
      <c r="C20" s="18" t="s">
        <v>41</v>
      </c>
    </row>
    <row r="21" customFormat="false" ht="27.75" hidden="false" customHeight="true" outlineLevel="0" collapsed="false">
      <c r="A21" s="14" t="s">
        <v>45</v>
      </c>
      <c r="B21" s="15" t="s">
        <v>40</v>
      </c>
      <c r="C21" s="18" t="s">
        <v>41</v>
      </c>
    </row>
    <row r="22" customFormat="false" ht="27.75" hidden="false" customHeight="true" outlineLevel="0" collapsed="false">
      <c r="A22" s="14" t="s">
        <v>46</v>
      </c>
      <c r="B22" s="15" t="s">
        <v>40</v>
      </c>
      <c r="C22" s="18" t="s">
        <v>41</v>
      </c>
    </row>
    <row r="23" customFormat="false" ht="27.75" hidden="false" customHeight="true" outlineLevel="0" collapsed="false">
      <c r="A23" s="14" t="s">
        <v>47</v>
      </c>
      <c r="B23" s="15" t="s">
        <v>40</v>
      </c>
      <c r="C23" s="18" t="s">
        <v>41</v>
      </c>
    </row>
    <row r="24" customFormat="false" ht="27.75" hidden="false" customHeight="true" outlineLevel="0" collapsed="false">
      <c r="A24" s="14" t="s">
        <v>48</v>
      </c>
      <c r="B24" s="15" t="s">
        <v>40</v>
      </c>
      <c r="C24" s="18" t="s">
        <v>41</v>
      </c>
    </row>
    <row r="25" customFormat="false" ht="27.75" hidden="false" customHeight="true" outlineLevel="0" collapsed="false">
      <c r="A25" s="14" t="s">
        <v>49</v>
      </c>
      <c r="B25" s="15" t="s">
        <v>40</v>
      </c>
      <c r="C25" s="18" t="s">
        <v>41</v>
      </c>
    </row>
    <row r="26" customFormat="false" ht="27.75" hidden="false" customHeight="true" outlineLevel="0" collapsed="false">
      <c r="A26" s="14" t="s">
        <v>50</v>
      </c>
      <c r="B26" s="15" t="s">
        <v>40</v>
      </c>
      <c r="C26" s="18" t="s">
        <v>41</v>
      </c>
    </row>
    <row r="27" customFormat="false" ht="27.75" hidden="false" customHeight="true" outlineLevel="0" collapsed="false">
      <c r="A27" s="14" t="s">
        <v>51</v>
      </c>
      <c r="B27" s="15" t="s">
        <v>40</v>
      </c>
      <c r="C27" s="18" t="s">
        <v>41</v>
      </c>
    </row>
    <row r="28" customFormat="false" ht="27.75" hidden="false" customHeight="true" outlineLevel="0" collapsed="false">
      <c r="A28" s="14" t="s">
        <v>52</v>
      </c>
      <c r="B28" s="15" t="s">
        <v>40</v>
      </c>
      <c r="C28" s="18" t="s">
        <v>41</v>
      </c>
    </row>
    <row r="29" customFormat="false" ht="27.75" hidden="false" customHeight="true" outlineLevel="0" collapsed="false">
      <c r="A29" s="14" t="s">
        <v>53</v>
      </c>
      <c r="B29" s="15" t="s">
        <v>40</v>
      </c>
      <c r="C29" s="18" t="s">
        <v>41</v>
      </c>
    </row>
    <row r="30" customFormat="false" ht="27.75" hidden="false" customHeight="true" outlineLevel="0" collapsed="false">
      <c r="A30" s="14" t="s">
        <v>54</v>
      </c>
      <c r="B30" s="15" t="s">
        <v>40</v>
      </c>
      <c r="C30" s="18" t="s">
        <v>41</v>
      </c>
    </row>
    <row r="31" customFormat="false" ht="27.75" hidden="false" customHeight="true" outlineLevel="0" collapsed="false">
      <c r="A31" s="14" t="s">
        <v>55</v>
      </c>
      <c r="B31" s="15" t="s">
        <v>40</v>
      </c>
      <c r="C31" s="18" t="s">
        <v>41</v>
      </c>
    </row>
    <row r="32" customFormat="false" ht="27.75" hidden="false" customHeight="true" outlineLevel="0" collapsed="false">
      <c r="A32" s="14" t="s">
        <v>56</v>
      </c>
      <c r="B32" s="15" t="s">
        <v>40</v>
      </c>
      <c r="C32" s="18" t="s">
        <v>41</v>
      </c>
    </row>
    <row r="33" customFormat="false" ht="27.75" hidden="false" customHeight="true" outlineLevel="0" collapsed="false">
      <c r="A33" s="14" t="s">
        <v>57</v>
      </c>
      <c r="B33" s="15" t="s">
        <v>40</v>
      </c>
      <c r="C33" s="18" t="s">
        <v>41</v>
      </c>
    </row>
    <row r="34" customFormat="false" ht="27.75" hidden="false" customHeight="true" outlineLevel="0" collapsed="false">
      <c r="A34" s="14" t="s">
        <v>58</v>
      </c>
      <c r="B34" s="15" t="s">
        <v>40</v>
      </c>
      <c r="C34" s="18" t="s">
        <v>41</v>
      </c>
    </row>
    <row r="35" customFormat="false" ht="27.75" hidden="false" customHeight="true" outlineLevel="0" collapsed="false">
      <c r="A35" s="14" t="s">
        <v>59</v>
      </c>
      <c r="B35" s="15" t="s">
        <v>40</v>
      </c>
      <c r="C35" s="18" t="s">
        <v>41</v>
      </c>
    </row>
    <row r="36" customFormat="false" ht="27.75" hidden="false" customHeight="true" outlineLevel="0" collapsed="false">
      <c r="A36" s="14" t="s">
        <v>60</v>
      </c>
      <c r="B36" s="15" t="s">
        <v>40</v>
      </c>
      <c r="C36" s="18" t="s">
        <v>41</v>
      </c>
    </row>
    <row r="37" customFormat="false" ht="27.75" hidden="false" customHeight="true" outlineLevel="0" collapsed="false">
      <c r="A37" s="14" t="s">
        <v>61</v>
      </c>
      <c r="B37" s="15" t="s">
        <v>40</v>
      </c>
      <c r="C37" s="18" t="s">
        <v>41</v>
      </c>
    </row>
    <row r="38" customFormat="false" ht="27.75" hidden="false" customHeight="true" outlineLevel="0" collapsed="false">
      <c r="A38" s="14" t="s">
        <v>62</v>
      </c>
      <c r="B38" s="15" t="s">
        <v>40</v>
      </c>
      <c r="C38" s="18" t="s">
        <v>41</v>
      </c>
    </row>
    <row r="39" customFormat="false" ht="27.75" hidden="false" customHeight="true" outlineLevel="0" collapsed="false">
      <c r="A39" s="14" t="s">
        <v>63</v>
      </c>
      <c r="B39" s="15" t="s">
        <v>40</v>
      </c>
      <c r="C39" s="18" t="s">
        <v>41</v>
      </c>
    </row>
    <row r="40" customFormat="false" ht="27.75" hidden="false" customHeight="true" outlineLevel="0" collapsed="false">
      <c r="A40" s="14" t="s">
        <v>64</v>
      </c>
      <c r="B40" s="15" t="s">
        <v>40</v>
      </c>
      <c r="C40" s="18" t="s">
        <v>41</v>
      </c>
    </row>
    <row r="41" customFormat="false" ht="27.75" hidden="false" customHeight="true" outlineLevel="0" collapsed="false">
      <c r="A41" s="14" t="s">
        <v>65</v>
      </c>
      <c r="B41" s="15" t="s">
        <v>40</v>
      </c>
      <c r="C41" s="18" t="s">
        <v>41</v>
      </c>
    </row>
    <row r="42" customFormat="false" ht="27.75" hidden="false" customHeight="true" outlineLevel="0" collapsed="false">
      <c r="A42" s="14" t="s">
        <v>66</v>
      </c>
      <c r="B42" s="15" t="s">
        <v>40</v>
      </c>
      <c r="C42" s="18" t="s">
        <v>41</v>
      </c>
    </row>
    <row r="43" customFormat="false" ht="27.75" hidden="false" customHeight="true" outlineLevel="0" collapsed="false">
      <c r="A43" s="14" t="s">
        <v>67</v>
      </c>
      <c r="B43" s="15" t="s">
        <v>40</v>
      </c>
      <c r="C43" s="18" t="s">
        <v>41</v>
      </c>
    </row>
    <row r="44" customFormat="false" ht="27.75" hidden="false" customHeight="true" outlineLevel="0" collapsed="false">
      <c r="A44" s="14" t="s">
        <v>68</v>
      </c>
      <c r="B44" s="15" t="s">
        <v>40</v>
      </c>
      <c r="C44" s="18" t="s">
        <v>41</v>
      </c>
    </row>
    <row r="45" customFormat="false" ht="27.75" hidden="false" customHeight="true" outlineLevel="0" collapsed="false">
      <c r="A45" s="14" t="s">
        <v>69</v>
      </c>
      <c r="B45" s="15" t="s">
        <v>40</v>
      </c>
      <c r="C45" s="18" t="s">
        <v>41</v>
      </c>
    </row>
    <row r="46" customFormat="false" ht="27.75" hidden="false" customHeight="true" outlineLevel="0" collapsed="false">
      <c r="A46" s="14" t="s">
        <v>70</v>
      </c>
      <c r="B46" s="15" t="s">
        <v>40</v>
      </c>
      <c r="C46" s="18" t="s">
        <v>41</v>
      </c>
    </row>
    <row r="47" customFormat="false" ht="27.75" hidden="false" customHeight="true" outlineLevel="0" collapsed="false">
      <c r="A47" s="14" t="s">
        <v>71</v>
      </c>
      <c r="B47" s="15" t="s">
        <v>40</v>
      </c>
      <c r="C47" s="18" t="s">
        <v>41</v>
      </c>
    </row>
    <row r="48" customFormat="false" ht="27.75" hidden="false" customHeight="true" outlineLevel="0" collapsed="false">
      <c r="A48" s="14" t="s">
        <v>72</v>
      </c>
      <c r="B48" s="15" t="s">
        <v>40</v>
      </c>
      <c r="C48" s="18" t="s">
        <v>41</v>
      </c>
    </row>
  </sheetData>
  <mergeCells count="6">
    <mergeCell ref="A1:C1"/>
    <mergeCell ref="A2:C2"/>
    <mergeCell ref="A3:C3"/>
    <mergeCell ref="A4:C4"/>
    <mergeCell ref="A5:C5"/>
    <mergeCell ref="B6:C6"/>
  </mergeCell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CONCATENATE(Échantillon!B17," : ",Échantillon!C17)</f>
        <v>Actualités : http://www.site.fr/actualites.html</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AMD5" s="0"/>
      <c r="AME5" s="0"/>
      <c r="AMF5" s="0"/>
      <c r="AMG5" s="0"/>
      <c r="AMH5" s="0"/>
      <c r="AMI5" s="0"/>
      <c r="AMJ5" s="0"/>
    </row>
    <row r="6" s="5" customFormat="tru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AMD6" s="0"/>
      <c r="AME6" s="0"/>
      <c r="AMF6" s="0"/>
      <c r="AMG6" s="0"/>
      <c r="AMH6" s="0"/>
      <c r="AMI6" s="0"/>
      <c r="AMJ6" s="0"/>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s="5" customFormat="tru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c r="AMD12" s="6"/>
      <c r="AME12" s="6"/>
      <c r="AMF12" s="6"/>
      <c r="AMG12" s="6"/>
      <c r="AMH12" s="6"/>
      <c r="AMI12" s="6"/>
      <c r="AMJ12" s="0"/>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CONCATENATE(Échantillon!B28," : ",Échantillon!C28)</f>
        <v>Actualités : http://www.site.fr/actualites.html</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3" activeCellId="0" sqref="F13"/>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CONCATENATE(P17!B9," : ",P17!C9)</f>
        <v>1.6 : Chaque image porteuse d’information a-t-elle, si nécessaire, une description détaillée ?</v>
      </c>
      <c r="B2" s="65"/>
      <c r="C2" s="65"/>
      <c r="D2" s="65"/>
      <c r="E2" s="65"/>
      <c r="F2" s="65"/>
      <c r="G2" s="65"/>
    </row>
    <row r="3" customFormat="false" ht="57.5" hidden="false" customHeight="tru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AMD5" s="69"/>
      <c r="AME5" s="69"/>
      <c r="AMF5" s="69"/>
      <c r="AMG5" s="69"/>
      <c r="AMH5" s="69"/>
      <c r="AMI5" s="69"/>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2.75" hidden="false" customHeight="tru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25" hidden="false" customHeight="tru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41.25" hidden="false" customHeight="tru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27.75" hidden="false" customHeight="tru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33.5" hidden="false" customHeight="tru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CONCATENATE(P17!B10," : ",P17!C10)</f>
        <v>1.7 : Pour chaque image porteuse d’information ayant une description détaillée, cette description est-elle pertinente ?</v>
      </c>
      <c r="B2" s="65"/>
      <c r="C2" s="65"/>
      <c r="D2" s="65"/>
      <c r="E2" s="65"/>
      <c r="F2" s="65"/>
      <c r="G2" s="65"/>
    </row>
    <row r="3" customFormat="false" ht="57.5" hidden="false" customHeight="tru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CONCATENATE(P17!B11," : ",P17!C11)</f>
        <v>1.8 : Chaque image texte porteuse d’information, en l’absence d’un mécanisme de remplacement, doit si possible être remplacée par du texte stylé. Cette règle est-elle respectée (hors cas particuliers) ?</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CONCATENATE(P17!B12," : ",P17!C12)</f>
        <v>1.9 : Chaque légende d’image est-elle, si nécessaire, correctement reliée à l’image correspondante ?</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8"/>
  <sheetViews>
    <sheetView showFormulas="false" showGridLines="true" showRowColHeaders="true" showZeros="true" rightToLeft="false" tabSelected="false" showOutlineSymbols="true" defaultGridColor="true" view="normal" topLeftCell="A64" colorId="64" zoomScale="75" zoomScaleNormal="75" zoomScalePageLayoutView="100" workbookViewId="0">
      <selection pane="topLeft" activeCell="E56" activeCellId="0" sqref="E56"/>
    </sheetView>
  </sheetViews>
  <sheetFormatPr defaultColWidth="9.625" defaultRowHeight="15" zeroHeight="false" outlineLevelRow="0" outlineLevelCol="0"/>
  <cols>
    <col collapsed="false" customWidth="true" hidden="false" outlineLevel="0" max="1" min="1" style="1" width="4.39"/>
    <col collapsed="false" customWidth="true" hidden="false" outlineLevel="0" max="2" min="2" style="19" width="4.39"/>
    <col collapsed="false" customWidth="true" hidden="false" outlineLevel="0" max="3" min="3" style="20" width="76.79"/>
    <col collapsed="false" customWidth="false" hidden="false" outlineLevel="0" max="5" min="4" style="20" width="9.57"/>
    <col collapsed="false" customWidth="false" hidden="false" outlineLevel="0" max="6" min="6" style="1" width="9.57"/>
    <col collapsed="false" customWidth="false" hidden="false" outlineLevel="0" max="64" min="7" style="20" width="9.57"/>
  </cols>
  <sheetData>
    <row r="1" customFormat="false" ht="15" hidden="false" customHeight="false" outlineLevel="0" collapsed="false">
      <c r="A1" s="21" t="str">
        <f aca="false">Échantillon!A1</f>
        <v>RGAA 4.1 – GRILLE D'ÉVALUATION</v>
      </c>
      <c r="B1" s="21"/>
      <c r="C1" s="21"/>
    </row>
    <row r="2" customFormat="false" ht="55.75" hidden="false" customHeight="true" outlineLevel="0" collapsed="false">
      <c r="A2" s="22" t="s">
        <v>73</v>
      </c>
      <c r="B2" s="22" t="s">
        <v>74</v>
      </c>
      <c r="C2" s="23" t="s">
        <v>75</v>
      </c>
    </row>
    <row r="3" customFormat="false" ht="15" hidden="false" customHeight="true" outlineLevel="0" collapsed="false">
      <c r="A3" s="22" t="s">
        <v>76</v>
      </c>
      <c r="B3" s="24" t="s">
        <v>77</v>
      </c>
      <c r="C3" s="25" t="s">
        <v>78</v>
      </c>
      <c r="D3" s="26"/>
    </row>
    <row r="4" customFormat="false" ht="15" hidden="false" customHeight="false" outlineLevel="0" collapsed="false">
      <c r="A4" s="22"/>
      <c r="B4" s="24" t="s">
        <v>79</v>
      </c>
      <c r="C4" s="25" t="s">
        <v>80</v>
      </c>
      <c r="D4" s="26"/>
    </row>
    <row r="5" customFormat="false" ht="15" hidden="false" customHeight="false" outlineLevel="0" collapsed="false">
      <c r="A5" s="22"/>
      <c r="B5" s="24" t="s">
        <v>81</v>
      </c>
      <c r="C5" s="25" t="s">
        <v>82</v>
      </c>
      <c r="D5" s="26"/>
    </row>
    <row r="6" customFormat="false" ht="19.25" hidden="false" customHeight="false" outlineLevel="0" collapsed="false">
      <c r="A6" s="22"/>
      <c r="B6" s="24" t="s">
        <v>83</v>
      </c>
      <c r="C6" s="25" t="s">
        <v>84</v>
      </c>
      <c r="D6" s="26"/>
    </row>
    <row r="7" customFormat="false" ht="15" hidden="false" customHeight="false" outlineLevel="0" collapsed="false">
      <c r="A7" s="22"/>
      <c r="B7" s="24" t="s">
        <v>85</v>
      </c>
      <c r="C7" s="25" t="s">
        <v>86</v>
      </c>
      <c r="D7" s="26"/>
    </row>
    <row r="8" customFormat="false" ht="15" hidden="false" customHeight="false" outlineLevel="0" collapsed="false">
      <c r="A8" s="22"/>
      <c r="B8" s="24" t="s">
        <v>87</v>
      </c>
      <c r="C8" s="25" t="s">
        <v>88</v>
      </c>
      <c r="D8" s="26"/>
    </row>
    <row r="9" customFormat="false" ht="15" hidden="false" customHeight="false" outlineLevel="0" collapsed="false">
      <c r="A9" s="22"/>
      <c r="B9" s="24" t="s">
        <v>89</v>
      </c>
      <c r="C9" s="25" t="s">
        <v>90</v>
      </c>
      <c r="D9" s="26"/>
    </row>
    <row r="10" customFormat="false" ht="19.25" hidden="false" customHeight="false" outlineLevel="0" collapsed="false">
      <c r="A10" s="22"/>
      <c r="B10" s="24" t="s">
        <v>91</v>
      </c>
      <c r="C10" s="25" t="s">
        <v>92</v>
      </c>
      <c r="D10" s="26"/>
      <c r="F10" s="27"/>
    </row>
    <row r="11" customFormat="false" ht="15" hidden="false" customHeight="false" outlineLevel="0" collapsed="false">
      <c r="A11" s="22"/>
      <c r="B11" s="24" t="s">
        <v>93</v>
      </c>
      <c r="C11" s="25" t="s">
        <v>94</v>
      </c>
      <c r="D11" s="26"/>
    </row>
    <row r="12" customFormat="false" ht="24.75" hidden="false" customHeight="true" outlineLevel="0" collapsed="false">
      <c r="A12" s="22" t="s">
        <v>95</v>
      </c>
      <c r="B12" s="28" t="s">
        <v>96</v>
      </c>
      <c r="C12" s="29" t="s">
        <v>97</v>
      </c>
      <c r="D12" s="26"/>
    </row>
    <row r="13" customFormat="false" ht="24.75" hidden="false" customHeight="true" outlineLevel="0" collapsed="false">
      <c r="A13" s="22"/>
      <c r="B13" s="28" t="s">
        <v>98</v>
      </c>
      <c r="C13" s="29" t="s">
        <v>99</v>
      </c>
      <c r="D13" s="26"/>
    </row>
    <row r="14" customFormat="false" ht="15" hidden="false" customHeight="true" outlineLevel="0" collapsed="false">
      <c r="A14" s="22" t="s">
        <v>100</v>
      </c>
      <c r="B14" s="24" t="s">
        <v>101</v>
      </c>
      <c r="C14" s="25" t="s">
        <v>102</v>
      </c>
      <c r="D14" s="26"/>
    </row>
    <row r="15" customFormat="false" ht="15" hidden="false" customHeight="false" outlineLevel="0" collapsed="false">
      <c r="A15" s="22"/>
      <c r="B15" s="24" t="s">
        <v>103</v>
      </c>
      <c r="C15" s="25" t="s">
        <v>104</v>
      </c>
      <c r="D15" s="26"/>
    </row>
    <row r="16" customFormat="false" ht="19.25" hidden="false" customHeight="false" outlineLevel="0" collapsed="false">
      <c r="A16" s="22"/>
      <c r="B16" s="24" t="s">
        <v>105</v>
      </c>
      <c r="C16" s="25" t="s">
        <v>106</v>
      </c>
      <c r="D16" s="26"/>
    </row>
    <row r="17" customFormat="false" ht="15" hidden="false" customHeight="true" outlineLevel="0" collapsed="false">
      <c r="A17" s="22" t="s">
        <v>107</v>
      </c>
      <c r="B17" s="28" t="s">
        <v>108</v>
      </c>
      <c r="C17" s="29" t="s">
        <v>109</v>
      </c>
      <c r="D17" s="26"/>
    </row>
    <row r="18" customFormat="false" ht="19.25" hidden="false" customHeight="false" outlineLevel="0" collapsed="false">
      <c r="A18" s="22"/>
      <c r="B18" s="28" t="s">
        <v>110</v>
      </c>
      <c r="C18" s="29" t="s">
        <v>111</v>
      </c>
      <c r="D18" s="26"/>
    </row>
    <row r="19" customFormat="false" ht="15" hidden="false" customHeight="false" outlineLevel="0" collapsed="false">
      <c r="A19" s="22"/>
      <c r="B19" s="28" t="s">
        <v>112</v>
      </c>
      <c r="C19" s="29" t="s">
        <v>113</v>
      </c>
      <c r="D19" s="26"/>
    </row>
    <row r="20" customFormat="false" ht="15" hidden="false" customHeight="false" outlineLevel="0" collapsed="false">
      <c r="A20" s="22"/>
      <c r="B20" s="28" t="s">
        <v>114</v>
      </c>
      <c r="C20" s="29" t="s">
        <v>115</v>
      </c>
      <c r="D20" s="26"/>
    </row>
    <row r="21" customFormat="false" ht="19.25" hidden="false" customHeight="false" outlineLevel="0" collapsed="false">
      <c r="A21" s="22"/>
      <c r="B21" s="28" t="s">
        <v>116</v>
      </c>
      <c r="C21" s="29" t="s">
        <v>117</v>
      </c>
      <c r="D21" s="26"/>
    </row>
    <row r="22" customFormat="false" ht="15" hidden="false" customHeight="false" outlineLevel="0" collapsed="false">
      <c r="A22" s="22"/>
      <c r="B22" s="28" t="s">
        <v>118</v>
      </c>
      <c r="C22" s="29" t="s">
        <v>119</v>
      </c>
      <c r="D22" s="26"/>
    </row>
    <row r="23" customFormat="false" ht="15" hidden="false" customHeight="false" outlineLevel="0" collapsed="false">
      <c r="A23" s="22"/>
      <c r="B23" s="28" t="s">
        <v>120</v>
      </c>
      <c r="C23" s="29" t="s">
        <v>121</v>
      </c>
      <c r="D23" s="26"/>
    </row>
    <row r="24" customFormat="false" ht="15" hidden="false" customHeight="false" outlineLevel="0" collapsed="false">
      <c r="A24" s="22"/>
      <c r="B24" s="28" t="s">
        <v>122</v>
      </c>
      <c r="C24" s="29" t="s">
        <v>123</v>
      </c>
      <c r="D24" s="26"/>
    </row>
    <row r="25" customFormat="false" ht="15" hidden="false" customHeight="false" outlineLevel="0" collapsed="false">
      <c r="A25" s="22"/>
      <c r="B25" s="28" t="s">
        <v>124</v>
      </c>
      <c r="C25" s="29" t="s">
        <v>125</v>
      </c>
      <c r="D25" s="26"/>
    </row>
    <row r="26" customFormat="false" ht="15" hidden="false" customHeight="false" outlineLevel="0" collapsed="false">
      <c r="A26" s="22"/>
      <c r="B26" s="28" t="s">
        <v>126</v>
      </c>
      <c r="C26" s="29" t="s">
        <v>127</v>
      </c>
      <c r="D26" s="26"/>
    </row>
    <row r="27" customFormat="false" ht="15" hidden="false" customHeight="false" outlineLevel="0" collapsed="false">
      <c r="A27" s="22"/>
      <c r="B27" s="28" t="s">
        <v>128</v>
      </c>
      <c r="C27" s="29" t="s">
        <v>129</v>
      </c>
      <c r="D27" s="26"/>
    </row>
    <row r="28" customFormat="false" ht="15" hidden="false" customHeight="false" outlineLevel="0" collapsed="false">
      <c r="A28" s="22"/>
      <c r="B28" s="28" t="s">
        <v>130</v>
      </c>
      <c r="C28" s="29" t="s">
        <v>131</v>
      </c>
      <c r="D28" s="26"/>
    </row>
    <row r="29" customFormat="false" ht="15" hidden="false" customHeight="false" outlineLevel="0" collapsed="false">
      <c r="A29" s="22"/>
      <c r="B29" s="28" t="s">
        <v>132</v>
      </c>
      <c r="C29" s="29" t="s">
        <v>133</v>
      </c>
      <c r="D29" s="26"/>
    </row>
    <row r="30" customFormat="false" ht="15" hidden="false" customHeight="true" outlineLevel="0" collapsed="false">
      <c r="A30" s="22" t="s">
        <v>134</v>
      </c>
      <c r="B30" s="24" t="s">
        <v>135</v>
      </c>
      <c r="C30" s="25" t="s">
        <v>136</v>
      </c>
      <c r="D30" s="26"/>
    </row>
    <row r="31" customFormat="false" ht="15" hidden="false" customHeight="false" outlineLevel="0" collapsed="false">
      <c r="A31" s="22"/>
      <c r="B31" s="24" t="s">
        <v>137</v>
      </c>
      <c r="C31" s="25" t="s">
        <v>138</v>
      </c>
      <c r="D31" s="26"/>
    </row>
    <row r="32" customFormat="false" ht="15" hidden="false" customHeight="false" outlineLevel="0" collapsed="false">
      <c r="A32" s="22"/>
      <c r="B32" s="24" t="s">
        <v>139</v>
      </c>
      <c r="C32" s="25" t="s">
        <v>140</v>
      </c>
      <c r="D32" s="26"/>
    </row>
    <row r="33" customFormat="false" ht="15" hidden="false" customHeight="false" outlineLevel="0" collapsed="false">
      <c r="A33" s="22"/>
      <c r="B33" s="24" t="s">
        <v>141</v>
      </c>
      <c r="C33" s="25" t="s">
        <v>142</v>
      </c>
      <c r="D33" s="26"/>
    </row>
    <row r="34" customFormat="false" ht="15" hidden="false" customHeight="false" outlineLevel="0" collapsed="false">
      <c r="A34" s="22"/>
      <c r="B34" s="24" t="s">
        <v>143</v>
      </c>
      <c r="C34" s="25" t="s">
        <v>144</v>
      </c>
      <c r="D34" s="26"/>
    </row>
    <row r="35" customFormat="false" ht="15" hidden="false" customHeight="false" outlineLevel="0" collapsed="false">
      <c r="A35" s="22"/>
      <c r="B35" s="24" t="s">
        <v>145</v>
      </c>
      <c r="C35" s="25" t="s">
        <v>146</v>
      </c>
      <c r="D35" s="26"/>
    </row>
    <row r="36" customFormat="false" ht="19.25" hidden="false" customHeight="false" outlineLevel="0" collapsed="false">
      <c r="A36" s="22"/>
      <c r="B36" s="24" t="s">
        <v>147</v>
      </c>
      <c r="C36" s="25" t="s">
        <v>148</v>
      </c>
      <c r="D36" s="26"/>
    </row>
    <row r="37" customFormat="false" ht="15" hidden="false" customHeight="false" outlineLevel="0" collapsed="false">
      <c r="A37" s="22"/>
      <c r="B37" s="24" t="s">
        <v>149</v>
      </c>
      <c r="C37" s="25" t="s">
        <v>150</v>
      </c>
      <c r="D37" s="26"/>
    </row>
    <row r="38" customFormat="false" ht="15" hidden="false" customHeight="true" outlineLevel="0" collapsed="false">
      <c r="A38" s="22" t="s">
        <v>151</v>
      </c>
      <c r="B38" s="28" t="s">
        <v>152</v>
      </c>
      <c r="C38" s="29" t="s">
        <v>153</v>
      </c>
      <c r="D38" s="26"/>
    </row>
    <row r="39" customFormat="false" ht="15" hidden="false" customHeight="false" outlineLevel="0" collapsed="false">
      <c r="A39" s="22"/>
      <c r="B39" s="28" t="s">
        <v>154</v>
      </c>
      <c r="C39" s="29" t="s">
        <v>155</v>
      </c>
      <c r="D39" s="26"/>
    </row>
    <row r="40" customFormat="false" ht="15" hidden="false" customHeight="true" outlineLevel="0" collapsed="false">
      <c r="A40" s="22" t="s">
        <v>156</v>
      </c>
      <c r="B40" s="24" t="s">
        <v>157</v>
      </c>
      <c r="C40" s="25" t="s">
        <v>158</v>
      </c>
      <c r="D40" s="26"/>
    </row>
    <row r="41" customFormat="false" ht="15" hidden="false" customHeight="false" outlineLevel="0" collapsed="false">
      <c r="A41" s="22"/>
      <c r="B41" s="24" t="s">
        <v>159</v>
      </c>
      <c r="C41" s="25" t="s">
        <v>160</v>
      </c>
      <c r="D41" s="26"/>
    </row>
    <row r="42" customFormat="false" ht="15" hidden="false" customHeight="false" outlineLevel="0" collapsed="false">
      <c r="A42" s="22"/>
      <c r="B42" s="24" t="s">
        <v>161</v>
      </c>
      <c r="C42" s="25" t="s">
        <v>162</v>
      </c>
      <c r="D42" s="26"/>
    </row>
    <row r="43" customFormat="false" ht="15" hidden="false" customHeight="false" outlineLevel="0" collapsed="false">
      <c r="A43" s="22"/>
      <c r="B43" s="24" t="s">
        <v>163</v>
      </c>
      <c r="C43" s="25" t="s">
        <v>164</v>
      </c>
      <c r="D43" s="26"/>
    </row>
    <row r="44" customFormat="false" ht="15" hidden="false" customHeight="false" outlineLevel="0" collapsed="false">
      <c r="A44" s="22"/>
      <c r="B44" s="24" t="s">
        <v>165</v>
      </c>
      <c r="C44" s="25" t="s">
        <v>166</v>
      </c>
      <c r="D44" s="26"/>
    </row>
    <row r="45" customFormat="false" ht="15" hidden="false" customHeight="true" outlineLevel="0" collapsed="false">
      <c r="A45" s="22" t="s">
        <v>167</v>
      </c>
      <c r="B45" s="28" t="s">
        <v>168</v>
      </c>
      <c r="C45" s="29" t="s">
        <v>169</v>
      </c>
      <c r="D45" s="26"/>
    </row>
    <row r="46" customFormat="false" ht="15" hidden="false" customHeight="false" outlineLevel="0" collapsed="false">
      <c r="A46" s="22"/>
      <c r="B46" s="28" t="s">
        <v>170</v>
      </c>
      <c r="C46" s="29" t="s">
        <v>171</v>
      </c>
      <c r="D46" s="26"/>
    </row>
    <row r="47" customFormat="false" ht="15" hidden="false" customHeight="false" outlineLevel="0" collapsed="false">
      <c r="A47" s="22"/>
      <c r="B47" s="28" t="s">
        <v>172</v>
      </c>
      <c r="C47" s="29" t="s">
        <v>173</v>
      </c>
      <c r="D47" s="26"/>
    </row>
    <row r="48" customFormat="false" ht="15" hidden="false" customHeight="false" outlineLevel="0" collapsed="false">
      <c r="A48" s="22"/>
      <c r="B48" s="28" t="s">
        <v>174</v>
      </c>
      <c r="C48" s="29" t="s">
        <v>175</v>
      </c>
      <c r="D48" s="26"/>
    </row>
    <row r="49" customFormat="false" ht="15" hidden="false" customHeight="false" outlineLevel="0" collapsed="false">
      <c r="A49" s="22"/>
      <c r="B49" s="28" t="s">
        <v>176</v>
      </c>
      <c r="C49" s="29" t="s">
        <v>177</v>
      </c>
      <c r="D49" s="26"/>
    </row>
    <row r="50" customFormat="false" ht="15" hidden="false" customHeight="false" outlineLevel="0" collapsed="false">
      <c r="A50" s="22"/>
      <c r="B50" s="28" t="s">
        <v>178</v>
      </c>
      <c r="C50" s="29" t="s">
        <v>179</v>
      </c>
      <c r="D50" s="26"/>
    </row>
    <row r="51" customFormat="false" ht="15" hidden="false" customHeight="false" outlineLevel="0" collapsed="false">
      <c r="A51" s="22"/>
      <c r="B51" s="28" t="s">
        <v>180</v>
      </c>
      <c r="C51" s="29" t="s">
        <v>181</v>
      </c>
      <c r="D51" s="26"/>
    </row>
    <row r="52" customFormat="false" ht="15" hidden="false" customHeight="false" outlineLevel="0" collapsed="false">
      <c r="A52" s="22"/>
      <c r="B52" s="28" t="s">
        <v>182</v>
      </c>
      <c r="C52" s="29" t="s">
        <v>183</v>
      </c>
      <c r="D52" s="26"/>
    </row>
    <row r="53" customFormat="false" ht="15" hidden="false" customHeight="false" outlineLevel="0" collapsed="false">
      <c r="A53" s="22"/>
      <c r="B53" s="28" t="s">
        <v>184</v>
      </c>
      <c r="C53" s="29" t="s">
        <v>185</v>
      </c>
      <c r="D53" s="26"/>
    </row>
    <row r="54" customFormat="false" ht="15" hidden="false" customHeight="false" outlineLevel="0" collapsed="false">
      <c r="A54" s="22"/>
      <c r="B54" s="28" t="s">
        <v>186</v>
      </c>
      <c r="C54" s="29" t="s">
        <v>187</v>
      </c>
      <c r="D54" s="26"/>
    </row>
    <row r="55" customFormat="false" ht="15" hidden="false" customHeight="true" outlineLevel="0" collapsed="false">
      <c r="A55" s="22" t="s">
        <v>188</v>
      </c>
      <c r="B55" s="24" t="s">
        <v>189</v>
      </c>
      <c r="C55" s="25" t="s">
        <v>190</v>
      </c>
      <c r="D55" s="26"/>
    </row>
    <row r="56" customFormat="false" ht="15" hidden="false" customHeight="false" outlineLevel="0" collapsed="false">
      <c r="A56" s="22"/>
      <c r="B56" s="24" t="s">
        <v>191</v>
      </c>
      <c r="C56" s="25" t="s">
        <v>192</v>
      </c>
      <c r="D56" s="26"/>
    </row>
    <row r="57" customFormat="false" ht="15" hidden="false" customHeight="false" outlineLevel="0" collapsed="false">
      <c r="A57" s="22"/>
      <c r="B57" s="24" t="s">
        <v>193</v>
      </c>
      <c r="C57" s="25" t="s">
        <v>194</v>
      </c>
      <c r="D57" s="26"/>
    </row>
    <row r="58" customFormat="false" ht="15" hidden="false" customHeight="false" outlineLevel="0" collapsed="false">
      <c r="A58" s="22"/>
      <c r="B58" s="24" t="s">
        <v>195</v>
      </c>
      <c r="C58" s="25" t="s">
        <v>196</v>
      </c>
      <c r="D58" s="26"/>
    </row>
    <row r="59" customFormat="false" ht="15" hidden="false" customHeight="true" outlineLevel="0" collapsed="false">
      <c r="A59" s="22" t="s">
        <v>197</v>
      </c>
      <c r="B59" s="28" t="s">
        <v>198</v>
      </c>
      <c r="C59" s="29" t="s">
        <v>199</v>
      </c>
      <c r="D59" s="26"/>
    </row>
    <row r="60" customFormat="false" ht="15" hidden="false" customHeight="false" outlineLevel="0" collapsed="false">
      <c r="A60" s="22"/>
      <c r="B60" s="28" t="s">
        <v>200</v>
      </c>
      <c r="C60" s="29" t="s">
        <v>201</v>
      </c>
      <c r="D60" s="26"/>
    </row>
    <row r="61" customFormat="false" ht="15" hidden="false" customHeight="false" outlineLevel="0" collapsed="false">
      <c r="A61" s="22"/>
      <c r="B61" s="28" t="s">
        <v>202</v>
      </c>
      <c r="C61" s="29" t="s">
        <v>203</v>
      </c>
      <c r="D61" s="26"/>
    </row>
    <row r="62" customFormat="false" ht="15" hidden="false" customHeight="false" outlineLevel="0" collapsed="false">
      <c r="A62" s="22"/>
      <c r="B62" s="28" t="s">
        <v>204</v>
      </c>
      <c r="C62" s="29" t="s">
        <v>205</v>
      </c>
      <c r="D62" s="26"/>
    </row>
    <row r="63" customFormat="false" ht="15" hidden="false" customHeight="false" outlineLevel="0" collapsed="false">
      <c r="A63" s="22"/>
      <c r="B63" s="28" t="s">
        <v>206</v>
      </c>
      <c r="C63" s="29" t="s">
        <v>207</v>
      </c>
      <c r="D63" s="26"/>
    </row>
    <row r="64" customFormat="false" ht="15" hidden="false" customHeight="false" outlineLevel="0" collapsed="false">
      <c r="A64" s="22"/>
      <c r="B64" s="28" t="s">
        <v>208</v>
      </c>
      <c r="C64" s="29" t="s">
        <v>209</v>
      </c>
      <c r="D64" s="26"/>
    </row>
    <row r="65" customFormat="false" ht="15" hidden="false" customHeight="false" outlineLevel="0" collapsed="false">
      <c r="A65" s="22"/>
      <c r="B65" s="28" t="s">
        <v>210</v>
      </c>
      <c r="C65" s="29" t="s">
        <v>211</v>
      </c>
      <c r="D65" s="26"/>
    </row>
    <row r="66" customFormat="false" ht="15" hidden="false" customHeight="false" outlineLevel="0" collapsed="false">
      <c r="A66" s="22"/>
      <c r="B66" s="28" t="s">
        <v>212</v>
      </c>
      <c r="C66" s="29" t="s">
        <v>213</v>
      </c>
      <c r="D66" s="26"/>
    </row>
    <row r="67" customFormat="false" ht="15" hidden="false" customHeight="false" outlineLevel="0" collapsed="false">
      <c r="A67" s="22"/>
      <c r="B67" s="28" t="s">
        <v>214</v>
      </c>
      <c r="C67" s="29" t="s">
        <v>215</v>
      </c>
      <c r="D67" s="26"/>
    </row>
    <row r="68" customFormat="false" ht="19.25" hidden="false" customHeight="false" outlineLevel="0" collapsed="false">
      <c r="A68" s="22"/>
      <c r="B68" s="28" t="s">
        <v>216</v>
      </c>
      <c r="C68" s="29" t="s">
        <v>217</v>
      </c>
      <c r="D68" s="26"/>
    </row>
    <row r="69" customFormat="false" ht="19.25" hidden="false" customHeight="false" outlineLevel="0" collapsed="false">
      <c r="A69" s="22"/>
      <c r="B69" s="28" t="s">
        <v>218</v>
      </c>
      <c r="C69" s="29" t="s">
        <v>219</v>
      </c>
      <c r="D69" s="26"/>
    </row>
    <row r="70" customFormat="false" ht="19.25" hidden="false" customHeight="false" outlineLevel="0" collapsed="false">
      <c r="A70" s="22"/>
      <c r="B70" s="28" t="s">
        <v>220</v>
      </c>
      <c r="C70" s="29" t="s">
        <v>221</v>
      </c>
      <c r="D70" s="26"/>
    </row>
    <row r="71" customFormat="false" ht="19.25" hidden="false" customHeight="false" outlineLevel="0" collapsed="false">
      <c r="A71" s="22"/>
      <c r="B71" s="28" t="s">
        <v>222</v>
      </c>
      <c r="C71" s="29" t="s">
        <v>223</v>
      </c>
      <c r="D71" s="26"/>
    </row>
    <row r="72" customFormat="false" ht="19.25" hidden="false" customHeight="false" outlineLevel="0" collapsed="false">
      <c r="A72" s="22"/>
      <c r="B72" s="28" t="s">
        <v>224</v>
      </c>
      <c r="C72" s="29" t="s">
        <v>225</v>
      </c>
      <c r="D72" s="26"/>
    </row>
    <row r="73" customFormat="false" ht="15" hidden="false" customHeight="true" outlineLevel="0" collapsed="false">
      <c r="A73" s="22" t="s">
        <v>226</v>
      </c>
      <c r="B73" s="24" t="s">
        <v>227</v>
      </c>
      <c r="C73" s="25" t="s">
        <v>228</v>
      </c>
      <c r="D73" s="26"/>
    </row>
    <row r="74" customFormat="false" ht="15" hidden="false" customHeight="false" outlineLevel="0" collapsed="false">
      <c r="A74" s="22"/>
      <c r="B74" s="24" t="s">
        <v>229</v>
      </c>
      <c r="C74" s="25" t="s">
        <v>230</v>
      </c>
      <c r="D74" s="26"/>
    </row>
    <row r="75" customFormat="false" ht="19.25" hidden="false" customHeight="false" outlineLevel="0" collapsed="false">
      <c r="A75" s="22"/>
      <c r="B75" s="24" t="s">
        <v>231</v>
      </c>
      <c r="C75" s="25" t="s">
        <v>232</v>
      </c>
      <c r="D75" s="26"/>
    </row>
    <row r="76" customFormat="false" ht="15" hidden="false" customHeight="false" outlineLevel="0" collapsed="false">
      <c r="A76" s="22"/>
      <c r="B76" s="24" t="s">
        <v>233</v>
      </c>
      <c r="C76" s="25" t="s">
        <v>234</v>
      </c>
      <c r="D76" s="26"/>
    </row>
    <row r="77" customFormat="false" ht="15" hidden="false" customHeight="false" outlineLevel="0" collapsed="false">
      <c r="A77" s="22"/>
      <c r="B77" s="24" t="s">
        <v>235</v>
      </c>
      <c r="C77" s="25" t="s">
        <v>236</v>
      </c>
      <c r="D77" s="26"/>
    </row>
    <row r="78" customFormat="false" ht="15" hidden="false" customHeight="false" outlineLevel="0" collapsed="false">
      <c r="A78" s="22"/>
      <c r="B78" s="24" t="s">
        <v>237</v>
      </c>
      <c r="C78" s="25" t="s">
        <v>238</v>
      </c>
      <c r="D78" s="26"/>
    </row>
    <row r="79" customFormat="false" ht="15" hidden="false" customHeight="false" outlineLevel="0" collapsed="false">
      <c r="A79" s="22"/>
      <c r="B79" s="24" t="s">
        <v>239</v>
      </c>
      <c r="C79" s="25" t="s">
        <v>240</v>
      </c>
      <c r="D79" s="26"/>
    </row>
    <row r="80" customFormat="false" ht="15" hidden="false" customHeight="false" outlineLevel="0" collapsed="false">
      <c r="A80" s="22"/>
      <c r="B80" s="24" t="s">
        <v>241</v>
      </c>
      <c r="C80" s="25" t="s">
        <v>242</v>
      </c>
      <c r="D80" s="26"/>
    </row>
    <row r="81" customFormat="false" ht="15" hidden="false" customHeight="false" outlineLevel="0" collapsed="false">
      <c r="A81" s="22"/>
      <c r="B81" s="24" t="s">
        <v>243</v>
      </c>
      <c r="C81" s="25" t="s">
        <v>244</v>
      </c>
      <c r="D81" s="26"/>
    </row>
    <row r="82" customFormat="false" ht="15" hidden="false" customHeight="false" outlineLevel="0" collapsed="false">
      <c r="A82" s="22"/>
      <c r="B82" s="24" t="s">
        <v>245</v>
      </c>
      <c r="C82" s="25" t="s">
        <v>246</v>
      </c>
      <c r="D82" s="26"/>
    </row>
    <row r="83" customFormat="false" ht="15" hidden="false" customHeight="false" outlineLevel="0" collapsed="false">
      <c r="A83" s="22"/>
      <c r="B83" s="24" t="s">
        <v>247</v>
      </c>
      <c r="C83" s="25" t="s">
        <v>248</v>
      </c>
      <c r="D83" s="26"/>
    </row>
    <row r="84" customFormat="false" ht="19.25" hidden="false" customHeight="false" outlineLevel="0" collapsed="false">
      <c r="A84" s="22"/>
      <c r="B84" s="24" t="s">
        <v>249</v>
      </c>
      <c r="C84" s="25" t="s">
        <v>250</v>
      </c>
      <c r="D84" s="26"/>
    </row>
    <row r="85" customFormat="false" ht="15" hidden="false" customHeight="false" outlineLevel="0" collapsed="false">
      <c r="A85" s="22"/>
      <c r="B85" s="24" t="s">
        <v>251</v>
      </c>
      <c r="C85" s="25" t="s">
        <v>252</v>
      </c>
      <c r="D85" s="26"/>
    </row>
    <row r="86" customFormat="false" ht="15" hidden="false" customHeight="true" outlineLevel="0" collapsed="false">
      <c r="A86" s="22" t="s">
        <v>253</v>
      </c>
      <c r="B86" s="28" t="s">
        <v>254</v>
      </c>
      <c r="C86" s="29" t="s">
        <v>255</v>
      </c>
      <c r="D86" s="26"/>
    </row>
    <row r="87" customFormat="false" ht="15" hidden="false" customHeight="false" outlineLevel="0" collapsed="false">
      <c r="A87" s="22"/>
      <c r="B87" s="28" t="s">
        <v>256</v>
      </c>
      <c r="C87" s="29" t="s">
        <v>257</v>
      </c>
      <c r="D87" s="26"/>
    </row>
    <row r="88" customFormat="false" ht="15" hidden="false" customHeight="false" outlineLevel="0" collapsed="false">
      <c r="A88" s="22"/>
      <c r="B88" s="28" t="s">
        <v>258</v>
      </c>
      <c r="C88" s="29" t="s">
        <v>259</v>
      </c>
      <c r="D88" s="26"/>
    </row>
    <row r="89" customFormat="false" ht="15" hidden="false" customHeight="false" outlineLevel="0" collapsed="false">
      <c r="A89" s="22"/>
      <c r="B89" s="28" t="s">
        <v>260</v>
      </c>
      <c r="C89" s="29" t="s">
        <v>261</v>
      </c>
      <c r="D89" s="26"/>
    </row>
    <row r="90" customFormat="false" ht="15" hidden="false" customHeight="false" outlineLevel="0" collapsed="false">
      <c r="A90" s="22"/>
      <c r="B90" s="28" t="s">
        <v>262</v>
      </c>
      <c r="C90" s="29" t="s">
        <v>263</v>
      </c>
      <c r="D90" s="26"/>
    </row>
    <row r="91" customFormat="false" ht="19.25" hidden="false" customHeight="false" outlineLevel="0" collapsed="false">
      <c r="A91" s="22"/>
      <c r="B91" s="28" t="s">
        <v>264</v>
      </c>
      <c r="C91" s="29" t="s">
        <v>265</v>
      </c>
      <c r="D91" s="26"/>
    </row>
    <row r="92" customFormat="false" ht="15" hidden="false" customHeight="false" outlineLevel="0" collapsed="false">
      <c r="A92" s="22"/>
      <c r="B92" s="28" t="s">
        <v>266</v>
      </c>
      <c r="C92" s="29" t="s">
        <v>267</v>
      </c>
      <c r="D92" s="26"/>
    </row>
    <row r="93" customFormat="false" ht="15" hidden="false" customHeight="false" outlineLevel="0" collapsed="false">
      <c r="A93" s="22"/>
      <c r="B93" s="28" t="s">
        <v>268</v>
      </c>
      <c r="C93" s="29" t="s">
        <v>269</v>
      </c>
      <c r="D93" s="26"/>
    </row>
    <row r="94" customFormat="false" ht="15" hidden="false" customHeight="false" outlineLevel="0" collapsed="false">
      <c r="A94" s="22"/>
      <c r="B94" s="28" t="s">
        <v>270</v>
      </c>
      <c r="C94" s="29" t="s">
        <v>271</v>
      </c>
      <c r="D94" s="26"/>
    </row>
    <row r="95" customFormat="false" ht="19.25" hidden="false" customHeight="false" outlineLevel="0" collapsed="false">
      <c r="A95" s="22"/>
      <c r="B95" s="28" t="s">
        <v>272</v>
      </c>
      <c r="C95" s="29" t="s">
        <v>273</v>
      </c>
      <c r="D95" s="26"/>
    </row>
    <row r="96" customFormat="false" ht="19.25" hidden="false" customHeight="false" outlineLevel="0" collapsed="false">
      <c r="A96" s="22"/>
      <c r="B96" s="28" t="s">
        <v>274</v>
      </c>
      <c r="C96" s="29" t="s">
        <v>275</v>
      </c>
      <c r="D96" s="26"/>
    </row>
    <row r="97" customFormat="false" ht="15" hidden="false" customHeight="true" outlineLevel="0" collapsed="false">
      <c r="A97" s="22" t="s">
        <v>276</v>
      </c>
      <c r="B97" s="24" t="s">
        <v>277</v>
      </c>
      <c r="C97" s="25" t="s">
        <v>278</v>
      </c>
      <c r="D97" s="26"/>
    </row>
    <row r="98" customFormat="false" ht="15" hidden="false" customHeight="false" outlineLevel="0" collapsed="false">
      <c r="A98" s="22"/>
      <c r="B98" s="24" t="s">
        <v>279</v>
      </c>
      <c r="C98" s="25" t="s">
        <v>280</v>
      </c>
      <c r="D98" s="26"/>
    </row>
    <row r="99" customFormat="false" ht="19.25" hidden="false" customHeight="false" outlineLevel="0" collapsed="false">
      <c r="A99" s="22"/>
      <c r="B99" s="24" t="s">
        <v>281</v>
      </c>
      <c r="C99" s="25" t="s">
        <v>282</v>
      </c>
      <c r="D99" s="26"/>
    </row>
    <row r="100" customFormat="false" ht="15" hidden="false" customHeight="false" outlineLevel="0" collapsed="false">
      <c r="A100" s="22"/>
      <c r="B100" s="24" t="s">
        <v>283</v>
      </c>
      <c r="C100" s="25" t="s">
        <v>284</v>
      </c>
      <c r="D100" s="26"/>
    </row>
    <row r="101" customFormat="false" ht="15" hidden="false" customHeight="false" outlineLevel="0" collapsed="false">
      <c r="A101" s="22"/>
      <c r="B101" s="24" t="s">
        <v>285</v>
      </c>
      <c r="C101" s="25" t="s">
        <v>286</v>
      </c>
      <c r="D101" s="26"/>
    </row>
    <row r="102" customFormat="false" ht="19.25" hidden="false" customHeight="false" outlineLevel="0" collapsed="false">
      <c r="A102" s="22"/>
      <c r="B102" s="24" t="s">
        <v>287</v>
      </c>
      <c r="C102" s="25" t="s">
        <v>288</v>
      </c>
      <c r="D102" s="26"/>
    </row>
    <row r="103" customFormat="false" ht="15" hidden="false" customHeight="false" outlineLevel="0" collapsed="false">
      <c r="A103" s="22"/>
      <c r="B103" s="24" t="s">
        <v>289</v>
      </c>
      <c r="C103" s="25" t="s">
        <v>290</v>
      </c>
      <c r="D103" s="26"/>
    </row>
    <row r="104" customFormat="false" ht="15" hidden="false" customHeight="false" outlineLevel="0" collapsed="false">
      <c r="A104" s="22"/>
      <c r="B104" s="24" t="s">
        <v>291</v>
      </c>
      <c r="C104" s="25" t="s">
        <v>292</v>
      </c>
      <c r="D104" s="26"/>
    </row>
    <row r="105" customFormat="false" ht="15" hidden="false" customHeight="false" outlineLevel="0" collapsed="false">
      <c r="A105" s="22"/>
      <c r="B105" s="24" t="s">
        <v>293</v>
      </c>
      <c r="C105" s="25" t="s">
        <v>294</v>
      </c>
      <c r="D105" s="26"/>
    </row>
    <row r="106" customFormat="false" ht="19.25" hidden="false" customHeight="false" outlineLevel="0" collapsed="false">
      <c r="A106" s="22"/>
      <c r="B106" s="24" t="s">
        <v>295</v>
      </c>
      <c r="C106" s="25" t="s">
        <v>296</v>
      </c>
      <c r="D106" s="26"/>
    </row>
    <row r="107" customFormat="false" ht="19.25" hidden="false" customHeight="false" outlineLevel="0" collapsed="false">
      <c r="A107" s="22"/>
      <c r="B107" s="24" t="s">
        <v>297</v>
      </c>
      <c r="C107" s="25" t="s">
        <v>298</v>
      </c>
      <c r="D107" s="26"/>
    </row>
    <row r="108" customFormat="false" ht="19.25" hidden="false" customHeight="false" outlineLevel="0" collapsed="false">
      <c r="A108" s="22"/>
      <c r="B108" s="24" t="s">
        <v>299</v>
      </c>
      <c r="C108" s="25" t="s">
        <v>300</v>
      </c>
      <c r="D108" s="26"/>
    </row>
  </sheetData>
  <mergeCells count="14">
    <mergeCell ref="A1:C1"/>
    <mergeCell ref="A3:A11"/>
    <mergeCell ref="A12:A13"/>
    <mergeCell ref="A14:A16"/>
    <mergeCell ref="A17:A29"/>
    <mergeCell ref="A30:A37"/>
    <mergeCell ref="A38:A39"/>
    <mergeCell ref="A40:A44"/>
    <mergeCell ref="A45:A54"/>
    <mergeCell ref="A55:A58"/>
    <mergeCell ref="A59:A72"/>
    <mergeCell ref="A73:A85"/>
    <mergeCell ref="A86:A96"/>
    <mergeCell ref="A97:A108"/>
  </mergeCell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CONCATENATE(P17!B13," : ",P17!C13)</f>
        <v>2.1 : Chaque cadre a-t-il un titre de cadre ?</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CONCATENATE(P17!B14," : ",P17!C14)</f>
        <v>2.2 : Pour chaque cadre ayant un titre de cadre, ce titre de cadre est-il pertinent ?</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CONCATENATE(P17!B15," : ",P17!C15)</f>
        <v>3.1 : Dans chaque page web, l’information ne doit pas être donnée uniquement par la couleur. Cette règle est-elle respectée ?</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CONCATENATE(P17!B16," : ",P17!C16)</f>
        <v>3.2 : Dans chaque page web, le contraste entre la couleur du texte et la couleur de son arrière-plan est-il suffisamment élevé (hors cas particuliers) ?</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E4:E109">
    <cfRule type="cellIs" priority="2" operator="equal" aboveAverage="0" equalAverage="0" bottom="0" percent="0" rank="0" text="" dxfId="4">
      <formula>"D"</formula>
    </cfRule>
    <cfRule type="cellIs" priority="3" operator="equal" aboveAverage="0" equalAverage="0" bottom="0" percent="0" rank="0" text="" dxfId="5">
      <formula>"N"</formula>
    </cfRule>
  </conditionalFormatting>
  <conditionalFormatting sqref="D4:D109">
    <cfRule type="cellIs" priority="4" operator="equal" aboveAverage="0" equalAverage="0" bottom="0" percent="0" rank="0" text="" dxfId="0">
      <formula>"C"</formula>
    </cfRule>
    <cfRule type="cellIs" priority="5" operator="equal" aboveAverage="0" equalAverage="0" bottom="0" percent="0" rank="0" text="" dxfId="1">
      <formula>"NC"</formula>
    </cfRule>
    <cfRule type="cellIs" priority="6" operator="equal" aboveAverage="0" equalAverage="0" bottom="0" percent="0" rank="0" text="" dxfId="2">
      <formula>"NA"</formula>
    </cfRule>
    <cfRule type="cellIs" priority="7" operator="equal" aboveAverage="0" equalAverage="0" bottom="0" percent="0" rank="0" text="" dxfId="3">
      <formula>"NT"</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9.625" defaultRowHeight="15" zeroHeight="false" outlineLevelRow="0" outlineLevelCol="0"/>
  <cols>
    <col collapsed="false" customWidth="true" hidden="false" outlineLevel="0" max="1" min="1" style="1" width="10.58"/>
    <col collapsed="false" customWidth="true" hidden="false" outlineLevel="0" max="2" min="2" style="1" width="5.63"/>
    <col collapsed="false" customWidth="true" hidden="false" outlineLevel="0" max="12" min="3" style="30" width="4.95"/>
    <col collapsed="false" customWidth="true" hidden="false" outlineLevel="0" max="13" min="13" style="6" width="4.95"/>
    <col collapsed="false" customWidth="true" hidden="false" outlineLevel="0" max="14" min="14" style="1" width="4.28"/>
    <col collapsed="false" customWidth="true" hidden="false" outlineLevel="0" max="15" min="15" style="1" width="4.73"/>
    <col collapsed="false" customWidth="true" hidden="false" outlineLevel="0" max="16" min="16" style="1" width="1.8"/>
    <col collapsed="false" customWidth="true" hidden="false" outlineLevel="0" max="17" min="17" style="1" width="4.84"/>
    <col collapsed="false" customWidth="true" hidden="false" outlineLevel="0" max="18" min="18" style="1" width="5.74"/>
    <col collapsed="false" customWidth="true" hidden="false" outlineLevel="0" max="64" min="19" style="1" width="7.32"/>
  </cols>
  <sheetData>
    <row r="1" customFormat="false" ht="15" hidden="false" customHeight="false" outlineLevel="0" collapsed="false">
      <c r="A1" s="31" t="str">
        <f aca="false">Échantillon!A1</f>
        <v>RGAA 4.1 – GRILLE D'ÉVALUATION</v>
      </c>
      <c r="B1" s="31"/>
      <c r="C1" s="31"/>
      <c r="D1" s="31"/>
      <c r="E1" s="31"/>
      <c r="F1" s="31"/>
      <c r="G1" s="31"/>
      <c r="H1" s="31"/>
      <c r="I1" s="31"/>
      <c r="J1" s="31"/>
      <c r="K1" s="31"/>
      <c r="L1" s="31"/>
      <c r="M1" s="31"/>
      <c r="N1" s="31"/>
      <c r="O1" s="31"/>
    </row>
    <row r="2" customFormat="false" ht="15" hidden="false" customHeight="true" outlineLevel="0" collapsed="false">
      <c r="A2" s="31" t="s">
        <v>301</v>
      </c>
      <c r="B2" s="31"/>
      <c r="C2" s="31"/>
      <c r="D2" s="31"/>
      <c r="E2" s="31"/>
      <c r="F2" s="31"/>
      <c r="G2" s="31"/>
      <c r="H2" s="31"/>
      <c r="I2" s="31"/>
      <c r="J2" s="31"/>
      <c r="K2" s="31"/>
      <c r="L2" s="31"/>
      <c r="M2" s="31"/>
      <c r="N2" s="31"/>
      <c r="O2" s="31"/>
    </row>
    <row r="3" customFormat="false" ht="15" hidden="false" customHeight="true" outlineLevel="0" collapsed="false">
      <c r="B3" s="32" t="s">
        <v>302</v>
      </c>
      <c r="C3" s="33" t="s">
        <v>76</v>
      </c>
      <c r="D3" s="34" t="s">
        <v>95</v>
      </c>
      <c r="E3" s="34" t="s">
        <v>100</v>
      </c>
      <c r="F3" s="33" t="s">
        <v>107</v>
      </c>
      <c r="G3" s="33" t="s">
        <v>134</v>
      </c>
      <c r="H3" s="33" t="s">
        <v>151</v>
      </c>
      <c r="I3" s="33" t="s">
        <v>156</v>
      </c>
      <c r="J3" s="33" t="s">
        <v>167</v>
      </c>
      <c r="K3" s="33" t="s">
        <v>188</v>
      </c>
      <c r="L3" s="33" t="s">
        <v>197</v>
      </c>
      <c r="M3" s="33" t="s">
        <v>226</v>
      </c>
      <c r="N3" s="33" t="s">
        <v>253</v>
      </c>
      <c r="O3" s="33" t="s">
        <v>276</v>
      </c>
    </row>
    <row r="4" customFormat="false" ht="15" hidden="false" customHeight="false" outlineLevel="0" collapsed="false">
      <c r="A4" s="35"/>
      <c r="B4" s="32"/>
      <c r="C4" s="33"/>
      <c r="D4" s="33"/>
      <c r="E4" s="33"/>
      <c r="F4" s="33"/>
      <c r="G4" s="33"/>
      <c r="H4" s="33"/>
      <c r="I4" s="33"/>
      <c r="J4" s="33"/>
      <c r="K4" s="33"/>
      <c r="L4" s="33"/>
      <c r="M4" s="33"/>
      <c r="N4" s="33"/>
      <c r="O4" s="33"/>
    </row>
    <row r="5" customFormat="false" ht="59.75" hidden="false" customHeight="true" outlineLevel="0" collapsed="false">
      <c r="A5" s="35"/>
      <c r="B5" s="32"/>
      <c r="C5" s="33"/>
      <c r="D5" s="33"/>
      <c r="E5" s="33"/>
      <c r="F5" s="33"/>
      <c r="G5" s="33"/>
      <c r="H5" s="33"/>
      <c r="I5" s="33"/>
      <c r="J5" s="33"/>
      <c r="K5" s="33"/>
      <c r="L5" s="33"/>
      <c r="M5" s="33"/>
      <c r="N5" s="33"/>
      <c r="O5" s="33"/>
    </row>
    <row r="6" customFormat="false" ht="18" hidden="false" customHeight="true" outlineLevel="0" collapsed="false">
      <c r="B6" s="36" t="s">
        <v>303</v>
      </c>
      <c r="C6" s="36" t="n">
        <f aca="false">BaseDeCalcul!$AR12</f>
        <v>0</v>
      </c>
      <c r="D6" s="36" t="n">
        <f aca="false">BaseDeCalcul!AR15</f>
        <v>0</v>
      </c>
      <c r="E6" s="36" t="n">
        <f aca="false">BaseDeCalcul!AR19</f>
        <v>0</v>
      </c>
      <c r="F6" s="36" t="n">
        <f aca="false">BaseDeCalcul!AR33</f>
        <v>0</v>
      </c>
      <c r="G6" s="36" t="n">
        <f aca="false">BaseDeCalcul!AR42</f>
        <v>0</v>
      </c>
      <c r="H6" s="36" t="n">
        <f aca="false">BaseDeCalcul!AR45</f>
        <v>0</v>
      </c>
      <c r="I6" s="36" t="n">
        <f aca="false">BaseDeCalcul!AR51</f>
        <v>0</v>
      </c>
      <c r="J6" s="36" t="n">
        <f aca="false">BaseDeCalcul!AR62</f>
        <v>0</v>
      </c>
      <c r="K6" s="36" t="n">
        <f aca="false">BaseDeCalcul!AR67</f>
        <v>0</v>
      </c>
      <c r="L6" s="36" t="n">
        <f aca="false">BaseDeCalcul!AR82</f>
        <v>0</v>
      </c>
      <c r="M6" s="36" t="n">
        <f aca="false">BaseDeCalcul!AR96</f>
        <v>0</v>
      </c>
      <c r="N6" s="36" t="n">
        <f aca="false">BaseDeCalcul!AR108</f>
        <v>0</v>
      </c>
      <c r="O6" s="37" t="n">
        <f aca="false">BaseDeCalcul!AR121</f>
        <v>0</v>
      </c>
      <c r="Q6" s="38" t="n">
        <f aca="false">SUM(C6:O6)</f>
        <v>0</v>
      </c>
      <c r="R6" s="38" t="s">
        <v>303</v>
      </c>
    </row>
    <row r="7" customFormat="false" ht="18" hidden="false" customHeight="true" outlineLevel="0" collapsed="false">
      <c r="A7" s="39"/>
      <c r="B7" s="40" t="s">
        <v>304</v>
      </c>
      <c r="C7" s="40" t="n">
        <f aca="false">BaseDeCalcul!AS12</f>
        <v>0</v>
      </c>
      <c r="D7" s="40" t="n">
        <f aca="false">BaseDeCalcul!AS15</f>
        <v>0</v>
      </c>
      <c r="E7" s="40" t="n">
        <f aca="false">BaseDeCalcul!AS19</f>
        <v>0</v>
      </c>
      <c r="F7" s="40" t="n">
        <f aca="false">BaseDeCalcul!AS33</f>
        <v>0</v>
      </c>
      <c r="G7" s="40" t="n">
        <f aca="false">BaseDeCalcul!AS42</f>
        <v>0</v>
      </c>
      <c r="H7" s="40" t="n">
        <f aca="false">BaseDeCalcul!AS45</f>
        <v>0</v>
      </c>
      <c r="I7" s="40" t="n">
        <f aca="false">BaseDeCalcul!AS51</f>
        <v>0</v>
      </c>
      <c r="J7" s="40" t="n">
        <f aca="false">BaseDeCalcul!AS62</f>
        <v>0</v>
      </c>
      <c r="K7" s="40" t="n">
        <f aca="false">BaseDeCalcul!AS67</f>
        <v>0</v>
      </c>
      <c r="L7" s="40" t="n">
        <f aca="false">BaseDeCalcul!AS82</f>
        <v>0</v>
      </c>
      <c r="M7" s="40" t="n">
        <f aca="false">BaseDeCalcul!AS96</f>
        <v>0</v>
      </c>
      <c r="N7" s="40" t="n">
        <f aca="false">BaseDeCalcul!AS108</f>
        <v>0</v>
      </c>
      <c r="O7" s="41" t="n">
        <f aca="false">BaseDeCalcul!AS121</f>
        <v>0</v>
      </c>
      <c r="Q7" s="42" t="n">
        <f aca="false">SUM(C7:O7)</f>
        <v>0</v>
      </c>
      <c r="R7" s="42" t="s">
        <v>304</v>
      </c>
    </row>
    <row r="8" customFormat="false" ht="18" hidden="false" customHeight="true" outlineLevel="0" collapsed="false">
      <c r="A8" s="39"/>
      <c r="B8" s="43" t="s">
        <v>305</v>
      </c>
      <c r="C8" s="43" t="n">
        <f aca="false">BaseDeCalcul!AT12</f>
        <v>0</v>
      </c>
      <c r="D8" s="43" t="n">
        <f aca="false">BaseDeCalcul!AT15</f>
        <v>0</v>
      </c>
      <c r="E8" s="43" t="n">
        <f aca="false">BaseDeCalcul!AT19</f>
        <v>0</v>
      </c>
      <c r="F8" s="43" t="n">
        <f aca="false">BaseDeCalcul!AT33</f>
        <v>0</v>
      </c>
      <c r="G8" s="43" t="n">
        <f aca="false">BaseDeCalcul!AT42</f>
        <v>0</v>
      </c>
      <c r="H8" s="43" t="n">
        <f aca="false">BaseDeCalcul!AT45</f>
        <v>0</v>
      </c>
      <c r="I8" s="43" t="n">
        <f aca="false">BaseDeCalcul!AT51</f>
        <v>0</v>
      </c>
      <c r="J8" s="43" t="n">
        <f aca="false">BaseDeCalcul!AT62</f>
        <v>0</v>
      </c>
      <c r="K8" s="43" t="n">
        <f aca="false">BaseDeCalcul!AT67</f>
        <v>0</v>
      </c>
      <c r="L8" s="43" t="n">
        <f aca="false">BaseDeCalcul!AT82</f>
        <v>0</v>
      </c>
      <c r="M8" s="43" t="n">
        <f aca="false">BaseDeCalcul!AT96</f>
        <v>0</v>
      </c>
      <c r="N8" s="43" t="n">
        <f aca="false">BaseDeCalcul!AT108</f>
        <v>0</v>
      </c>
      <c r="O8" s="44" t="n">
        <f aca="false">BaseDeCalcul!AT121</f>
        <v>0</v>
      </c>
      <c r="Q8" s="45" t="n">
        <f aca="false">SUM(C8:O8)</f>
        <v>0</v>
      </c>
      <c r="R8" s="45" t="s">
        <v>305</v>
      </c>
    </row>
    <row r="9" customFormat="false" ht="18" hidden="false" customHeight="true" outlineLevel="0" collapsed="false">
      <c r="A9" s="46"/>
      <c r="B9" s="47" t="s">
        <v>306</v>
      </c>
      <c r="C9" s="47" t="n">
        <f aca="false">BaseDeCalcul!CN12</f>
        <v>0</v>
      </c>
      <c r="D9" s="47" t="n">
        <f aca="false">BaseDeCalcul!CN15</f>
        <v>0</v>
      </c>
      <c r="E9" s="47" t="n">
        <f aca="false">BaseDeCalcul!CN19</f>
        <v>0</v>
      </c>
      <c r="F9" s="47" t="n">
        <f aca="false">BaseDeCalcul!CN33</f>
        <v>0</v>
      </c>
      <c r="G9" s="47" t="n">
        <f aca="false">BaseDeCalcul!CN42</f>
        <v>0</v>
      </c>
      <c r="H9" s="47" t="n">
        <f aca="false">BaseDeCalcul!CN45</f>
        <v>0</v>
      </c>
      <c r="I9" s="47" t="n">
        <f aca="false">BaseDeCalcul!CN51</f>
        <v>0</v>
      </c>
      <c r="J9" s="47" t="n">
        <f aca="false">BaseDeCalcul!CN62</f>
        <v>0</v>
      </c>
      <c r="K9" s="47" t="n">
        <f aca="false">BaseDeCalcul!CN67</f>
        <v>0</v>
      </c>
      <c r="L9" s="47" t="n">
        <f aca="false">BaseDeCalcul!CN82</f>
        <v>0</v>
      </c>
      <c r="M9" s="47" t="n">
        <f aca="false">BaseDeCalcul!CN96</f>
        <v>0</v>
      </c>
      <c r="N9" s="47" t="n">
        <f aca="false">BaseDeCalcul!CN108</f>
        <v>0</v>
      </c>
      <c r="O9" s="48" t="n">
        <f aca="false">BaseDeCalcul!CN121</f>
        <v>0</v>
      </c>
      <c r="Q9" s="49" t="n">
        <f aca="false">SUM(C9:O9)</f>
        <v>0</v>
      </c>
      <c r="R9" s="49" t="s">
        <v>306</v>
      </c>
    </row>
    <row r="10" customFormat="false" ht="18" hidden="false" customHeight="true" outlineLevel="0" collapsed="false">
      <c r="A10" s="46"/>
      <c r="B10" s="47" t="s">
        <v>307</v>
      </c>
      <c r="C10" s="47" t="n">
        <f aca="false">BaseDeCalcul!AU12</f>
        <v>360</v>
      </c>
      <c r="D10" s="47" t="n">
        <f aca="false">BaseDeCalcul!AU15</f>
        <v>80</v>
      </c>
      <c r="E10" s="47" t="n">
        <f aca="false">BaseDeCalcul!AU19</f>
        <v>120</v>
      </c>
      <c r="F10" s="47" t="n">
        <f aca="false">BaseDeCalcul!AU33</f>
        <v>520</v>
      </c>
      <c r="G10" s="47" t="n">
        <f aca="false">BaseDeCalcul!AU42</f>
        <v>320</v>
      </c>
      <c r="H10" s="47" t="n">
        <f aca="false">BaseDeCalcul!AU45</f>
        <v>80</v>
      </c>
      <c r="I10" s="47" t="n">
        <f aca="false">BaseDeCalcul!AU51</f>
        <v>200</v>
      </c>
      <c r="J10" s="47" t="n">
        <f aca="false">BaseDeCalcul!AU62</f>
        <v>400</v>
      </c>
      <c r="K10" s="47" t="n">
        <f aca="false">BaseDeCalcul!AU67</f>
        <v>160</v>
      </c>
      <c r="L10" s="47" t="n">
        <f aca="false">BaseDeCalcul!AU82</f>
        <v>560</v>
      </c>
      <c r="M10" s="47" t="n">
        <f aca="false">BaseDeCalcul!AU96</f>
        <v>520</v>
      </c>
      <c r="N10" s="47" t="n">
        <f aca="false">BaseDeCalcul!AU108</f>
        <v>440</v>
      </c>
      <c r="O10" s="48" t="n">
        <f aca="false">BaseDeCalcul!AU121</f>
        <v>480</v>
      </c>
      <c r="Q10" s="49" t="n">
        <f aca="false">SUM(C10:O10)</f>
        <v>4240</v>
      </c>
      <c r="R10" s="49" t="s">
        <v>307</v>
      </c>
    </row>
    <row r="11" customFormat="false" ht="15" hidden="false" customHeight="false" outlineLevel="0" collapsed="false">
      <c r="A11" s="6"/>
      <c r="B11" s="50"/>
      <c r="C11" s="50"/>
      <c r="D11" s="50"/>
      <c r="E11" s="50"/>
      <c r="F11" s="50"/>
      <c r="G11" s="50"/>
      <c r="H11" s="50"/>
      <c r="I11" s="50"/>
      <c r="J11" s="50"/>
      <c r="K11" s="50"/>
      <c r="L11" s="50"/>
      <c r="M11" s="50"/>
      <c r="N11" s="50"/>
      <c r="O11" s="50"/>
    </row>
    <row r="12" customFormat="false" ht="15" hidden="false" customHeight="false" outlineLevel="0" collapsed="false">
      <c r="C12" s="1"/>
      <c r="D12" s="1"/>
      <c r="E12" s="1"/>
      <c r="F12" s="1"/>
    </row>
    <row r="13" customFormat="false" ht="15" hidden="false" customHeight="false" outlineLevel="0" collapsed="false">
      <c r="C13" s="1"/>
      <c r="D13" s="1"/>
      <c r="E13" s="1"/>
      <c r="F13" s="1"/>
    </row>
    <row r="14" customFormat="false" ht="15" hidden="false" customHeight="false" outlineLevel="0" collapsed="false">
      <c r="B14" s="1" t="s">
        <v>308</v>
      </c>
    </row>
    <row r="15" customFormat="false" ht="15" hidden="false" customHeight="false" outlineLevel="0" collapsed="false">
      <c r="B15" s="1" t="str">
        <f aca="false">IF(Q10=0,COUNTIF(BaseDeCalcul!AV3:AV120,"C")/(COUNTIF(BaseDeCalcul!AV3:AV120,"C")+COUNTIF(BaseDeCalcul!AV3:AV120,"NC"))*100&amp;"%","Pourcentage indisponible : il reste "&amp;Q10&amp;" critère(s) NT.")</f>
        <v>Pourcentage indisponible : il reste 4240 critère(s) NT.</v>
      </c>
      <c r="C15" s="51"/>
    </row>
    <row r="16" customFormat="false" ht="15" hidden="false" customHeight="false" outlineLevel="0" collapsed="false">
      <c r="B16" s="0"/>
      <c r="C16" s="51"/>
    </row>
    <row r="17" customFormat="false" ht="15" hidden="false" customHeight="false" outlineLevel="0" collapsed="false">
      <c r="B17" s="1" t="s">
        <v>309</v>
      </c>
    </row>
    <row r="18" customFormat="false" ht="15" hidden="false" customHeight="false" outlineLevel="0" collapsed="false">
      <c r="B18" s="1" t="str">
        <f aca="false">IF(Q10=0,ROUND(AVERAGEIF(BaseDeCalcul!D125:W125,"&lt;&gt;NA")*100,1)&amp;"%","Pourcentage indisponible : il reste "&amp;Q10&amp;" critère(s) NT.")</f>
        <v>Pourcentage indisponible : il reste 4240 critère(s) NT.</v>
      </c>
    </row>
    <row r="36" customFormat="false" ht="15" hidden="false" customHeight="false" outlineLevel="0" collapsed="false">
      <c r="C36" s="30" t="n">
        <v>1</v>
      </c>
    </row>
    <row r="43" customFormat="false" ht="15" hidden="false" customHeight="false" outlineLevel="0" collapsed="false">
      <c r="C43" s="30" t="n">
        <v>1</v>
      </c>
    </row>
    <row r="57" customFormat="false" ht="15" hidden="false" customHeight="false" outlineLevel="0" collapsed="false">
      <c r="C57" s="30" t="n">
        <v>1</v>
      </c>
    </row>
    <row r="58" customFormat="false" ht="15" hidden="false" customHeight="false" outlineLevel="0" collapsed="false">
      <c r="C58" s="30" t="n">
        <v>1</v>
      </c>
    </row>
    <row r="67" customFormat="false" ht="15" hidden="false" customHeight="false" outlineLevel="0" collapsed="false">
      <c r="C67" s="30" t="n">
        <v>1</v>
      </c>
    </row>
    <row r="68" customFormat="false" ht="15" hidden="false" customHeight="false" outlineLevel="0" collapsed="false">
      <c r="C68" s="30" t="n">
        <v>1</v>
      </c>
    </row>
    <row r="69" customFormat="false" ht="15" hidden="false" customHeight="false" outlineLevel="0" collapsed="false">
      <c r="C69" s="30" t="n">
        <v>1</v>
      </c>
    </row>
    <row r="70" customFormat="false" ht="15" hidden="false" customHeight="false" outlineLevel="0" collapsed="false">
      <c r="C70" s="30" t="n">
        <v>1</v>
      </c>
    </row>
    <row r="71" customFormat="false" ht="15" hidden="false" customHeight="false" outlineLevel="0" collapsed="false">
      <c r="C71" s="30" t="n">
        <v>1</v>
      </c>
    </row>
    <row r="87" customFormat="false" ht="15" hidden="false" customHeight="false" outlineLevel="0" collapsed="false">
      <c r="C87" s="30" t="n">
        <v>1</v>
      </c>
    </row>
    <row r="88" customFormat="false" ht="15" hidden="false" customHeight="false" outlineLevel="0" collapsed="false">
      <c r="C88" s="30" t="n">
        <v>1</v>
      </c>
    </row>
    <row r="89" customFormat="false" ht="15" hidden="false" customHeight="false" outlineLevel="0" collapsed="false">
      <c r="C89" s="30" t="n">
        <v>1</v>
      </c>
    </row>
    <row r="97" customFormat="false" ht="15" hidden="false" customHeight="false" outlineLevel="0" collapsed="false">
      <c r="C97" s="30" t="n">
        <v>1</v>
      </c>
    </row>
    <row r="98" customFormat="false" ht="15" hidden="false" customHeight="false" outlineLevel="0" collapsed="false">
      <c r="C98" s="30" t="n">
        <v>1</v>
      </c>
    </row>
    <row r="101" customFormat="false" ht="15" hidden="false" customHeight="false" outlineLevel="0" collapsed="false">
      <c r="C101" s="30" t="n">
        <v>1</v>
      </c>
    </row>
    <row r="107" customFormat="false" ht="15" hidden="false" customHeight="false" outlineLevel="0" collapsed="false">
      <c r="C107" s="30" t="n">
        <v>1</v>
      </c>
    </row>
    <row r="108" customFormat="false" ht="15" hidden="false" customHeight="false" outlineLevel="0" collapsed="false">
      <c r="C108" s="30" t="n">
        <v>1</v>
      </c>
    </row>
    <row r="112" customFormat="false" ht="15" hidden="false" customHeight="false" outlineLevel="0" collapsed="false">
      <c r="C112" s="30" t="n">
        <v>1</v>
      </c>
    </row>
    <row r="113" customFormat="false" ht="15" hidden="false" customHeight="false" outlineLevel="0" collapsed="false">
      <c r="C113" s="30" t="n">
        <v>1</v>
      </c>
    </row>
    <row r="116" customFormat="false" ht="15" hidden="false" customHeight="false" outlineLevel="0" collapsed="false">
      <c r="C116" s="30" t="n">
        <v>1</v>
      </c>
    </row>
    <row r="117" customFormat="false" ht="15" hidden="false" customHeight="false" outlineLevel="0" collapsed="false">
      <c r="C117" s="30" t="n">
        <v>1</v>
      </c>
    </row>
    <row r="119" customFormat="false" ht="15" hidden="false" customHeight="false" outlineLevel="0" collapsed="false">
      <c r="C119" s="30" t="n">
        <v>1</v>
      </c>
    </row>
  </sheetData>
  <mergeCells count="16">
    <mergeCell ref="A1:O1"/>
    <mergeCell ref="A2:O2"/>
    <mergeCell ref="B3:B5"/>
    <mergeCell ref="C3:C5"/>
    <mergeCell ref="D3:D5"/>
    <mergeCell ref="E3:E5"/>
    <mergeCell ref="F3:F5"/>
    <mergeCell ref="G3:G5"/>
    <mergeCell ref="H3:H5"/>
    <mergeCell ref="I3:I5"/>
    <mergeCell ref="J3:J5"/>
    <mergeCell ref="K3:K5"/>
    <mergeCell ref="L3:L5"/>
    <mergeCell ref="M3:M5"/>
    <mergeCell ref="N3:N5"/>
    <mergeCell ref="O3:O5"/>
  </mergeCell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1017"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CONCATENATE(P17!B17," : ",P17!C17)</f>
        <v>3.3 : Dans chaque page web, les couleurs utilisées dans les composants d’interface ou les éléments graphiques porteurs d’informations sont-elles suffisamment contrastées (hors cas particuliers) ?</v>
      </c>
      <c r="B2" s="65"/>
      <c r="C2" s="65"/>
      <c r="D2" s="65"/>
      <c r="E2" s="65"/>
      <c r="F2" s="65"/>
      <c r="G2" s="65"/>
    </row>
    <row r="3" s="5" customFormat="true" ht="45.15" hidden="false" customHeight="false" outlineLevel="0" collapsed="false">
      <c r="A3" s="22" t="s">
        <v>73</v>
      </c>
      <c r="B3" s="22" t="s">
        <v>74</v>
      </c>
      <c r="C3" s="23" t="s">
        <v>75</v>
      </c>
      <c r="D3" s="22" t="s">
        <v>302</v>
      </c>
      <c r="E3" s="22" t="s">
        <v>315</v>
      </c>
      <c r="F3" s="23" t="s">
        <v>316</v>
      </c>
      <c r="G3" s="23" t="s">
        <v>317</v>
      </c>
      <c r="AMD3" s="0"/>
      <c r="AME3" s="0"/>
      <c r="AMF3" s="0"/>
      <c r="AMG3" s="0"/>
      <c r="AMH3" s="0"/>
      <c r="AMI3" s="0"/>
      <c r="AMJ3" s="0"/>
    </row>
    <row r="4" s="5" customFormat="tru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AMD4" s="0"/>
      <c r="AME4" s="0"/>
      <c r="AMF4" s="0"/>
      <c r="AMG4" s="0"/>
      <c r="AMH4" s="0"/>
      <c r="AMI4" s="0"/>
      <c r="AMJ4" s="0"/>
    </row>
    <row r="5" s="5" customFormat="tru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AMD5" s="0"/>
      <c r="AME5" s="0"/>
      <c r="AMF5" s="0"/>
      <c r="AMG5" s="0"/>
      <c r="AMH5" s="0"/>
      <c r="AMI5" s="0"/>
      <c r="AMJ5" s="0"/>
    </row>
    <row r="6" s="5" customFormat="tru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AMD6" s="0"/>
      <c r="AME6" s="0"/>
      <c r="AMF6" s="0"/>
      <c r="AMG6" s="0"/>
      <c r="AMH6" s="0"/>
      <c r="AMI6" s="0"/>
      <c r="AMJ6" s="0"/>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s="5" customFormat="tru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c r="AMD12" s="6"/>
      <c r="AME12" s="6"/>
      <c r="AMF12" s="6"/>
      <c r="AMG12" s="6"/>
      <c r="AMH12" s="6"/>
      <c r="AMI12" s="6"/>
      <c r="AMJ12" s="0"/>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P17!A1</f>
        <v>RGAA 4.1 – GRILLE D'ÉVALUATION</v>
      </c>
      <c r="B1" s="31"/>
      <c r="C1" s="31"/>
      <c r="D1" s="31"/>
      <c r="E1" s="31"/>
      <c r="F1" s="31"/>
      <c r="G1" s="31"/>
    </row>
    <row r="2" customFormat="false" ht="15" hidden="false" customHeight="false" outlineLevel="0" collapsed="false">
      <c r="A2" s="65" t="str">
        <f aca="false">CONCATENATE(P17!B28," : ",P17!C28)</f>
        <v>4.11 : La consultation de chaque média temporel est-elle, si nécessaire, contrôlable par le clavier et tout dispositif de pointage ?</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5" hidden="false" customHeight="false" outlineLevel="0" collapsed="false">
      <c r="A4" s="22" t="str">
        <f aca="false">P18!$A$3</f>
        <v>Thématique</v>
      </c>
      <c r="B4" s="66" t="str">
        <f aca="false">P18!B3</f>
        <v>Critère</v>
      </c>
      <c r="C4" s="25" t="str">
        <f aca="false">P18!C3</f>
        <v>Recommandation</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P18!B4</f>
        <v>1.1</v>
      </c>
      <c r="C5" s="25" t="str">
        <f aca="false">P18!C4</f>
        <v>Chaque image porteuse d’information a-t-elle une alternative textuelle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25" hidden="false" customHeight="false" outlineLevel="0" collapsed="false">
      <c r="A6" s="22"/>
      <c r="B6" s="66" t="str">
        <f aca="false">P18!B5</f>
        <v>1.2</v>
      </c>
      <c r="C6" s="25" t="str">
        <f aca="false">P18!C5</f>
        <v>Chaque image de décoration est-elle correctement ignorée par les technologies d’assistance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P18!B6</f>
        <v>1.3</v>
      </c>
      <c r="C7" s="25" t="str">
        <f aca="false">P18!C6</f>
        <v>Pour chaque image porteuse d'information ayant une alternative textuelle, cette alternative est-elle pertinente (hors cas particuliers) ?</v>
      </c>
      <c r="D7" s="15" t="s">
        <v>307</v>
      </c>
      <c r="E7" s="68" t="s">
        <v>318</v>
      </c>
      <c r="F7" s="25"/>
      <c r="G7" s="25"/>
    </row>
    <row r="8" customFormat="false" ht="28.3" hidden="false" customHeight="false" outlineLevel="0" collapsed="false">
      <c r="A8" s="22"/>
      <c r="B8" s="66" t="str">
        <f aca="false">P18!B7</f>
        <v>1.4</v>
      </c>
      <c r="C8" s="25" t="str">
        <f aca="false">P18!C7</f>
        <v>Pour chaque image utilisée comme CAPTCHA ou comme image-test, ayant une alternative textuelle, cette alternative permet-elle d’identifier la nature et la fonction de l’image ?</v>
      </c>
      <c r="D8" s="15" t="s">
        <v>307</v>
      </c>
      <c r="E8" s="68" t="s">
        <v>318</v>
      </c>
      <c r="F8" s="27"/>
      <c r="G8" s="25"/>
    </row>
    <row r="9" customFormat="false" ht="28.3" hidden="false" customHeight="false" outlineLevel="0" collapsed="false">
      <c r="A9" s="22"/>
      <c r="B9" s="66" t="str">
        <f aca="false">P18!B8</f>
        <v>1.5</v>
      </c>
      <c r="C9" s="25" t="str">
        <f aca="false">P18!C8</f>
        <v>Pour chaque image utilisée comme CAPTCHA, une solution d’accès alternatif au contenu ou à la fonction du CAPTCHA est-elle présente ?</v>
      </c>
      <c r="D9" s="15" t="s">
        <v>307</v>
      </c>
      <c r="E9" s="68" t="s">
        <v>318</v>
      </c>
      <c r="F9" s="25"/>
      <c r="G9" s="25"/>
    </row>
    <row r="10" customFormat="false" ht="19.25" hidden="false" customHeight="false" outlineLevel="0" collapsed="false">
      <c r="A10" s="22"/>
      <c r="B10" s="66" t="str">
        <f aca="false">P18!B9</f>
        <v>1.6</v>
      </c>
      <c r="C10" s="25" t="str">
        <f aca="false">P18!C9</f>
        <v>Chaque image porteuse d’information a-t-elle, si nécessaire, une description détaillée ?</v>
      </c>
      <c r="D10" s="15" t="s">
        <v>307</v>
      </c>
      <c r="E10" s="68" t="s">
        <v>318</v>
      </c>
      <c r="F10" s="25"/>
      <c r="G10" s="25"/>
    </row>
    <row r="11" customFormat="false" ht="19.25" hidden="false" customHeight="false" outlineLevel="0" collapsed="false">
      <c r="A11" s="22"/>
      <c r="B11" s="66" t="str">
        <f aca="false">P18!B10</f>
        <v>1.7</v>
      </c>
      <c r="C11" s="25" t="str">
        <f aca="false">P18!C10</f>
        <v>Pour chaque image porteuse d’information ayant une description détaillée, cette description est-elle pertinente ?</v>
      </c>
      <c r="D11" s="15" t="s">
        <v>307</v>
      </c>
      <c r="E11" s="67" t="s">
        <v>318</v>
      </c>
      <c r="F11" s="25"/>
      <c r="G11" s="25"/>
    </row>
    <row r="12" customFormat="false" ht="37.3" hidden="false" customHeight="false" outlineLevel="0" collapsed="false">
      <c r="A12" s="22"/>
      <c r="B12" s="66" t="str">
        <f aca="false">P18!B11</f>
        <v>1.8</v>
      </c>
      <c r="C12" s="25" t="str">
        <f aca="false">P18!C11</f>
        <v>Chaque image texte porteuse d’information, en l’absence d’un mécanisme de remplacement, doit si possible être remplacée par du texte stylé. Cette règle est-elle respectée (hors cas particuliers) ?</v>
      </c>
      <c r="D12" s="15" t="s">
        <v>307</v>
      </c>
      <c r="E12" s="67" t="s">
        <v>318</v>
      </c>
      <c r="F12" s="25"/>
      <c r="G12" s="25"/>
    </row>
    <row r="13" customFormat="false" ht="19.25" hidden="false" customHeight="false" outlineLevel="0" collapsed="false">
      <c r="A13" s="22" t="n">
        <f aca="false">P18!$A$12</f>
        <v>0</v>
      </c>
      <c r="B13" s="70" t="str">
        <f aca="false">P18!B12</f>
        <v>1.9</v>
      </c>
      <c r="C13" s="29" t="str">
        <f aca="false">P18!C12</f>
        <v>Chaque légende d’image est-elle, si nécessaire, correctement reliée à l’image correspondante ?</v>
      </c>
      <c r="D13" s="15" t="s">
        <v>307</v>
      </c>
      <c r="E13" s="67" t="s">
        <v>318</v>
      </c>
      <c r="F13" s="71"/>
      <c r="G13" s="29"/>
    </row>
    <row r="14" customFormat="false" ht="15" hidden="false" customHeight="false" outlineLevel="0" collapsed="false">
      <c r="A14" s="22"/>
      <c r="B14" s="70" t="str">
        <f aca="false">P18!B13</f>
        <v>2.1</v>
      </c>
      <c r="C14" s="29" t="str">
        <f aca="false">P18!C13</f>
        <v>Chaque cadre a-t-il un titre de cadre ?</v>
      </c>
      <c r="D14" s="15" t="s">
        <v>307</v>
      </c>
      <c r="E14" s="67" t="s">
        <v>318</v>
      </c>
      <c r="F14" s="29"/>
      <c r="G14" s="29"/>
    </row>
    <row r="15" customFormat="false" ht="19.25" hidden="false" customHeight="false" outlineLevel="0" collapsed="false">
      <c r="A15" s="22" t="n">
        <f aca="false">P18!$A$14</f>
        <v>0</v>
      </c>
      <c r="B15" s="66" t="str">
        <f aca="false">P18!B14</f>
        <v>2.2</v>
      </c>
      <c r="C15" s="25" t="str">
        <f aca="false">P18!C14</f>
        <v>Pour chaque cadre ayant un titre de cadre, ce titre de cadre est-il pertinent ?</v>
      </c>
      <c r="D15" s="15" t="s">
        <v>307</v>
      </c>
      <c r="E15" s="68" t="s">
        <v>318</v>
      </c>
      <c r="F15" s="25"/>
      <c r="G15" s="25"/>
    </row>
    <row r="16" customFormat="false" ht="19.25" hidden="false" customHeight="false" outlineLevel="0" collapsed="false">
      <c r="A16" s="22"/>
      <c r="B16" s="66" t="str">
        <f aca="false">P18!B15</f>
        <v>3.1</v>
      </c>
      <c r="C16" s="25" t="str">
        <f aca="false">P18!C15</f>
        <v>Dans chaque page web, l’information ne doit pas être donnée uniquement par la couleur. Cette règle est-elle respectée ?</v>
      </c>
      <c r="D16" s="15" t="s">
        <v>307</v>
      </c>
      <c r="E16" s="68" t="s">
        <v>318</v>
      </c>
      <c r="F16" s="29"/>
      <c r="G16" s="29"/>
    </row>
    <row r="17" customFormat="false" ht="28.3" hidden="false" customHeight="false" outlineLevel="0" collapsed="false">
      <c r="A17" s="22"/>
      <c r="B17" s="66" t="str">
        <f aca="false">P18!B16</f>
        <v>3.2</v>
      </c>
      <c r="C17" s="25" t="str">
        <f aca="false">P18!C16</f>
        <v>Dans chaque page web, le contraste entre la couleur du texte et la couleur de son arrière-plan est-il suffisamment élevé (hors cas particuliers) ?</v>
      </c>
      <c r="D17" s="15" t="s">
        <v>307</v>
      </c>
      <c r="E17" s="68" t="s">
        <v>318</v>
      </c>
      <c r="F17" s="29"/>
      <c r="G17" s="29"/>
    </row>
    <row r="18" customFormat="false" ht="37.3" hidden="false" customHeight="false" outlineLevel="0" collapsed="false">
      <c r="A18" s="22" t="n">
        <f aca="false">P18!$A$17</f>
        <v>0</v>
      </c>
      <c r="B18" s="66" t="str">
        <f aca="false">P18!B17</f>
        <v>3.3</v>
      </c>
      <c r="C18" s="25" t="str">
        <f aca="false">P18!C17</f>
        <v>Dans chaque page web, les couleurs utilisées dans les composants d’interface ou les éléments graphiques porteurs d’informations sont-elles suffisamment contrastées (hors cas particuliers) ?</v>
      </c>
      <c r="D18" s="15" t="s">
        <v>307</v>
      </c>
      <c r="E18" s="68" t="s">
        <v>318</v>
      </c>
      <c r="F18" s="29"/>
      <c r="G18" s="29"/>
    </row>
    <row r="19" customFormat="false" ht="28.3" hidden="false" customHeight="false" outlineLevel="0" collapsed="false">
      <c r="A19" s="22"/>
      <c r="B19" s="66" t="str">
        <f aca="false">P18!B18</f>
        <v>4.1</v>
      </c>
      <c r="C19" s="25" t="str">
        <f aca="false">P18!C18</f>
        <v>Chaque média temporel pré-enregistré a-t-il, si nécessaire, une transcription textuelle ou une audiodescription (hors cas particuliers) ?</v>
      </c>
      <c r="D19" s="15" t="s">
        <v>307</v>
      </c>
      <c r="E19" s="68" t="s">
        <v>318</v>
      </c>
      <c r="F19" s="29"/>
      <c r="G19" s="29"/>
    </row>
    <row r="20" customFormat="false" ht="28.3" hidden="false" customHeight="false" outlineLevel="0" collapsed="false">
      <c r="A20" s="22"/>
      <c r="B20" s="66" t="str">
        <f aca="false">P18!B19</f>
        <v>4.2</v>
      </c>
      <c r="C20" s="25" t="str">
        <f aca="false">P18!C19</f>
        <v>Pour chaque média temporel pré-enregistré ayant une transcription textuelle ou une audiodescription synchronisée, celles-ci sont-elles pertinentes (hors cas particuliers) ?</v>
      </c>
      <c r="D20" s="15" t="s">
        <v>307</v>
      </c>
      <c r="E20" s="68" t="s">
        <v>318</v>
      </c>
      <c r="F20" s="29"/>
      <c r="G20" s="29"/>
    </row>
    <row r="21" customFormat="false" ht="28.3" hidden="false" customHeight="false" outlineLevel="0" collapsed="false">
      <c r="A21" s="22"/>
      <c r="B21" s="66" t="str">
        <f aca="false">P18!B20</f>
        <v>4.3</v>
      </c>
      <c r="C21" s="25" t="str">
        <f aca="false">P18!C20</f>
        <v>Chaque média temporel synchronisé pré-enregistré a-t-il, si nécessaire, des sous-titres synchronisés (hors cas particuliers) ?</v>
      </c>
      <c r="D21" s="15" t="s">
        <v>307</v>
      </c>
      <c r="E21" s="68" t="s">
        <v>318</v>
      </c>
      <c r="F21" s="29"/>
      <c r="G21" s="29"/>
    </row>
    <row r="22" customFormat="false" ht="28.3" hidden="false" customHeight="false" outlineLevel="0" collapsed="false">
      <c r="A22" s="22"/>
      <c r="B22" s="66" t="str">
        <f aca="false">P18!B21</f>
        <v>4.4</v>
      </c>
      <c r="C22" s="25" t="str">
        <f aca="false">P18!C21</f>
        <v>Pour chaque média temporel synchronisé pré-enregistré ayant des sous-titres synchronisés, ces sous-titres sont-ils pertinents ?</v>
      </c>
      <c r="D22" s="15" t="s">
        <v>307</v>
      </c>
      <c r="E22" s="68" t="s">
        <v>318</v>
      </c>
      <c r="F22" s="29"/>
      <c r="G22" s="29"/>
    </row>
    <row r="23" customFormat="false" ht="28.3" hidden="false" customHeight="false" outlineLevel="0" collapsed="false">
      <c r="A23" s="22"/>
      <c r="B23" s="66" t="str">
        <f aca="false">P18!B22</f>
        <v>4.5</v>
      </c>
      <c r="C23" s="25" t="str">
        <f aca="false">P18!C22</f>
        <v>Chaque média temporel pré-enregistré a-t-il, si nécessaire, une audiodescription synchronisée accessible via un lien ou bouton adjacent (hors cas particuliers) ?</v>
      </c>
      <c r="D23" s="15" t="s">
        <v>307</v>
      </c>
      <c r="E23" s="68" t="s">
        <v>318</v>
      </c>
      <c r="F23" s="29"/>
      <c r="G23" s="29"/>
    </row>
    <row r="24" customFormat="false" ht="19.25" hidden="false" customHeight="false" outlineLevel="0" collapsed="false">
      <c r="A24" s="22"/>
      <c r="B24" s="66" t="str">
        <f aca="false">P18!B23</f>
        <v>4.6</v>
      </c>
      <c r="C24" s="25" t="str">
        <f aca="false">P18!C23</f>
        <v>Pour chaque média temporel pré-enregistré ayant une audiodescription synchronisée, celle-ci est-elle pertinente ?</v>
      </c>
      <c r="D24" s="15" t="s">
        <v>307</v>
      </c>
      <c r="E24" s="68" t="s">
        <v>318</v>
      </c>
      <c r="F24" s="29"/>
      <c r="G24" s="29"/>
    </row>
    <row r="25" customFormat="false" ht="19.25" hidden="false" customHeight="false" outlineLevel="0" collapsed="false">
      <c r="A25" s="22"/>
      <c r="B25" s="66" t="str">
        <f aca="false">P18!B24</f>
        <v>4.7</v>
      </c>
      <c r="C25" s="25" t="str">
        <f aca="false">P18!C24</f>
        <v>Chaque média temporel est-il clairement identifiable (hors cas particuliers) ?</v>
      </c>
      <c r="D25" s="15" t="s">
        <v>307</v>
      </c>
      <c r="E25" s="68" t="s">
        <v>318</v>
      </c>
      <c r="F25" s="29"/>
      <c r="G25" s="29"/>
    </row>
    <row r="26" customFormat="false" ht="19.25" hidden="false" customHeight="false" outlineLevel="0" collapsed="false">
      <c r="A26" s="22"/>
      <c r="B26" s="66" t="str">
        <f aca="false">P18!B25</f>
        <v>4.8</v>
      </c>
      <c r="C26" s="25" t="str">
        <f aca="false">P18!C25</f>
        <v>Chaque média non temporel a-t-il, si nécessaire, une alternative (hors cas particuliers) ?</v>
      </c>
      <c r="D26" s="15" t="s">
        <v>307</v>
      </c>
      <c r="E26" s="68" t="s">
        <v>318</v>
      </c>
      <c r="F26" s="29"/>
      <c r="G26" s="29"/>
    </row>
    <row r="27" customFormat="false" ht="19.25" hidden="false" customHeight="false" outlineLevel="0" collapsed="false">
      <c r="A27" s="22"/>
      <c r="B27" s="66" t="str">
        <f aca="false">P18!B26</f>
        <v>4.9</v>
      </c>
      <c r="C27" s="25" t="str">
        <f aca="false">P18!C26</f>
        <v>Pour chaque média non temporel ayant une alternative, cette alternative est-elle pertinente ?</v>
      </c>
      <c r="D27" s="15" t="s">
        <v>307</v>
      </c>
      <c r="E27" s="68" t="s">
        <v>318</v>
      </c>
      <c r="F27" s="29"/>
      <c r="G27" s="29"/>
    </row>
    <row r="28" customFormat="false" ht="19.25" hidden="false" customHeight="false" outlineLevel="0" collapsed="false">
      <c r="A28" s="22"/>
      <c r="B28" s="66" t="str">
        <f aca="false">P18!B27</f>
        <v>4.10</v>
      </c>
      <c r="C28" s="25" t="str">
        <f aca="false">P18!C27</f>
        <v>Chaque son déclenché automatiquement est-il contrôlable par l’utilisateur ?</v>
      </c>
      <c r="D28" s="15" t="s">
        <v>307</v>
      </c>
      <c r="E28" s="68" t="s">
        <v>318</v>
      </c>
      <c r="F28" s="29"/>
      <c r="G28" s="29"/>
    </row>
    <row r="29" customFormat="false" ht="28.3" hidden="false" customHeight="false" outlineLevel="0" collapsed="false">
      <c r="A29" s="22"/>
      <c r="B29" s="66" t="str">
        <f aca="false">P18!B28</f>
        <v>4.11</v>
      </c>
      <c r="C29" s="25" t="str">
        <f aca="false">P18!C28</f>
        <v>La consultation de chaque média temporel est-elle, si nécessaire, contrôlable par le clavier et tout dispositif de pointage ?</v>
      </c>
      <c r="D29" s="15" t="s">
        <v>307</v>
      </c>
      <c r="E29" s="68" t="s">
        <v>318</v>
      </c>
      <c r="F29" s="29"/>
      <c r="G29" s="29"/>
    </row>
    <row r="30" customFormat="false" ht="19.25" hidden="false" customHeight="false" outlineLevel="0" collapsed="false">
      <c r="A30" s="22"/>
      <c r="B30" s="66" t="str">
        <f aca="false">P18!B29</f>
        <v>4.12</v>
      </c>
      <c r="C30" s="25" t="str">
        <f aca="false">P18!C29</f>
        <v>La consultation de chaque média non temporel est-elle contrôlable par le clavier et tout dispositif de pointage ?</v>
      </c>
      <c r="D30" s="15" t="s">
        <v>307</v>
      </c>
      <c r="E30" s="68" t="s">
        <v>318</v>
      </c>
      <c r="F30" s="29"/>
      <c r="G30" s="29"/>
    </row>
    <row r="31" customFormat="false" ht="19.25" hidden="false" customHeight="false" outlineLevel="0" collapsed="false">
      <c r="A31" s="22" t="n">
        <f aca="false">P18!$A$30</f>
        <v>0</v>
      </c>
      <c r="B31" s="66" t="str">
        <f aca="false">P18!B30</f>
        <v>4.13</v>
      </c>
      <c r="C31" s="25" t="str">
        <f aca="false">P18!C30</f>
        <v>Chaque média temporel et non temporel est-il compatible avec les technologies d’assistance (hors cas particuliers) ?</v>
      </c>
      <c r="D31" s="15" t="s">
        <v>307</v>
      </c>
      <c r="E31" s="68" t="s">
        <v>318</v>
      </c>
      <c r="F31" s="25"/>
      <c r="G31" s="25"/>
    </row>
    <row r="32" customFormat="false" ht="15" hidden="false" customHeight="false" outlineLevel="0" collapsed="false">
      <c r="A32" s="22"/>
      <c r="B32" s="66" t="str">
        <f aca="false">P18!B31</f>
        <v>5.1</v>
      </c>
      <c r="C32" s="25" t="str">
        <f aca="false">P18!C31</f>
        <v>Chaque tableau de données complexe a-t-il un résumé ?</v>
      </c>
      <c r="D32" s="15" t="s">
        <v>307</v>
      </c>
      <c r="E32" s="68" t="s">
        <v>318</v>
      </c>
      <c r="F32" s="25"/>
      <c r="G32" s="25"/>
    </row>
    <row r="33" customFormat="false" ht="19.25" hidden="false" customHeight="false" outlineLevel="0" collapsed="false">
      <c r="A33" s="22"/>
      <c r="B33" s="66" t="str">
        <f aca="false">P18!B32</f>
        <v>5.2</v>
      </c>
      <c r="C33" s="25" t="str">
        <f aca="false">P18!C32</f>
        <v>Pour chaque tableau de données complexe ayant un résumé, celui-ci est-il pertinent ?</v>
      </c>
      <c r="D33" s="15" t="s">
        <v>307</v>
      </c>
      <c r="E33" s="68" t="s">
        <v>318</v>
      </c>
      <c r="F33" s="25"/>
      <c r="G33" s="25"/>
    </row>
    <row r="34" customFormat="false" ht="19.25" hidden="false" customHeight="false" outlineLevel="0" collapsed="false">
      <c r="A34" s="22"/>
      <c r="B34" s="66" t="str">
        <f aca="false">P18!B33</f>
        <v>5.3</v>
      </c>
      <c r="C34" s="25" t="str">
        <f aca="false">P18!C33</f>
        <v>Pour chaque tableau de mise en forme, le contenu linéarisé reste-t-il compréhensible ?</v>
      </c>
      <c r="D34" s="15" t="s">
        <v>307</v>
      </c>
      <c r="E34" s="68" t="s">
        <v>318</v>
      </c>
      <c r="F34" s="25"/>
      <c r="G34" s="25"/>
    </row>
    <row r="35" customFormat="false" ht="19.25" hidden="false" customHeight="false" outlineLevel="0" collapsed="false">
      <c r="A35" s="22"/>
      <c r="B35" s="66" t="str">
        <f aca="false">P18!B34</f>
        <v>5.4</v>
      </c>
      <c r="C35" s="25" t="str">
        <f aca="false">P18!C34</f>
        <v>Pour chaque tableau de données ayant un titre, le titre est-il correctement associé au tableau de données ?</v>
      </c>
      <c r="D35" s="15" t="s">
        <v>307</v>
      </c>
      <c r="E35" s="68" t="s">
        <v>318</v>
      </c>
      <c r="F35" s="29"/>
      <c r="G35" s="29"/>
    </row>
    <row r="36" customFormat="false" ht="19.25" hidden="false" customHeight="false" outlineLevel="0" collapsed="false">
      <c r="A36" s="22"/>
      <c r="B36" s="66" t="str">
        <f aca="false">P18!B35</f>
        <v>5.5</v>
      </c>
      <c r="C36" s="25" t="str">
        <f aca="false">P18!C35</f>
        <v>Pour chaque tableau de données ayant un titre, celui-ci est-il pertinent ?</v>
      </c>
      <c r="D36" s="15" t="s">
        <v>307</v>
      </c>
      <c r="E36" s="68" t="s">
        <v>318</v>
      </c>
      <c r="F36" s="29"/>
      <c r="G36" s="29"/>
    </row>
    <row r="37" customFormat="false" ht="19.25" hidden="false" customHeight="false" outlineLevel="0" collapsed="false">
      <c r="A37" s="22"/>
      <c r="B37" s="66" t="str">
        <f aca="false">P18!B36</f>
        <v>5.6</v>
      </c>
      <c r="C37" s="25" t="str">
        <f aca="false">P18!C36</f>
        <v>Pour chaque tableau de données, chaque en-tête de colonnes et chaque en-tête de lignes sont-ils correctement déclarés ?</v>
      </c>
      <c r="D37" s="15" t="s">
        <v>307</v>
      </c>
      <c r="E37" s="68" t="s">
        <v>318</v>
      </c>
      <c r="F37" s="29"/>
      <c r="G37" s="29"/>
    </row>
    <row r="38" customFormat="false" ht="28.3" hidden="false" customHeight="false" outlineLevel="0" collapsed="false">
      <c r="A38" s="22"/>
      <c r="B38" s="66" t="str">
        <f aca="false">P18!B37</f>
        <v>5.7</v>
      </c>
      <c r="C38" s="25" t="str">
        <f aca="false">P18!C37</f>
        <v>Pour chaque tableau de données, la technique appropriée permettant d’associer chaque cellule avec ses en-têtes est-elle utilisée (hors cas particuliers) ?</v>
      </c>
      <c r="D38" s="15" t="s">
        <v>307</v>
      </c>
      <c r="E38" s="68" t="s">
        <v>318</v>
      </c>
      <c r="F38" s="29"/>
      <c r="G38" s="29"/>
    </row>
    <row r="39" customFormat="false" ht="28.3" hidden="false" customHeight="false" outlineLevel="0" collapsed="false">
      <c r="A39" s="22" t="n">
        <f aca="false">P18!$A$38</f>
        <v>0</v>
      </c>
      <c r="B39" s="66" t="str">
        <f aca="false">P18!B38</f>
        <v>5.8</v>
      </c>
      <c r="C39" s="25" t="str">
        <f aca="false">P18!C38</f>
        <v>Chaque tableau de mise en forme ne doit pas utiliser d’éléments propres aux tableaux de données. Cette règle est-elle respectée ?</v>
      </c>
      <c r="D39" s="15" t="s">
        <v>307</v>
      </c>
      <c r="E39" s="68" t="s">
        <v>318</v>
      </c>
      <c r="F39" s="25"/>
      <c r="G39" s="25"/>
    </row>
    <row r="40" customFormat="false" ht="15" hidden="false" customHeight="false" outlineLevel="0" collapsed="false">
      <c r="A40" s="22"/>
      <c r="B40" s="66" t="str">
        <f aca="false">P18!B39</f>
        <v>6.1</v>
      </c>
      <c r="C40" s="25" t="str">
        <f aca="false">P18!C39</f>
        <v>Chaque lien est-il explicite (hors cas particuliers) ?</v>
      </c>
      <c r="D40" s="15" t="s">
        <v>307</v>
      </c>
      <c r="E40" s="68" t="s">
        <v>318</v>
      </c>
      <c r="F40" s="25"/>
      <c r="G40" s="25"/>
    </row>
    <row r="41" customFormat="false" ht="15" hidden="false" customHeight="false" outlineLevel="0" collapsed="false">
      <c r="A41" s="22" t="n">
        <f aca="false">P18!$A$40</f>
        <v>0</v>
      </c>
      <c r="B41" s="66" t="str">
        <f aca="false">P18!B40</f>
        <v>6.2</v>
      </c>
      <c r="C41" s="25" t="str">
        <f aca="false">P18!C40</f>
        <v>Dans chaque page web, chaque lien a-t-il un intitulé ?</v>
      </c>
      <c r="D41" s="15" t="s">
        <v>307</v>
      </c>
      <c r="E41" s="68" t="s">
        <v>318</v>
      </c>
      <c r="F41" s="29"/>
      <c r="G41" s="29"/>
    </row>
    <row r="42" customFormat="false" ht="19.25" hidden="false" customHeight="false" outlineLevel="0" collapsed="false">
      <c r="A42" s="22"/>
      <c r="B42" s="66" t="str">
        <f aca="false">P18!B41</f>
        <v>7.1</v>
      </c>
      <c r="C42" s="25" t="str">
        <f aca="false">P18!C41</f>
        <v>Chaque script est-il, si nécessaire, compatible avec les technologies d’assistance ?</v>
      </c>
      <c r="D42" s="15" t="s">
        <v>307</v>
      </c>
      <c r="E42" s="68" t="s">
        <v>318</v>
      </c>
      <c r="F42" s="29"/>
      <c r="G42" s="29"/>
    </row>
    <row r="43" customFormat="false" ht="19.25" hidden="false" customHeight="false" outlineLevel="0" collapsed="false">
      <c r="A43" s="22"/>
      <c r="B43" s="66" t="str">
        <f aca="false">P18!B42</f>
        <v>7.2</v>
      </c>
      <c r="C43" s="25" t="str">
        <f aca="false">P18!C42</f>
        <v>Pour chaque script ayant une alternative, cette alternative est-elle pertinente ?</v>
      </c>
      <c r="D43" s="15" t="s">
        <v>307</v>
      </c>
      <c r="E43" s="68" t="s">
        <v>318</v>
      </c>
      <c r="F43" s="29"/>
      <c r="G43" s="29"/>
    </row>
    <row r="44" customFormat="false" ht="19.25" hidden="false" customHeight="false" outlineLevel="0" collapsed="false">
      <c r="A44" s="22"/>
      <c r="B44" s="66" t="str">
        <f aca="false">P18!B43</f>
        <v>7.3</v>
      </c>
      <c r="C44" s="25" t="str">
        <f aca="false">P18!C43</f>
        <v>Chaque script est-il contrôlable par le clavier et par tout dispositif de pointage (hors cas particuliers) ?</v>
      </c>
      <c r="D44" s="15" t="s">
        <v>307</v>
      </c>
      <c r="E44" s="68" t="s">
        <v>318</v>
      </c>
      <c r="F44" s="29"/>
      <c r="G44" s="29"/>
    </row>
    <row r="45" customFormat="false" ht="19.25" hidden="false" customHeight="false" outlineLevel="0" collapsed="false">
      <c r="A45" s="22"/>
      <c r="B45" s="66" t="str">
        <f aca="false">P18!B44</f>
        <v>7.4</v>
      </c>
      <c r="C45" s="25" t="str">
        <f aca="false">P18!C44</f>
        <v>Pour chaque script qui initie un changement de contexte, l’utilisateur est-il averti ou en a-t-il le contrôle ?</v>
      </c>
      <c r="D45" s="15" t="s">
        <v>307</v>
      </c>
      <c r="E45" s="68" t="s">
        <v>318</v>
      </c>
      <c r="F45" s="29"/>
      <c r="G45" s="29"/>
    </row>
    <row r="46" customFormat="false" ht="19.25" hidden="false" customHeight="false" outlineLevel="0" collapsed="false">
      <c r="A46" s="22" t="n">
        <f aca="false">P18!$A$45</f>
        <v>0</v>
      </c>
      <c r="B46" s="66" t="str">
        <f aca="false">P18!B45</f>
        <v>7.5</v>
      </c>
      <c r="C46" s="25" t="str">
        <f aca="false">P18!C45</f>
        <v>Dans chaque page web, les messages de statut sont-ils correctement restitués par les technologies d’assistance ?</v>
      </c>
      <c r="D46" s="15" t="s">
        <v>307</v>
      </c>
      <c r="E46" s="68" t="s">
        <v>318</v>
      </c>
      <c r="F46" s="29"/>
      <c r="G46" s="29"/>
    </row>
    <row r="47" customFormat="false" ht="15" hidden="false" customHeight="false" outlineLevel="0" collapsed="false">
      <c r="A47" s="22"/>
      <c r="B47" s="66" t="str">
        <f aca="false">P18!B46</f>
        <v>8.1</v>
      </c>
      <c r="C47" s="25" t="str">
        <f aca="false">P18!C46</f>
        <v>Chaque page web est-elle définie par un type de document ?</v>
      </c>
      <c r="D47" s="15" t="s">
        <v>307</v>
      </c>
      <c r="E47" s="68" t="s">
        <v>318</v>
      </c>
      <c r="F47" s="29"/>
      <c r="G47" s="29"/>
    </row>
    <row r="48" customFormat="false" ht="19.25" hidden="false" customHeight="false" outlineLevel="0" collapsed="false">
      <c r="A48" s="22"/>
      <c r="B48" s="66" t="str">
        <f aca="false">P18!B47</f>
        <v>8.2</v>
      </c>
      <c r="C48" s="25" t="str">
        <f aca="false">P18!C47</f>
        <v>Pour chaque page web, le code source généré est-il valide selon le type de document spécifié (hors cas particuliers) ?</v>
      </c>
      <c r="D48" s="15" t="s">
        <v>307</v>
      </c>
      <c r="E48" s="68" t="s">
        <v>318</v>
      </c>
      <c r="F48" s="29"/>
      <c r="G48" s="29"/>
    </row>
    <row r="49" customFormat="false" ht="19.25" hidden="false" customHeight="false" outlineLevel="0" collapsed="false">
      <c r="A49" s="22"/>
      <c r="B49" s="66" t="str">
        <f aca="false">P18!B48</f>
        <v>8.3</v>
      </c>
      <c r="C49" s="25" t="str">
        <f aca="false">P18!C48</f>
        <v>Dans chaque page web, la langue par défaut est-elle présente ?</v>
      </c>
      <c r="D49" s="15" t="s">
        <v>307</v>
      </c>
      <c r="E49" s="68" t="s">
        <v>318</v>
      </c>
      <c r="F49" s="29"/>
      <c r="G49" s="29"/>
    </row>
    <row r="50" customFormat="false" ht="19.25" hidden="false" customHeight="false" outlineLevel="0" collapsed="false">
      <c r="A50" s="22"/>
      <c r="B50" s="66" t="str">
        <f aca="false">P18!B49</f>
        <v>8.4</v>
      </c>
      <c r="C50" s="25" t="str">
        <f aca="false">P18!C49</f>
        <v>Pour chaque page web ayant une langue par défaut, le code de langue est-il pertinent ?</v>
      </c>
      <c r="D50" s="15" t="s">
        <v>307</v>
      </c>
      <c r="E50" s="68" t="s">
        <v>318</v>
      </c>
      <c r="F50" s="29"/>
      <c r="G50" s="29"/>
    </row>
    <row r="51" customFormat="false" ht="15" hidden="false" customHeight="false" outlineLevel="0" collapsed="false">
      <c r="A51" s="22"/>
      <c r="B51" s="66" t="str">
        <f aca="false">P18!B50</f>
        <v>8.5</v>
      </c>
      <c r="C51" s="25" t="str">
        <f aca="false">P18!C50</f>
        <v>Chaque page web a-t-elle un titre de page ?</v>
      </c>
      <c r="D51" s="15" t="s">
        <v>307</v>
      </c>
      <c r="E51" s="68" t="s">
        <v>318</v>
      </c>
      <c r="F51" s="29"/>
      <c r="G51" s="29"/>
    </row>
    <row r="52" customFormat="false" ht="19.25" hidden="false" customHeight="false" outlineLevel="0" collapsed="false">
      <c r="A52" s="22"/>
      <c r="B52" s="66" t="str">
        <f aca="false">P18!B51</f>
        <v>8.6</v>
      </c>
      <c r="C52" s="25" t="str">
        <f aca="false">P18!C51</f>
        <v>Pour chaque page web ayant un titre de page, ce titre est-il pertinent ?</v>
      </c>
      <c r="D52" s="15" t="s">
        <v>307</v>
      </c>
      <c r="E52" s="68" t="s">
        <v>318</v>
      </c>
      <c r="F52" s="29"/>
      <c r="G52" s="29"/>
    </row>
    <row r="53" customFormat="false" ht="19.25" hidden="false" customHeight="false" outlineLevel="0" collapsed="false">
      <c r="A53" s="22"/>
      <c r="B53" s="66" t="str">
        <f aca="false">P18!B52</f>
        <v>8.7</v>
      </c>
      <c r="C53" s="25" t="str">
        <f aca="false">P18!C52</f>
        <v>Dans chaque page web, chaque changement de langue est-il indiqué dans le code source (hors cas particuliers) ?</v>
      </c>
      <c r="D53" s="15" t="s">
        <v>307</v>
      </c>
      <c r="E53" s="68" t="s">
        <v>318</v>
      </c>
      <c r="F53" s="29"/>
      <c r="G53" s="29"/>
    </row>
    <row r="54" customFormat="false" ht="19.25" hidden="false" customHeight="false" outlineLevel="0" collapsed="false">
      <c r="A54" s="22"/>
      <c r="B54" s="66" t="str">
        <f aca="false">P18!B53</f>
        <v>8.8</v>
      </c>
      <c r="C54" s="25" t="str">
        <f aca="false">P18!C53</f>
        <v>Dans chaque page web, le code de langue de chaque changement de langue est-il valide et pertinent ?</v>
      </c>
      <c r="D54" s="15" t="s">
        <v>307</v>
      </c>
      <c r="E54" s="68" t="s">
        <v>318</v>
      </c>
      <c r="F54" s="29"/>
      <c r="G54" s="29"/>
    </row>
    <row r="55" customFormat="false" ht="28.3" hidden="false" customHeight="false" outlineLevel="0" collapsed="false">
      <c r="A55" s="22"/>
      <c r="B55" s="66" t="str">
        <f aca="false">P18!B54</f>
        <v>8.9</v>
      </c>
      <c r="C55" s="25" t="str">
        <f aca="false">P18!C54</f>
        <v>Dans chaque page web, les balises ne doivent pas être utilisées uniquement à des fins de présentation. Cette règle est-elle respectée ?</v>
      </c>
      <c r="D55" s="15" t="s">
        <v>307</v>
      </c>
      <c r="E55" s="68" t="s">
        <v>318</v>
      </c>
      <c r="F55" s="29"/>
      <c r="G55" s="29"/>
    </row>
    <row r="56" customFormat="false" ht="19.25" hidden="false" customHeight="false" outlineLevel="0" collapsed="false">
      <c r="A56" s="22" t="n">
        <f aca="false">P18!$A$55</f>
        <v>0</v>
      </c>
      <c r="B56" s="66" t="str">
        <f aca="false">P18!B55</f>
        <v>8.10</v>
      </c>
      <c r="C56" s="25" t="str">
        <f aca="false">P18!C55</f>
        <v>Dans chaque page web, les changements du sens de lecture sont-ils signalés ?</v>
      </c>
      <c r="D56" s="15" t="s">
        <v>307</v>
      </c>
      <c r="E56" s="68" t="s">
        <v>318</v>
      </c>
      <c r="F56" s="29"/>
      <c r="G56" s="29"/>
    </row>
    <row r="57" customFormat="false" ht="19.25" hidden="false" customHeight="false" outlineLevel="0" collapsed="false">
      <c r="A57" s="22"/>
      <c r="B57" s="66" t="str">
        <f aca="false">P18!B56</f>
        <v>9.1</v>
      </c>
      <c r="C57" s="25" t="str">
        <f aca="false">P18!C56</f>
        <v>Dans chaque page web, l’information est-elle structurée par l’utilisation appropriée de titres ?</v>
      </c>
      <c r="D57" s="15" t="s">
        <v>307</v>
      </c>
      <c r="E57" s="68" t="s">
        <v>318</v>
      </c>
      <c r="F57" s="29"/>
      <c r="G57" s="29"/>
    </row>
    <row r="58" customFormat="false" ht="19.25" hidden="false" customHeight="false" outlineLevel="0" collapsed="false">
      <c r="A58" s="22"/>
      <c r="B58" s="66" t="str">
        <f aca="false">P18!B57</f>
        <v>9.2</v>
      </c>
      <c r="C58" s="25" t="str">
        <f aca="false">P18!C57</f>
        <v>Dans chaque page web, la structure du document est-elle cohérente (hors cas particuliers) ?</v>
      </c>
      <c r="D58" s="15" t="s">
        <v>307</v>
      </c>
      <c r="E58" s="68" t="s">
        <v>318</v>
      </c>
      <c r="F58" s="29"/>
      <c r="G58" s="29"/>
    </row>
    <row r="59" customFormat="false" ht="19.25" hidden="false" customHeight="false" outlineLevel="0" collapsed="false">
      <c r="A59" s="22"/>
      <c r="B59" s="66" t="str">
        <f aca="false">P18!B58</f>
        <v>9.3</v>
      </c>
      <c r="C59" s="25" t="str">
        <f aca="false">P18!C58</f>
        <v>Dans chaque page web, chaque liste est-elle correctement structurée ?</v>
      </c>
      <c r="D59" s="15" t="s">
        <v>307</v>
      </c>
      <c r="E59" s="68" t="s">
        <v>318</v>
      </c>
      <c r="F59" s="29"/>
      <c r="G59" s="29"/>
    </row>
    <row r="60" customFormat="false" ht="19.25" hidden="false" customHeight="false" outlineLevel="0" collapsed="false">
      <c r="A60" s="22" t="n">
        <f aca="false">P18!$A$59</f>
        <v>0</v>
      </c>
      <c r="B60" s="66" t="str">
        <f aca="false">P18!B59</f>
        <v>9.4</v>
      </c>
      <c r="C60" s="25" t="str">
        <f aca="false">P18!C59</f>
        <v>Dans chaque page web, chaque citation est-elle correctement indiquée ?</v>
      </c>
      <c r="D60" s="15" t="s">
        <v>307</v>
      </c>
      <c r="E60" s="68" t="s">
        <v>318</v>
      </c>
      <c r="F60" s="29"/>
      <c r="G60" s="29"/>
    </row>
    <row r="61" customFormat="false" ht="19.25" hidden="false" customHeight="false" outlineLevel="0" collapsed="false">
      <c r="A61" s="22"/>
      <c r="B61" s="66" t="str">
        <f aca="false">P18!B60</f>
        <v>10.1</v>
      </c>
      <c r="C61" s="25" t="str">
        <f aca="false">P18!C60</f>
        <v>Dans le site web, des feuilles de styles sont-elles utilisées pour contrôler la présentation de l’information ?</v>
      </c>
      <c r="D61" s="15" t="s">
        <v>307</v>
      </c>
      <c r="E61" s="68" t="s">
        <v>318</v>
      </c>
      <c r="F61" s="29"/>
      <c r="G61" s="29"/>
    </row>
    <row r="62" customFormat="false" ht="28.3" hidden="false" customHeight="false" outlineLevel="0" collapsed="false">
      <c r="A62" s="22"/>
      <c r="B62" s="66" t="str">
        <f aca="false">P18!B61</f>
        <v>10.2</v>
      </c>
      <c r="C62" s="25" t="str">
        <f aca="false">P18!C61</f>
        <v>Dans chaque page web, le contenu visible porteur d’information reste-t-il présent lorsque les feuilles de styles sont désactivées ?</v>
      </c>
      <c r="D62" s="15" t="s">
        <v>307</v>
      </c>
      <c r="E62" s="68" t="s">
        <v>318</v>
      </c>
      <c r="F62" s="29"/>
      <c r="G62" s="29"/>
    </row>
    <row r="63" customFormat="false" ht="28.3" hidden="false" customHeight="false" outlineLevel="0" collapsed="false">
      <c r="A63" s="22"/>
      <c r="B63" s="66" t="str">
        <f aca="false">P18!B62</f>
        <v>10.3</v>
      </c>
      <c r="C63" s="25" t="str">
        <f aca="false">P18!C62</f>
        <v>Dans chaque page web, l’information reste-t-elle compréhensible lorsque les feuilles de styles sont désactivées ?</v>
      </c>
      <c r="D63" s="15" t="s">
        <v>307</v>
      </c>
      <c r="E63" s="68" t="s">
        <v>318</v>
      </c>
      <c r="F63" s="29"/>
      <c r="G63" s="29"/>
    </row>
    <row r="64" customFormat="false" ht="28.3" hidden="false" customHeight="false" outlineLevel="0" collapsed="false">
      <c r="A64" s="22"/>
      <c r="B64" s="66" t="str">
        <f aca="false">P18!B63</f>
        <v>10.4</v>
      </c>
      <c r="C64" s="25" t="str">
        <f aca="false">P18!C63</f>
        <v>Dans chaque page web, le texte reste-t-il lisible lorsque la taille des caractères est augmentée jusqu’à 200%, au moins (hors cas particuliers) ?</v>
      </c>
      <c r="D64" s="15" t="s">
        <v>307</v>
      </c>
      <c r="E64" s="68" t="s">
        <v>318</v>
      </c>
      <c r="F64" s="29"/>
      <c r="G64" s="29"/>
    </row>
    <row r="65" customFormat="false" ht="19.25" hidden="false" customHeight="false" outlineLevel="0" collapsed="false">
      <c r="A65" s="22"/>
      <c r="B65" s="66" t="str">
        <f aca="false">P18!B64</f>
        <v>10.5</v>
      </c>
      <c r="C65" s="25" t="str">
        <f aca="false">P18!C64</f>
        <v>Dans chaque page web, les déclarations CSS de couleurs de fond d’élément et de police sont-elles correctement utilisées ?</v>
      </c>
      <c r="D65" s="15" t="s">
        <v>307</v>
      </c>
      <c r="E65" s="68" t="s">
        <v>318</v>
      </c>
      <c r="F65" s="29"/>
      <c r="G65" s="29"/>
    </row>
    <row r="66" customFormat="false" ht="19.25" hidden="false" customHeight="false" outlineLevel="0" collapsed="false">
      <c r="A66" s="22"/>
      <c r="B66" s="66" t="str">
        <f aca="false">P18!B65</f>
        <v>10.6</v>
      </c>
      <c r="C66" s="25" t="str">
        <f aca="false">P18!C65</f>
        <v>Dans chaque page web, chaque lien dont la nature n’est pas évidente est-il visible par rapport au texte environnant ?</v>
      </c>
      <c r="D66" s="15" t="s">
        <v>307</v>
      </c>
      <c r="E66" s="68" t="s">
        <v>318</v>
      </c>
      <c r="F66" s="25"/>
      <c r="G66" s="25"/>
    </row>
    <row r="67" customFormat="false" ht="19.25" hidden="false" customHeight="false" outlineLevel="0" collapsed="false">
      <c r="A67" s="22"/>
      <c r="B67" s="66" t="str">
        <f aca="false">P18!B66</f>
        <v>10.7</v>
      </c>
      <c r="C67" s="25" t="str">
        <f aca="false">P18!C66</f>
        <v>Dans chaque page web, pour chaque élément recevant le focus, la prise de focus est-elle visible ?</v>
      </c>
      <c r="D67" s="15" t="s">
        <v>307</v>
      </c>
      <c r="E67" s="68" t="s">
        <v>318</v>
      </c>
      <c r="F67" s="25"/>
      <c r="G67" s="25"/>
    </row>
    <row r="68" customFormat="false" ht="19.25" hidden="false" customHeight="false" outlineLevel="0" collapsed="false">
      <c r="A68" s="22"/>
      <c r="B68" s="66" t="str">
        <f aca="false">P18!B67</f>
        <v>10.8</v>
      </c>
      <c r="C68" s="25" t="str">
        <f aca="false">P18!C67</f>
        <v>Pour chaque page web, les contenus cachés ont-ils vocation à être ignorés par les technologies d’assistance ?</v>
      </c>
      <c r="D68" s="15" t="s">
        <v>307</v>
      </c>
      <c r="E68" s="68" t="s">
        <v>318</v>
      </c>
      <c r="F68" s="25"/>
      <c r="G68" s="25"/>
    </row>
    <row r="69" customFormat="false" ht="28.3" hidden="false" customHeight="false" outlineLevel="0" collapsed="false">
      <c r="A69" s="22"/>
      <c r="B69" s="66" t="str">
        <f aca="false">P18!B68</f>
        <v>10.9</v>
      </c>
      <c r="C69" s="25" t="str">
        <f aca="false">P18!C68</f>
        <v>Dans chaque page web, l’information ne doit pas être donnée uniquement par la forme, taille ou position. Cette règle est-elle respectée ?</v>
      </c>
      <c r="D69" s="15" t="s">
        <v>307</v>
      </c>
      <c r="E69" s="68" t="s">
        <v>318</v>
      </c>
      <c r="F69" s="25"/>
      <c r="G69" s="25"/>
    </row>
    <row r="70" customFormat="false" ht="28.3" hidden="false" customHeight="false" outlineLevel="0" collapsed="false">
      <c r="A70" s="22"/>
      <c r="B70" s="66" t="str">
        <f aca="false">P18!B69</f>
        <v>10.10</v>
      </c>
      <c r="C70" s="25" t="str">
        <f aca="false">P18!C69</f>
        <v>Dans chaque page web, l’information ne doit pas être donnée par la forme, taille ou position uniquement. Cette règle est-elle implémentée de façon pertinente ?</v>
      </c>
      <c r="D70" s="15" t="s">
        <v>307</v>
      </c>
      <c r="E70" s="68" t="s">
        <v>318</v>
      </c>
      <c r="F70" s="25"/>
      <c r="G70" s="25"/>
    </row>
    <row r="71" customFormat="false" ht="46.35" hidden="false" customHeight="false" outlineLevel="0" collapsed="false">
      <c r="A71" s="22"/>
      <c r="B71" s="66" t="str">
        <f aca="false">P18!B70</f>
        <v>10.11</v>
      </c>
      <c r="C71" s="25" t="str">
        <f aca="false">P18!C70</f>
        <v>Pour chaque page web, les contenus peuvent-ils être présentés sans avoir recours soit à un défilement vertical pour une fenêtre ayant une hauteur de 256px, soit à un défilement horizontal pour une fenêtre ayant une largeur de 320px (hors cas particuliers) ?</v>
      </c>
      <c r="D71" s="15" t="s">
        <v>307</v>
      </c>
      <c r="E71" s="68" t="s">
        <v>318</v>
      </c>
      <c r="F71" s="25"/>
      <c r="G71" s="25"/>
    </row>
    <row r="72" customFormat="false" ht="28.3" hidden="false" customHeight="false" outlineLevel="0" collapsed="false">
      <c r="A72" s="22"/>
      <c r="B72" s="66" t="str">
        <f aca="false">P18!B71</f>
        <v>10.12</v>
      </c>
      <c r="C72" s="25" t="str">
        <f aca="false">P18!C71</f>
        <v>Dans chaque page web, les propriétés d’espacement du texte peuvent-elles être redéfinies par l’utilisateur sans perte de contenu ou de fonctionnalité (hors cas particuliers) ?</v>
      </c>
      <c r="D72" s="15" t="s">
        <v>307</v>
      </c>
      <c r="E72" s="68" t="s">
        <v>318</v>
      </c>
      <c r="F72" s="25"/>
      <c r="G72" s="25"/>
    </row>
    <row r="73" customFormat="false" ht="37.3" hidden="false" customHeight="false" outlineLevel="0" collapsed="false">
      <c r="A73" s="22"/>
      <c r="B73" s="66" t="str">
        <f aca="false">P18!B72</f>
        <v>10.13</v>
      </c>
      <c r="C73" s="25" t="str">
        <f aca="false">P18!C72</f>
        <v>Dans chaque page web, les contenus additionnels apparaissant à la prise de focus ou au survol d’un composant d’interface sont-ils contrôlables par l’utilisateur (hors cas particuliers) ?</v>
      </c>
      <c r="D73" s="15" t="s">
        <v>307</v>
      </c>
      <c r="E73" s="68" t="s">
        <v>318</v>
      </c>
      <c r="F73" s="25"/>
      <c r="G73" s="25"/>
    </row>
    <row r="74" customFormat="false" ht="28.3" hidden="false" customHeight="false" outlineLevel="0" collapsed="false">
      <c r="A74" s="22" t="n">
        <f aca="false">P18!$A$73</f>
        <v>0</v>
      </c>
      <c r="B74" s="66" t="str">
        <f aca="false">P18!B73</f>
        <v>10.14</v>
      </c>
      <c r="C74" s="25" t="str">
        <f aca="false">P18!C73</f>
        <v>Dans chaque page web, les contenus additionnels apparaissant via les styles CSS uniquement peuvent-ils être rendus visibles au clavier et par tout dispositif de pointage ?</v>
      </c>
      <c r="D74" s="15" t="s">
        <v>307</v>
      </c>
      <c r="E74" s="68" t="s">
        <v>318</v>
      </c>
      <c r="F74" s="25"/>
      <c r="G74" s="25"/>
    </row>
    <row r="75" customFormat="false" ht="15" hidden="false" customHeight="false" outlineLevel="0" collapsed="false">
      <c r="A75" s="22"/>
      <c r="B75" s="66" t="str">
        <f aca="false">P18!B74</f>
        <v>11.1</v>
      </c>
      <c r="C75" s="25" t="str">
        <f aca="false">P18!C74</f>
        <v>Chaque champ de formulaire a-t-il une étiquette ?</v>
      </c>
      <c r="D75" s="15" t="s">
        <v>307</v>
      </c>
      <c r="E75" s="68" t="s">
        <v>318</v>
      </c>
      <c r="F75" s="25"/>
      <c r="G75" s="25"/>
    </row>
    <row r="76" customFormat="false" ht="19.25" hidden="false" customHeight="false" outlineLevel="0" collapsed="false">
      <c r="A76" s="22"/>
      <c r="B76" s="66" t="str">
        <f aca="false">P18!B75</f>
        <v>11.2</v>
      </c>
      <c r="C76" s="25" t="str">
        <f aca="false">P18!C75</f>
        <v>Chaque étiquette associée à un champ de formulaire est-elle pertinente (hors cas particuliers) ?</v>
      </c>
      <c r="D76" s="15" t="s">
        <v>307</v>
      </c>
      <c r="E76" s="68" t="s">
        <v>318</v>
      </c>
      <c r="F76" s="25"/>
      <c r="G76" s="25"/>
    </row>
    <row r="77" customFormat="false" ht="37.3" hidden="false" customHeight="false" outlineLevel="0" collapsed="false">
      <c r="A77" s="22"/>
      <c r="B77" s="66" t="str">
        <f aca="false">P18!B76</f>
        <v>11.3</v>
      </c>
      <c r="C77" s="25" t="str">
        <f aca="false">P18!C76</f>
        <v>Dans chaque formulaire, chaque étiquette associée à un champ de formulaire ayant la même fonction et répété plusieurs fois dans une même page ou dans un ensemble de pages est-elle cohérente ?</v>
      </c>
      <c r="D77" s="15" t="s">
        <v>307</v>
      </c>
      <c r="E77" s="68" t="s">
        <v>318</v>
      </c>
      <c r="F77" s="25"/>
      <c r="G77" s="25"/>
    </row>
    <row r="78" customFormat="false" ht="19.25" hidden="false" customHeight="false" outlineLevel="0" collapsed="false">
      <c r="A78" s="22"/>
      <c r="B78" s="66" t="str">
        <f aca="false">P18!B77</f>
        <v>11.4</v>
      </c>
      <c r="C78" s="25" t="str">
        <f aca="false">P18!C77</f>
        <v>Dans chaque formulaire, chaque étiquette de champ et son champ associé sont-ils accolés (hors cas particuliers) ?</v>
      </c>
      <c r="D78" s="15" t="s">
        <v>307</v>
      </c>
      <c r="E78" s="68" t="s">
        <v>318</v>
      </c>
      <c r="F78" s="25"/>
      <c r="G78" s="25"/>
    </row>
    <row r="79" customFormat="false" ht="19.25" hidden="false" customHeight="false" outlineLevel="0" collapsed="false">
      <c r="A79" s="22"/>
      <c r="B79" s="66" t="str">
        <f aca="false">P18!B78</f>
        <v>11.5</v>
      </c>
      <c r="C79" s="25" t="str">
        <f aca="false">P18!C78</f>
        <v>Dans chaque formulaire, les champs de même nature sont-ils regroupés, si nécessaire ?</v>
      </c>
      <c r="D79" s="15" t="s">
        <v>307</v>
      </c>
      <c r="E79" s="68" t="s">
        <v>318</v>
      </c>
      <c r="F79" s="29"/>
      <c r="G79" s="29"/>
    </row>
    <row r="80" customFormat="false" ht="19.25" hidden="false" customHeight="false" outlineLevel="0" collapsed="false">
      <c r="A80" s="22"/>
      <c r="B80" s="66" t="str">
        <f aca="false">P18!B79</f>
        <v>11.6</v>
      </c>
      <c r="C80" s="25" t="str">
        <f aca="false">P18!C79</f>
        <v>Dans chaque formulaire, chaque regroupement de champs de même nature a-t-il une légende ?</v>
      </c>
      <c r="D80" s="15" t="s">
        <v>307</v>
      </c>
      <c r="E80" s="68" t="s">
        <v>318</v>
      </c>
      <c r="F80" s="29"/>
      <c r="G80" s="29"/>
    </row>
    <row r="81" customFormat="false" ht="19.25" hidden="false" customHeight="false" outlineLevel="0" collapsed="false">
      <c r="A81" s="22"/>
      <c r="B81" s="66" t="str">
        <f aca="false">P18!B80</f>
        <v>11.7</v>
      </c>
      <c r="C81" s="25" t="str">
        <f aca="false">P18!C80</f>
        <v>Dans chaque formulaire, chaque légende associée à un regroupement de champs de même nature est-elle pertinente ?</v>
      </c>
      <c r="D81" s="15" t="s">
        <v>307</v>
      </c>
      <c r="E81" s="68" t="s">
        <v>318</v>
      </c>
      <c r="F81" s="29"/>
      <c r="G81" s="29"/>
    </row>
    <row r="82" customFormat="false" ht="19.25" hidden="false" customHeight="false" outlineLevel="0" collapsed="false">
      <c r="A82" s="22"/>
      <c r="B82" s="66" t="str">
        <f aca="false">P18!B81</f>
        <v>11.8</v>
      </c>
      <c r="C82" s="25" t="str">
        <f aca="false">P18!C81</f>
        <v>Dans chaque formulaire, les items de même nature d’une liste de choix sont-ils regroupées de manière pertinente ?</v>
      </c>
      <c r="D82" s="15" t="s">
        <v>307</v>
      </c>
      <c r="E82" s="68" t="s">
        <v>318</v>
      </c>
      <c r="F82" s="29"/>
      <c r="G82" s="29"/>
    </row>
    <row r="83" customFormat="false" ht="19.25" hidden="false" customHeight="false" outlineLevel="0" collapsed="false">
      <c r="A83" s="22"/>
      <c r="B83" s="66" t="str">
        <f aca="false">P18!B82</f>
        <v>11.9</v>
      </c>
      <c r="C83" s="25" t="str">
        <f aca="false">P18!C82</f>
        <v>Dans chaque formulaire, l’intitulé de chaque bouton est-il pertinent (hors cas particuliers) ?</v>
      </c>
      <c r="D83" s="15" t="s">
        <v>307</v>
      </c>
      <c r="E83" s="68" t="s">
        <v>318</v>
      </c>
      <c r="F83" s="29"/>
      <c r="G83" s="29"/>
    </row>
    <row r="84" customFormat="false" ht="19.25" hidden="false" customHeight="false" outlineLevel="0" collapsed="false">
      <c r="A84" s="22"/>
      <c r="B84" s="66" t="str">
        <f aca="false">P18!B83</f>
        <v>11.10</v>
      </c>
      <c r="C84" s="25" t="str">
        <f aca="false">P18!C83</f>
        <v>Dans chaque formulaire, le contrôle de saisie est-il utilisé de manière pertinente (hors cas particuliers) ?</v>
      </c>
      <c r="D84" s="15" t="s">
        <v>307</v>
      </c>
      <c r="E84" s="68" t="s">
        <v>318</v>
      </c>
      <c r="F84" s="29"/>
      <c r="G84" s="29"/>
    </row>
    <row r="85" customFormat="false" ht="28.3" hidden="false" customHeight="false" outlineLevel="0" collapsed="false">
      <c r="A85" s="22"/>
      <c r="B85" s="66" t="str">
        <f aca="false">P18!B84</f>
        <v>11.11</v>
      </c>
      <c r="C85" s="25" t="str">
        <f aca="false">P18!C84</f>
        <v>Dans chaque formulaire, le contrôle de saisie est-il accompagné, si nécessaire, de suggestions facilitant la correction des erreurs de saisie ?</v>
      </c>
      <c r="D85" s="15" t="s">
        <v>307</v>
      </c>
      <c r="E85" s="68" t="s">
        <v>318</v>
      </c>
      <c r="F85" s="29"/>
      <c r="G85" s="29"/>
    </row>
    <row r="86" customFormat="false" ht="46.35" hidden="false" customHeight="false" outlineLevel="0" collapsed="false">
      <c r="A86" s="22"/>
      <c r="B86" s="66" t="str">
        <f aca="false">P18!B85</f>
        <v>11.12</v>
      </c>
      <c r="C86" s="25" t="str">
        <f aca="false">P18!C85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6" s="15" t="s">
        <v>307</v>
      </c>
      <c r="E86" s="68" t="s">
        <v>318</v>
      </c>
      <c r="F86" s="29"/>
      <c r="G86" s="29"/>
    </row>
    <row r="87" customFormat="false" ht="28.3" hidden="false" customHeight="false" outlineLevel="0" collapsed="false">
      <c r="A87" s="22" t="n">
        <f aca="false">P18!$A$86</f>
        <v>0</v>
      </c>
      <c r="B87" s="66" t="str">
        <f aca="false">P18!B86</f>
        <v>11.13</v>
      </c>
      <c r="C87" s="25" t="str">
        <f aca="false">P18!C86</f>
        <v>La finalité d’un champ de saisie peut-elle être déduite pour faciliter le remplissage automatique des champs avec les données de l’utilisateur ?</v>
      </c>
      <c r="D87" s="15" t="s">
        <v>307</v>
      </c>
      <c r="E87" s="68" t="s">
        <v>318</v>
      </c>
      <c r="F87" s="29"/>
      <c r="G87" s="29"/>
    </row>
    <row r="88" customFormat="false" ht="19.25" hidden="false" customHeight="false" outlineLevel="0" collapsed="false">
      <c r="A88" s="22"/>
      <c r="B88" s="66" t="str">
        <f aca="false">P18!B87</f>
        <v>12.1</v>
      </c>
      <c r="C88" s="25" t="str">
        <f aca="false">P18!C87</f>
        <v>Chaque ensemble de pages dispose-t-il de deux systèmes de navigation différents, au moins (hors cas particuliers) ?</v>
      </c>
      <c r="D88" s="15" t="s">
        <v>307</v>
      </c>
      <c r="E88" s="68" t="s">
        <v>318</v>
      </c>
      <c r="F88" s="29"/>
      <c r="G88" s="29"/>
    </row>
    <row r="89" customFormat="false" ht="28.3" hidden="false" customHeight="false" outlineLevel="0" collapsed="false">
      <c r="A89" s="22"/>
      <c r="B89" s="66" t="str">
        <f aca="false">P18!B88</f>
        <v>12.2</v>
      </c>
      <c r="C89" s="25" t="str">
        <f aca="false">P18!C88</f>
        <v>Dans chaque ensemble de pages, le menu et les barres de navigation sont-ils toujours à la même place (hors cas particuliers) ?</v>
      </c>
      <c r="D89" s="15" t="s">
        <v>307</v>
      </c>
      <c r="E89" s="68" t="s">
        <v>318</v>
      </c>
      <c r="F89" s="29"/>
      <c r="G89" s="29"/>
    </row>
    <row r="90" customFormat="false" ht="15" hidden="false" customHeight="false" outlineLevel="0" collapsed="false">
      <c r="A90" s="22"/>
      <c r="B90" s="66" t="str">
        <f aca="false">P18!B89</f>
        <v>12.3</v>
      </c>
      <c r="C90" s="25" t="str">
        <f aca="false">P18!C89</f>
        <v>La page « plan du site » est-elle pertinente ?</v>
      </c>
      <c r="D90" s="15" t="s">
        <v>307</v>
      </c>
      <c r="E90" s="68" t="s">
        <v>318</v>
      </c>
      <c r="F90" s="25"/>
      <c r="G90" s="25"/>
    </row>
    <row r="91" customFormat="false" ht="19.25" hidden="false" customHeight="false" outlineLevel="0" collapsed="false">
      <c r="A91" s="22"/>
      <c r="B91" s="66" t="str">
        <f aca="false">P18!B90</f>
        <v>12.4</v>
      </c>
      <c r="C91" s="25" t="str">
        <f aca="false">P18!C90</f>
        <v>Dans chaque ensemble de pages, la page « plan du site » est-elle atteignable de manière identique ?</v>
      </c>
      <c r="D91" s="15" t="s">
        <v>307</v>
      </c>
      <c r="E91" s="68" t="s">
        <v>318</v>
      </c>
      <c r="F91" s="25"/>
      <c r="G91" s="25"/>
    </row>
    <row r="92" customFormat="false" ht="19.25" hidden="false" customHeight="false" outlineLevel="0" collapsed="false">
      <c r="A92" s="22"/>
      <c r="B92" s="66" t="str">
        <f aca="false">P18!B91</f>
        <v>12.5</v>
      </c>
      <c r="C92" s="25" t="str">
        <f aca="false">P18!C91</f>
        <v>Dans chaque ensemble de pages, le moteur de recherche est-il atteignable de manière identique ?</v>
      </c>
      <c r="D92" s="15" t="s">
        <v>307</v>
      </c>
      <c r="E92" s="68" t="s">
        <v>318</v>
      </c>
      <c r="F92" s="25"/>
      <c r="G92" s="25"/>
    </row>
    <row r="93" customFormat="false" ht="37.3" hidden="false" customHeight="false" outlineLevel="0" collapsed="false">
      <c r="A93" s="22"/>
      <c r="B93" s="66" t="str">
        <f aca="false">P18!B92</f>
        <v>12.6</v>
      </c>
      <c r="C93" s="25" t="str">
        <f aca="false">P18!C92</f>
        <v>Les zones de regroupement de contenus présentes dans plusieurs pages web (zones d’en-tête, de navigation principale, de contenu principal, de pied de page et de moteur de recherche) peuvent-elles être atteintes ou évitées ?</v>
      </c>
      <c r="D93" s="15" t="s">
        <v>307</v>
      </c>
      <c r="E93" s="68" t="s">
        <v>318</v>
      </c>
      <c r="F93" s="25"/>
      <c r="G93" s="25"/>
    </row>
    <row r="94" customFormat="false" ht="28.3" hidden="false" customHeight="false" outlineLevel="0" collapsed="false">
      <c r="A94" s="22"/>
      <c r="B94" s="66" t="str">
        <f aca="false">P18!B93</f>
        <v>12.7</v>
      </c>
      <c r="C94" s="25" t="str">
        <f aca="false">P18!C93</f>
        <v>Dans chaque page web, un lien d’évitement ou d’accès rapide à la zone de contenu principal est-il présent (hors cas particuliers) ?</v>
      </c>
      <c r="D94" s="15" t="s">
        <v>307</v>
      </c>
      <c r="E94" s="68" t="s">
        <v>318</v>
      </c>
      <c r="F94" s="25"/>
      <c r="G94" s="25"/>
    </row>
    <row r="95" customFormat="false" ht="15" hidden="false" customHeight="false" outlineLevel="0" collapsed="false">
      <c r="A95" s="22"/>
      <c r="B95" s="66" t="str">
        <f aca="false">P18!B94</f>
        <v>12.8</v>
      </c>
      <c r="C95" s="25" t="str">
        <f aca="false">P18!C94</f>
        <v>Dans chaque page web, l’ordre de tabulation est-il cohérent ?</v>
      </c>
      <c r="D95" s="15" t="s">
        <v>307</v>
      </c>
      <c r="E95" s="68" t="s">
        <v>318</v>
      </c>
      <c r="F95" s="25"/>
      <c r="G95" s="25"/>
    </row>
    <row r="96" customFormat="false" ht="19.25" hidden="false" customHeight="false" outlineLevel="0" collapsed="false">
      <c r="A96" s="22"/>
      <c r="B96" s="66" t="str">
        <f aca="false">P18!B95</f>
        <v>12.9</v>
      </c>
      <c r="C96" s="25" t="str">
        <f aca="false">P18!C95</f>
        <v>Dans chaque page web, la navigation ne doit pas contenir de piège au clavier. Cette règle est-elle respectée ?</v>
      </c>
      <c r="D96" s="15" t="s">
        <v>307</v>
      </c>
      <c r="E96" s="68" t="s">
        <v>318</v>
      </c>
      <c r="F96" s="25"/>
      <c r="G96" s="25"/>
    </row>
    <row r="97" customFormat="false" ht="37.3" hidden="false" customHeight="false" outlineLevel="0" collapsed="false">
      <c r="A97" s="22"/>
      <c r="B97" s="66" t="str">
        <f aca="false">P18!B96</f>
        <v>12.10</v>
      </c>
      <c r="C97" s="25" t="str">
        <f aca="false">P18!C96</f>
        <v>Dans chaque page web, les raccourcis clavier n’utilisant qu’une seule touche (lettre minuscule ou majuscule, ponctuation, chiffre ou symbole) sont-ils contrôlables par l’utilisateur ?</v>
      </c>
      <c r="D97" s="15" t="s">
        <v>307</v>
      </c>
      <c r="E97" s="68" t="s">
        <v>318</v>
      </c>
      <c r="F97" s="25"/>
      <c r="G97" s="25"/>
    </row>
    <row r="98" customFormat="false" ht="37.3" hidden="false" customHeight="false" outlineLevel="0" collapsed="false">
      <c r="A98" s="22" t="n">
        <f aca="false">P18!$A$97</f>
        <v>0</v>
      </c>
      <c r="B98" s="66" t="str">
        <f aca="false">P18!B97</f>
        <v>12.11</v>
      </c>
      <c r="C98" s="25" t="str">
        <f aca="false">P18!C97</f>
        <v>Dans chaque page web, les contenus additionnels apparaissant au survol, à la prise de focus ou à l’activation d’un composant d’interface sont-ils si nécessaire atteignables au clavier ?</v>
      </c>
      <c r="D98" s="15" t="s">
        <v>307</v>
      </c>
      <c r="E98" s="68" t="s">
        <v>318</v>
      </c>
      <c r="F98" s="25"/>
      <c r="G98" s="25"/>
    </row>
    <row r="99" customFormat="false" ht="19.25" hidden="false" customHeight="false" outlineLevel="0" collapsed="false">
      <c r="A99" s="22"/>
      <c r="B99" s="66" t="str">
        <f aca="false">P18!B98</f>
        <v>13.1</v>
      </c>
      <c r="C99" s="25" t="str">
        <f aca="false">P18!C98</f>
        <v>Pour chaque page web, l’utilisateur a-t-il le contrôle de chaque limite de temps modifiant le contenu (hors cas particuliers) ?</v>
      </c>
      <c r="D99" s="15" t="s">
        <v>307</v>
      </c>
      <c r="E99" s="68" t="s">
        <v>318</v>
      </c>
      <c r="F99" s="25"/>
      <c r="G99" s="25"/>
    </row>
    <row r="100" customFormat="false" ht="28.3" hidden="false" customHeight="false" outlineLevel="0" collapsed="false">
      <c r="A100" s="22"/>
      <c r="B100" s="66" t="str">
        <f aca="false">P18!B99</f>
        <v>13.2</v>
      </c>
      <c r="C100" s="25" t="str">
        <f aca="false">P18!C99</f>
        <v>Dans chaque page web, l’ouverture d’une nouvelle fenêtre ne doit pas être déclenchée sans action de l’utilisateur. Cette règle est-elle respectée ?</v>
      </c>
      <c r="D100" s="15" t="s">
        <v>307</v>
      </c>
      <c r="E100" s="68" t="s">
        <v>318</v>
      </c>
      <c r="F100" s="25"/>
      <c r="G100" s="25"/>
    </row>
    <row r="101" customFormat="false" ht="28.3" hidden="false" customHeight="false" outlineLevel="0" collapsed="false">
      <c r="A101" s="22"/>
      <c r="B101" s="66" t="str">
        <f aca="false">P18!B100</f>
        <v>13.3</v>
      </c>
      <c r="C101" s="25" t="str">
        <f aca="false">P18!C100</f>
        <v>Dans chaque page web, chaque document bureautique en téléchargement possède-t-il, si nécessaire, une version accessible (hors cas particuliers) ?</v>
      </c>
      <c r="D101" s="15" t="s">
        <v>307</v>
      </c>
      <c r="E101" s="68" t="s">
        <v>318</v>
      </c>
      <c r="F101" s="25"/>
      <c r="G101" s="25"/>
    </row>
    <row r="102" customFormat="false" ht="19.25" hidden="false" customHeight="false" outlineLevel="0" collapsed="false">
      <c r="A102" s="22"/>
      <c r="B102" s="66" t="str">
        <f aca="false">P18!B101</f>
        <v>13.4</v>
      </c>
      <c r="C102" s="25" t="str">
        <f aca="false">P18!C101</f>
        <v>Pour chaque document bureautique ayant une version accessible, cette version offre-t-elle la même information ?</v>
      </c>
      <c r="D102" s="15" t="s">
        <v>307</v>
      </c>
      <c r="E102" s="68" t="s">
        <v>318</v>
      </c>
      <c r="F102" s="25"/>
      <c r="G102" s="25"/>
    </row>
    <row r="103" customFormat="false" ht="19.25" hidden="false" customHeight="false" outlineLevel="0" collapsed="false">
      <c r="A103" s="22"/>
      <c r="B103" s="66" t="str">
        <f aca="false">P18!B102</f>
        <v>13.5</v>
      </c>
      <c r="C103" s="25" t="str">
        <f aca="false">P18!C102</f>
        <v>Dans chaque page web, chaque contenu cryptique (art ASCII, émoticon, syntaxe cryptique) a-t-il une alternative ?</v>
      </c>
      <c r="D103" s="15" t="s">
        <v>307</v>
      </c>
      <c r="E103" s="68" t="s">
        <v>318</v>
      </c>
      <c r="F103" s="25"/>
      <c r="G103" s="25"/>
    </row>
    <row r="104" customFormat="false" ht="28.3" hidden="false" customHeight="false" outlineLevel="0" collapsed="false">
      <c r="A104" s="22"/>
      <c r="B104" s="66" t="str">
        <f aca="false">P18!B103</f>
        <v>13.6</v>
      </c>
      <c r="C104" s="25" t="str">
        <f aca="false">P18!C103</f>
        <v>Dans chaque page web, pour chaque contenu cryptique (art ASCII, émoticon, syntaxe cryptique) ayant une alternative, cette alternative est-elle pertinente ?</v>
      </c>
      <c r="D104" s="15" t="s">
        <v>307</v>
      </c>
      <c r="E104" s="68" t="s">
        <v>318</v>
      </c>
      <c r="F104" s="25"/>
      <c r="G104" s="25"/>
    </row>
    <row r="105" customFormat="false" ht="28.3" hidden="false" customHeight="false" outlineLevel="0" collapsed="false">
      <c r="A105" s="22"/>
      <c r="B105" s="66" t="str">
        <f aca="false">P18!B104</f>
        <v>13.7</v>
      </c>
      <c r="C105" s="25" t="str">
        <f aca="false">P18!C104</f>
        <v>Dans chaque page web, les changements brusques de luminosité ou les effets de flash sont-ils correctement utilisés ?</v>
      </c>
      <c r="D105" s="15" t="s">
        <v>307</v>
      </c>
      <c r="E105" s="68" t="s">
        <v>318</v>
      </c>
      <c r="F105" s="25"/>
      <c r="G105" s="25"/>
    </row>
    <row r="106" customFormat="false" ht="19.25" hidden="false" customHeight="false" outlineLevel="0" collapsed="false">
      <c r="A106" s="22"/>
      <c r="B106" s="66" t="str">
        <f aca="false">P18!B105</f>
        <v>13.8</v>
      </c>
      <c r="C106" s="25" t="str">
        <f aca="false">P18!C105</f>
        <v>Dans chaque page web, chaque contenu en mouvement ou clignotant est-il contrôlable par l’utilisateur ?</v>
      </c>
      <c r="D106" s="15" t="s">
        <v>307</v>
      </c>
      <c r="E106" s="68" t="s">
        <v>318</v>
      </c>
      <c r="F106" s="25"/>
      <c r="G106" s="25"/>
    </row>
    <row r="107" customFormat="false" ht="28.3" hidden="false" customHeight="false" outlineLevel="0" collapsed="false">
      <c r="A107" s="22"/>
      <c r="B107" s="66" t="str">
        <f aca="false">P18!B106</f>
        <v>13.9</v>
      </c>
      <c r="C107" s="25" t="str">
        <f aca="false">P18!C106</f>
        <v>Dans chaque page web, le contenu proposé est-il consultable quelle que soit l’orientation de l’écran (portait ou paysage) (hors cas particuliers) ?</v>
      </c>
      <c r="D107" s="15" t="s">
        <v>307</v>
      </c>
      <c r="E107" s="68" t="s">
        <v>318</v>
      </c>
      <c r="F107" s="25"/>
      <c r="G107" s="25"/>
    </row>
    <row r="108" customFormat="false" ht="37.3" hidden="false" customHeight="false" outlineLevel="0" collapsed="false">
      <c r="A108" s="22"/>
      <c r="B108" s="66" t="str">
        <f aca="false">P18!B107</f>
        <v>13.10</v>
      </c>
      <c r="C108" s="25" t="str">
        <f aca="false">P18!C107</f>
        <v>Dans chaque page web, les fonctionnalités utilisables ou disponibles au moyen d’un geste complexe peuvent-elles être également disponibles au moyen d’un geste simple (hors cas particuliers) ?</v>
      </c>
      <c r="D108" s="15" t="s">
        <v>307</v>
      </c>
      <c r="E108" s="68" t="s">
        <v>318</v>
      </c>
      <c r="F108" s="25"/>
      <c r="G108" s="25"/>
    </row>
    <row r="109" customFormat="false" ht="37.3" hidden="false" customHeight="false" outlineLevel="0" collapsed="false">
      <c r="A109" s="22"/>
      <c r="B109" s="66" t="str">
        <f aca="false">P18!B108</f>
        <v>13.11</v>
      </c>
      <c r="C109" s="25" t="str">
        <f aca="false">P18!C108</f>
        <v>Dans chaque page web, les actions déclenchées au moyen d’un dispositif de pointage sur un point unique de l’écran peuvent-elles faire l’objet d’une annulation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Z125"/>
  <sheetViews>
    <sheetView showFormulas="false" showGridLines="true" showRowColHeaders="true" showZeros="true" rightToLeft="false" tabSelected="false" showOutlineSymbols="true" defaultGridColor="true" view="normal" topLeftCell="BH1" colorId="64" zoomScale="75" zoomScaleNormal="75" zoomScalePageLayoutView="100" workbookViewId="0">
      <pane xSplit="0" ySplit="1" topLeftCell="X91" activePane="bottomLeft" state="frozen"/>
      <selection pane="topLeft" activeCell="BH1" activeCellId="0" sqref="BH1"/>
      <selection pane="bottomLeft" activeCell="CM120" activeCellId="0" sqref="CM120"/>
    </sheetView>
  </sheetViews>
  <sheetFormatPr defaultColWidth="9.625" defaultRowHeight="15" zeroHeight="false" outlineLevelRow="0" outlineLevelCol="0"/>
  <cols>
    <col collapsed="false" customWidth="true" hidden="false" outlineLevel="0" max="1" min="1" style="1" width="3.38"/>
    <col collapsed="false" customWidth="true" hidden="false" outlineLevel="0" max="2" min="2" style="1" width="5.29"/>
    <col collapsed="false" customWidth="true" hidden="false" outlineLevel="0" max="3" min="3" style="1" width="14.19"/>
    <col collapsed="false" customWidth="true" hidden="false" outlineLevel="0" max="18" min="4" style="30" width="5.51"/>
    <col collapsed="false" customWidth="true" hidden="false" outlineLevel="0" max="23" min="19" style="1" width="5.51"/>
    <col collapsed="false" customWidth="true" hidden="false" outlineLevel="0" max="38" min="24" style="30" width="5.51"/>
    <col collapsed="false" customWidth="true" hidden="false" outlineLevel="0" max="43" min="39" style="1" width="5.51"/>
    <col collapsed="false" customWidth="true" hidden="false" outlineLevel="0" max="47" min="44" style="52" width="5.07"/>
    <col collapsed="false" customWidth="false" hidden="false" outlineLevel="0" max="48" min="48" style="1" width="9.57"/>
    <col collapsed="false" customWidth="true" hidden="false" outlineLevel="0" max="50" min="49" style="1" width="5.29"/>
    <col collapsed="false" customWidth="true" hidden="false" outlineLevel="0" max="51" min="51" style="1" width="14.19"/>
    <col collapsed="false" customWidth="true" hidden="false" outlineLevel="0" max="66" min="52" style="30" width="5.51"/>
    <col collapsed="false" customWidth="true" hidden="false" outlineLevel="0" max="71" min="67" style="1" width="5.51"/>
    <col collapsed="false" customWidth="true" hidden="false" outlineLevel="0" max="91" min="72" style="1" width="7.32"/>
    <col collapsed="false" customWidth="true" hidden="false" outlineLevel="0" max="92" min="92" style="52" width="7.32"/>
    <col collapsed="false" customWidth="false" hidden="false" outlineLevel="0" max="104" min="93" style="1" width="9.57"/>
  </cols>
  <sheetData>
    <row r="1" customFormat="false" ht="15" hidden="false" customHeight="false" outlineLevel="0" collapsed="false">
      <c r="D1" s="53" t="s">
        <v>15</v>
      </c>
      <c r="E1" s="53" t="s">
        <v>18</v>
      </c>
      <c r="F1" s="53" t="s">
        <v>21</v>
      </c>
      <c r="G1" s="53" t="s">
        <v>24</v>
      </c>
      <c r="H1" s="53" t="s">
        <v>27</v>
      </c>
      <c r="I1" s="53" t="s">
        <v>30</v>
      </c>
      <c r="J1" s="53" t="s">
        <v>33</v>
      </c>
      <c r="K1" s="53" t="s">
        <v>36</v>
      </c>
      <c r="L1" s="53" t="s">
        <v>39</v>
      </c>
      <c r="M1" s="53" t="s">
        <v>42</v>
      </c>
      <c r="N1" s="53" t="s">
        <v>43</v>
      </c>
      <c r="O1" s="53" t="s">
        <v>44</v>
      </c>
      <c r="P1" s="53" t="s">
        <v>45</v>
      </c>
      <c r="Q1" s="53" t="s">
        <v>46</v>
      </c>
      <c r="R1" s="53" t="s">
        <v>47</v>
      </c>
      <c r="S1" s="53" t="s">
        <v>48</v>
      </c>
      <c r="T1" s="53" t="s">
        <v>49</v>
      </c>
      <c r="U1" s="53" t="s">
        <v>50</v>
      </c>
      <c r="V1" s="53" t="s">
        <v>51</v>
      </c>
      <c r="W1" s="53" t="s">
        <v>52</v>
      </c>
      <c r="X1" s="53" t="s">
        <v>53</v>
      </c>
      <c r="Y1" s="53" t="s">
        <v>54</v>
      </c>
      <c r="Z1" s="53" t="s">
        <v>55</v>
      </c>
      <c r="AA1" s="53" t="s">
        <v>56</v>
      </c>
      <c r="AB1" s="53" t="s">
        <v>57</v>
      </c>
      <c r="AC1" s="53" t="s">
        <v>58</v>
      </c>
      <c r="AD1" s="53" t="s">
        <v>59</v>
      </c>
      <c r="AE1" s="53" t="s">
        <v>60</v>
      </c>
      <c r="AF1" s="53" t="s">
        <v>61</v>
      </c>
      <c r="AG1" s="53" t="s">
        <v>62</v>
      </c>
      <c r="AH1" s="53" t="s">
        <v>63</v>
      </c>
      <c r="AI1" s="53" t="s">
        <v>64</v>
      </c>
      <c r="AJ1" s="53" t="s">
        <v>65</v>
      </c>
      <c r="AK1" s="53" t="s">
        <v>66</v>
      </c>
      <c r="AL1" s="53" t="s">
        <v>67</v>
      </c>
      <c r="AM1" s="53" t="s">
        <v>68</v>
      </c>
      <c r="AN1" s="53" t="s">
        <v>69</v>
      </c>
      <c r="AO1" s="53" t="s">
        <v>70</v>
      </c>
      <c r="AP1" s="53" t="s">
        <v>71</v>
      </c>
      <c r="AQ1" s="53" t="s">
        <v>72</v>
      </c>
      <c r="AR1" s="54" t="s">
        <v>303</v>
      </c>
      <c r="AS1" s="54" t="s">
        <v>304</v>
      </c>
      <c r="AT1" s="54" t="s">
        <v>305</v>
      </c>
      <c r="AU1" s="54" t="s">
        <v>307</v>
      </c>
      <c r="AZ1" s="53" t="s">
        <v>15</v>
      </c>
      <c r="BA1" s="53" t="s">
        <v>18</v>
      </c>
      <c r="BB1" s="53" t="s">
        <v>21</v>
      </c>
      <c r="BC1" s="53" t="s">
        <v>24</v>
      </c>
      <c r="BD1" s="53" t="s">
        <v>27</v>
      </c>
      <c r="BE1" s="53" t="s">
        <v>30</v>
      </c>
      <c r="BF1" s="53" t="s">
        <v>33</v>
      </c>
      <c r="BG1" s="53" t="s">
        <v>36</v>
      </c>
      <c r="BH1" s="53" t="s">
        <v>39</v>
      </c>
      <c r="BI1" s="53" t="s">
        <v>42</v>
      </c>
      <c r="BJ1" s="53" t="s">
        <v>43</v>
      </c>
      <c r="BK1" s="53" t="s">
        <v>44</v>
      </c>
      <c r="BL1" s="53" t="s">
        <v>45</v>
      </c>
      <c r="BM1" s="53" t="s">
        <v>46</v>
      </c>
      <c r="BN1" s="53" t="s">
        <v>47</v>
      </c>
      <c r="BO1" s="53" t="s">
        <v>48</v>
      </c>
      <c r="BP1" s="53" t="s">
        <v>49</v>
      </c>
      <c r="BQ1" s="53" t="s">
        <v>50</v>
      </c>
      <c r="BR1" s="53" t="s">
        <v>51</v>
      </c>
      <c r="BS1" s="53" t="s">
        <v>52</v>
      </c>
      <c r="BT1" s="53" t="s">
        <v>53</v>
      </c>
      <c r="BU1" s="53" t="s">
        <v>54</v>
      </c>
      <c r="BV1" s="53" t="s">
        <v>55</v>
      </c>
      <c r="BW1" s="53" t="s">
        <v>56</v>
      </c>
      <c r="BX1" s="53" t="s">
        <v>57</v>
      </c>
      <c r="BY1" s="53" t="s">
        <v>58</v>
      </c>
      <c r="BZ1" s="53" t="s">
        <v>59</v>
      </c>
      <c r="CA1" s="53" t="s">
        <v>60</v>
      </c>
      <c r="CB1" s="53" t="s">
        <v>61</v>
      </c>
      <c r="CC1" s="53" t="s">
        <v>62</v>
      </c>
      <c r="CD1" s="53" t="s">
        <v>63</v>
      </c>
      <c r="CE1" s="53" t="s">
        <v>64</v>
      </c>
      <c r="CF1" s="53" t="s">
        <v>65</v>
      </c>
      <c r="CG1" s="53" t="s">
        <v>66</v>
      </c>
      <c r="CH1" s="53" t="s">
        <v>67</v>
      </c>
      <c r="CI1" s="53" t="s">
        <v>68</v>
      </c>
      <c r="CJ1" s="53" t="s">
        <v>69</v>
      </c>
      <c r="CK1" s="53" t="s">
        <v>70</v>
      </c>
      <c r="CL1" s="53" t="s">
        <v>71</v>
      </c>
      <c r="CM1" s="53" t="s">
        <v>72</v>
      </c>
      <c r="CN1" s="54" t="s">
        <v>310</v>
      </c>
    </row>
    <row r="2" customFormat="false" ht="15" hidden="false" customHeight="false" outlineLevel="0" collapsed="false">
      <c r="A2" s="6"/>
      <c r="B2" s="6"/>
      <c r="C2" s="6"/>
      <c r="D2" s="1"/>
      <c r="E2" s="55"/>
      <c r="F2" s="55"/>
      <c r="G2" s="55"/>
      <c r="H2" s="55"/>
      <c r="I2" s="55"/>
      <c r="J2" s="55"/>
      <c r="K2" s="55"/>
      <c r="L2" s="55"/>
      <c r="M2" s="55"/>
      <c r="N2" s="55"/>
      <c r="O2" s="55"/>
      <c r="P2" s="55"/>
      <c r="Q2" s="55"/>
      <c r="R2" s="55"/>
      <c r="S2" s="55"/>
      <c r="T2" s="55"/>
      <c r="U2" s="55"/>
      <c r="V2" s="55"/>
      <c r="W2" s="55"/>
      <c r="X2" s="1"/>
      <c r="Y2" s="55"/>
      <c r="Z2" s="55"/>
      <c r="AA2" s="55"/>
      <c r="AB2" s="55"/>
      <c r="AC2" s="55"/>
      <c r="AD2" s="55"/>
      <c r="AE2" s="55"/>
      <c r="AF2" s="55"/>
      <c r="AG2" s="55"/>
      <c r="AH2" s="55"/>
      <c r="AI2" s="55"/>
      <c r="AJ2" s="55"/>
      <c r="AK2" s="55"/>
      <c r="AL2" s="55"/>
      <c r="AM2" s="55"/>
      <c r="AN2" s="55"/>
      <c r="AO2" s="55"/>
      <c r="AP2" s="55"/>
      <c r="AQ2" s="55"/>
      <c r="AR2" s="56"/>
      <c r="AS2" s="56"/>
      <c r="AT2" s="56"/>
      <c r="AU2" s="56"/>
      <c r="AW2" s="6"/>
      <c r="AX2" s="6"/>
      <c r="AY2" s="6"/>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6"/>
      <c r="CO2" s="6"/>
      <c r="CP2" s="6"/>
      <c r="CQ2" s="6"/>
      <c r="CR2" s="6"/>
      <c r="CS2" s="6"/>
      <c r="CT2" s="6"/>
      <c r="CU2" s="6"/>
      <c r="CV2" s="6"/>
      <c r="CW2" s="6"/>
      <c r="CX2" s="6"/>
      <c r="CY2" s="6"/>
      <c r="CZ2" s="6"/>
    </row>
    <row r="3" customFormat="false" ht="15" hidden="false" customHeight="false" outlineLevel="0" collapsed="false">
      <c r="A3" s="1" t="n">
        <v>1</v>
      </c>
      <c r="B3" s="30" t="str">
        <f aca="false">Critères!$B3</f>
        <v>1.1</v>
      </c>
      <c r="C3" s="30" t="str">
        <f aca="false">Critères!$A3</f>
        <v>IMAGES</v>
      </c>
      <c r="D3" s="30" t="str">
        <f aca="false">P01!$D4</f>
        <v>NT</v>
      </c>
      <c r="E3" s="30" t="str">
        <f aca="false">P02!$D4</f>
        <v>NT</v>
      </c>
      <c r="F3" s="30" t="str">
        <f aca="false">P03!$D4</f>
        <v>NT</v>
      </c>
      <c r="G3" s="30" t="str">
        <f aca="false">P04!$D4</f>
        <v>NT</v>
      </c>
      <c r="H3" s="30" t="str">
        <f aca="false">P05!$D4</f>
        <v>NT</v>
      </c>
      <c r="I3" s="30" t="str">
        <f aca="false">P06!$D4</f>
        <v>NT</v>
      </c>
      <c r="J3" s="30" t="str">
        <f aca="false">P07!$D4</f>
        <v>NT</v>
      </c>
      <c r="K3" s="30" t="str">
        <f aca="false">P08!$D4</f>
        <v>NT</v>
      </c>
      <c r="L3" s="30" t="str">
        <f aca="false">P09!$D4</f>
        <v>NT</v>
      </c>
      <c r="M3" s="30" t="str">
        <f aca="false">P10!$D4</f>
        <v>NT</v>
      </c>
      <c r="N3" s="30" t="str">
        <f aca="false">P11!$D4</f>
        <v>NT</v>
      </c>
      <c r="O3" s="30" t="str">
        <f aca="false">P12!$D4</f>
        <v>NT</v>
      </c>
      <c r="P3" s="30" t="str">
        <f aca="false">P13!$D4</f>
        <v>NT</v>
      </c>
      <c r="Q3" s="30" t="str">
        <f aca="false">P14!$D4</f>
        <v>NT</v>
      </c>
      <c r="R3" s="30" t="str">
        <f aca="false">P15!$D4</f>
        <v>NT</v>
      </c>
      <c r="S3" s="30" t="str">
        <f aca="false">P16!$D4</f>
        <v>NT</v>
      </c>
      <c r="T3" s="30" t="str">
        <f aca="false">P17!$D4</f>
        <v>NT</v>
      </c>
      <c r="U3" s="30" t="str">
        <f aca="false">P18!$D4</f>
        <v>NT</v>
      </c>
      <c r="V3" s="30" t="str">
        <f aca="false">P19!$D4</f>
        <v>NT</v>
      </c>
      <c r="W3" s="30" t="str">
        <f aca="false">P20!$D4</f>
        <v>NT</v>
      </c>
      <c r="X3" s="30" t="str">
        <f aca="false">P21!$D4</f>
        <v>NT</v>
      </c>
      <c r="Y3" s="30" t="str">
        <f aca="false">P22!$D4</f>
        <v>NT</v>
      </c>
      <c r="Z3" s="30" t="str">
        <f aca="false">P23!$D4</f>
        <v>NT</v>
      </c>
      <c r="AA3" s="30" t="str">
        <f aca="false">P24!$D4</f>
        <v>NT</v>
      </c>
      <c r="AB3" s="30" t="str">
        <f aca="false">P25!$D4</f>
        <v>NT</v>
      </c>
      <c r="AC3" s="30" t="str">
        <f aca="false">P26!$D4</f>
        <v>NT</v>
      </c>
      <c r="AD3" s="30" t="str">
        <f aca="false">P27!$D4</f>
        <v>NT</v>
      </c>
      <c r="AE3" s="30" t="str">
        <f aca="false">P28!$D4</f>
        <v>NT</v>
      </c>
      <c r="AF3" s="30" t="str">
        <f aca="false">P29!$D4</f>
        <v>NT</v>
      </c>
      <c r="AG3" s="30" t="str">
        <f aca="false">P30!$D4</f>
        <v>NT</v>
      </c>
      <c r="AH3" s="30" t="str">
        <f aca="false">P31!$D4</f>
        <v>NT</v>
      </c>
      <c r="AI3" s="30" t="str">
        <f aca="false">P32!$D4</f>
        <v>NT</v>
      </c>
      <c r="AJ3" s="30" t="str">
        <f aca="false">P33!$D4</f>
        <v>NT</v>
      </c>
      <c r="AK3" s="30" t="str">
        <f aca="false">P34!$D4</f>
        <v>NT</v>
      </c>
      <c r="AL3" s="30" t="str">
        <f aca="false">P35!$D4</f>
        <v>NT</v>
      </c>
      <c r="AM3" s="30" t="str">
        <f aca="false">P36!$D4</f>
        <v>NT</v>
      </c>
      <c r="AN3" s="30" t="str">
        <f aca="false">P37!$D4</f>
        <v>NT</v>
      </c>
      <c r="AO3" s="30" t="str">
        <f aca="false">P38!$D4</f>
        <v>NT</v>
      </c>
      <c r="AP3" s="30" t="str">
        <f aca="false">P39!$D4</f>
        <v>NT</v>
      </c>
      <c r="AQ3" s="30" t="str">
        <f aca="false">P40!$D4</f>
        <v>NT</v>
      </c>
      <c r="AR3" s="54" t="n">
        <f aca="false">COUNTIF(D3:AQ3,"C")</f>
        <v>0</v>
      </c>
      <c r="AS3" s="54" t="n">
        <f aca="false">COUNTIF(D3:AQ3,"NC")</f>
        <v>0</v>
      </c>
      <c r="AT3" s="54" t="n">
        <f aca="false">COUNTIF(D3:AQ3,"NA")</f>
        <v>0</v>
      </c>
      <c r="AU3" s="54" t="n">
        <f aca="false">COUNTIF(D3:AQ3,"NT")</f>
        <v>40</v>
      </c>
      <c r="AV3" s="1" t="str">
        <f aca="false">IF(AS3&gt;0,"NC",IF(AR3&gt;0,"C",IF(AU3&gt;0,"NT","NA")))</f>
        <v>NT</v>
      </c>
      <c r="AW3" s="1" t="n">
        <v>1</v>
      </c>
      <c r="AX3" s="30" t="str">
        <f aca="false">Critères!$B3</f>
        <v>1.1</v>
      </c>
      <c r="AY3" s="30" t="str">
        <f aca="false">Critères!$A3</f>
        <v>IMAGES</v>
      </c>
      <c r="AZ3" s="30" t="str">
        <f aca="false">P01!$E4</f>
        <v>N</v>
      </c>
      <c r="BA3" s="30" t="str">
        <f aca="false">P02!$E4</f>
        <v>N</v>
      </c>
      <c r="BB3" s="30" t="str">
        <f aca="false">P03!$E4</f>
        <v>N</v>
      </c>
      <c r="BC3" s="30" t="str">
        <f aca="false">P04!$E4</f>
        <v>N</v>
      </c>
      <c r="BD3" s="30" t="str">
        <f aca="false">P05!$E4</f>
        <v>N</v>
      </c>
      <c r="BE3" s="30" t="str">
        <f aca="false">P06!$E4</f>
        <v>N</v>
      </c>
      <c r="BF3" s="30" t="str">
        <f aca="false">P07!$E4</f>
        <v>N</v>
      </c>
      <c r="BG3" s="30" t="str">
        <f aca="false">P08!$E4</f>
        <v>N</v>
      </c>
      <c r="BH3" s="30" t="str">
        <f aca="false">P09!$E4</f>
        <v>N</v>
      </c>
      <c r="BI3" s="30" t="str">
        <f aca="false">P10!$E4</f>
        <v>N</v>
      </c>
      <c r="BJ3" s="30" t="str">
        <f aca="false">P11!$E4</f>
        <v>N</v>
      </c>
      <c r="BK3" s="30" t="str">
        <f aca="false">P12!$E4</f>
        <v>N</v>
      </c>
      <c r="BL3" s="30" t="str">
        <f aca="false">P13!$E4</f>
        <v>N</v>
      </c>
      <c r="BM3" s="30" t="str">
        <f aca="false">P14!$E4</f>
        <v>N</v>
      </c>
      <c r="BN3" s="30" t="str">
        <f aca="false">P15!$E4</f>
        <v>N</v>
      </c>
      <c r="BO3" s="30" t="str">
        <f aca="false">P16!$E4</f>
        <v>N</v>
      </c>
      <c r="BP3" s="30" t="str">
        <f aca="false">P17!$E4</f>
        <v>N</v>
      </c>
      <c r="BQ3" s="30" t="str">
        <f aca="false">P18!$E4</f>
        <v>N</v>
      </c>
      <c r="BR3" s="30" t="str">
        <f aca="false">P19!$E4</f>
        <v>N</v>
      </c>
      <c r="BS3" s="30" t="str">
        <f aca="false">P20!$E4</f>
        <v>N</v>
      </c>
      <c r="BT3" s="30" t="str">
        <f aca="false">P21!$E4</f>
        <v>N</v>
      </c>
      <c r="BU3" s="30" t="str">
        <f aca="false">P22!$E4</f>
        <v>N</v>
      </c>
      <c r="BV3" s="30" t="str">
        <f aca="false">P23!$E4</f>
        <v>N</v>
      </c>
      <c r="BW3" s="30" t="str">
        <f aca="false">P24!$E4</f>
        <v>N</v>
      </c>
      <c r="BX3" s="30" t="str">
        <f aca="false">P25!$E4</f>
        <v>N</v>
      </c>
      <c r="BY3" s="30" t="str">
        <f aca="false">P26!$E4</f>
        <v>N</v>
      </c>
      <c r="BZ3" s="30" t="str">
        <f aca="false">P27!$E4</f>
        <v>N</v>
      </c>
      <c r="CA3" s="30" t="str">
        <f aca="false">P28!$E4</f>
        <v>N</v>
      </c>
      <c r="CB3" s="30" t="str">
        <f aca="false">P29!$E4</f>
        <v>N</v>
      </c>
      <c r="CC3" s="30" t="str">
        <f aca="false">P30!$E4</f>
        <v>N</v>
      </c>
      <c r="CD3" s="30" t="str">
        <f aca="false">P31!$E4</f>
        <v>N</v>
      </c>
      <c r="CE3" s="30" t="str">
        <f aca="false">P32!$E4</f>
        <v>N</v>
      </c>
      <c r="CF3" s="30" t="str">
        <f aca="false">P33!$E4</f>
        <v>N</v>
      </c>
      <c r="CG3" s="30" t="str">
        <f aca="false">P34!$E4</f>
        <v>N</v>
      </c>
      <c r="CH3" s="30" t="str">
        <f aca="false">P35!$E4</f>
        <v>N</v>
      </c>
      <c r="CI3" s="30" t="str">
        <f aca="false">P36!$E4</f>
        <v>N</v>
      </c>
      <c r="CJ3" s="30" t="str">
        <f aca="false">P37!$E4</f>
        <v>N</v>
      </c>
      <c r="CK3" s="30" t="str">
        <f aca="false">P38!$E4</f>
        <v>N</v>
      </c>
      <c r="CL3" s="30" t="str">
        <f aca="false">P39!$E4</f>
        <v>N</v>
      </c>
      <c r="CM3" s="30" t="str">
        <f aca="false">P40!$E4</f>
        <v>N</v>
      </c>
      <c r="CN3" s="54" t="n">
        <f aca="false">COUNTIF(AZ3:BS3,"D")</f>
        <v>0</v>
      </c>
    </row>
    <row r="4" customFormat="false" ht="15" hidden="false" customHeight="false" outlineLevel="0" collapsed="false">
      <c r="A4" s="1" t="n">
        <v>1</v>
      </c>
      <c r="B4" s="30" t="str">
        <f aca="false">Critères!$B4</f>
        <v>1.2</v>
      </c>
      <c r="C4" s="30" t="str">
        <f aca="false">Critères!$A3</f>
        <v>IMAGES</v>
      </c>
      <c r="D4" s="30" t="str">
        <f aca="false">P01!$D5</f>
        <v>NT</v>
      </c>
      <c r="E4" s="30" t="str">
        <f aca="false">P02!$D5</f>
        <v>NT</v>
      </c>
      <c r="F4" s="30" t="str">
        <f aca="false">P03!$D5</f>
        <v>NT</v>
      </c>
      <c r="G4" s="30" t="str">
        <f aca="false">P04!$D5</f>
        <v>NT</v>
      </c>
      <c r="H4" s="30" t="str">
        <f aca="false">P05!$D5</f>
        <v>NT</v>
      </c>
      <c r="I4" s="30" t="str">
        <f aca="false">P06!$D5</f>
        <v>NT</v>
      </c>
      <c r="J4" s="30" t="str">
        <f aca="false">P07!$D5</f>
        <v>NT</v>
      </c>
      <c r="K4" s="30" t="str">
        <f aca="false">P08!$D5</f>
        <v>NT</v>
      </c>
      <c r="L4" s="30" t="str">
        <f aca="false">P09!$D5</f>
        <v>NT</v>
      </c>
      <c r="M4" s="30" t="str">
        <f aca="false">P10!$D5</f>
        <v>NT</v>
      </c>
      <c r="N4" s="30" t="str">
        <f aca="false">P11!$D5</f>
        <v>NT</v>
      </c>
      <c r="O4" s="30" t="str">
        <f aca="false">P12!$D5</f>
        <v>NT</v>
      </c>
      <c r="P4" s="30" t="str">
        <f aca="false">P13!$D5</f>
        <v>NT</v>
      </c>
      <c r="Q4" s="30" t="str">
        <f aca="false">P14!$D5</f>
        <v>NT</v>
      </c>
      <c r="R4" s="30" t="str">
        <f aca="false">P15!$D5</f>
        <v>NT</v>
      </c>
      <c r="S4" s="30" t="str">
        <f aca="false">P16!$D5</f>
        <v>NT</v>
      </c>
      <c r="T4" s="30" t="str">
        <f aca="false">P17!$D5</f>
        <v>NT</v>
      </c>
      <c r="U4" s="30" t="str">
        <f aca="false">P18!$D5</f>
        <v>NT</v>
      </c>
      <c r="V4" s="30" t="str">
        <f aca="false">P19!$D5</f>
        <v>NT</v>
      </c>
      <c r="W4" s="30" t="str">
        <f aca="false">P20!$D5</f>
        <v>NT</v>
      </c>
      <c r="X4" s="30" t="str">
        <f aca="false">P21!$D5</f>
        <v>NT</v>
      </c>
      <c r="Y4" s="30" t="str">
        <f aca="false">P22!$D5</f>
        <v>NT</v>
      </c>
      <c r="Z4" s="30" t="str">
        <f aca="false">P23!$D5</f>
        <v>NT</v>
      </c>
      <c r="AA4" s="30" t="str">
        <f aca="false">P24!$D5</f>
        <v>NT</v>
      </c>
      <c r="AB4" s="30" t="str">
        <f aca="false">P25!$D5</f>
        <v>NT</v>
      </c>
      <c r="AC4" s="30" t="str">
        <f aca="false">P26!$D5</f>
        <v>NT</v>
      </c>
      <c r="AD4" s="30" t="str">
        <f aca="false">P27!$D5</f>
        <v>NT</v>
      </c>
      <c r="AE4" s="30" t="str">
        <f aca="false">P28!$D5</f>
        <v>NT</v>
      </c>
      <c r="AF4" s="30" t="str">
        <f aca="false">P29!$D5</f>
        <v>NT</v>
      </c>
      <c r="AG4" s="30" t="str">
        <f aca="false">P30!$D5</f>
        <v>NT</v>
      </c>
      <c r="AH4" s="30" t="str">
        <f aca="false">P31!$D5</f>
        <v>NT</v>
      </c>
      <c r="AI4" s="30" t="str">
        <f aca="false">P32!$D5</f>
        <v>NT</v>
      </c>
      <c r="AJ4" s="30" t="str">
        <f aca="false">P33!$D5</f>
        <v>NT</v>
      </c>
      <c r="AK4" s="30" t="str">
        <f aca="false">P34!$D5</f>
        <v>NT</v>
      </c>
      <c r="AL4" s="30" t="str">
        <f aca="false">P35!$D5</f>
        <v>NT</v>
      </c>
      <c r="AM4" s="30" t="str">
        <f aca="false">P36!$D5</f>
        <v>NT</v>
      </c>
      <c r="AN4" s="30" t="str">
        <f aca="false">P37!$D5</f>
        <v>NT</v>
      </c>
      <c r="AO4" s="30" t="str">
        <f aca="false">P38!$D5</f>
        <v>NT</v>
      </c>
      <c r="AP4" s="30" t="str">
        <f aca="false">P39!$D5</f>
        <v>NT</v>
      </c>
      <c r="AQ4" s="30" t="str">
        <f aca="false">P40!$D5</f>
        <v>NT</v>
      </c>
      <c r="AR4" s="54" t="n">
        <f aca="false">COUNTIF(D4:AQ4,"C")</f>
        <v>0</v>
      </c>
      <c r="AS4" s="54" t="n">
        <f aca="false">COUNTIF(D4:AQ4,"NC")</f>
        <v>0</v>
      </c>
      <c r="AT4" s="54" t="n">
        <f aca="false">COUNTIF(D4:AQ4,"NA")</f>
        <v>0</v>
      </c>
      <c r="AU4" s="54" t="n">
        <f aca="false">COUNTIF(D4:AQ4,"NT")</f>
        <v>40</v>
      </c>
      <c r="AV4" s="1" t="str">
        <f aca="false">IF(AS4&gt;0,"NC",IF(AR4&gt;0,"C",IF(AU4&gt;0,"NT","NA")))</f>
        <v>NT</v>
      </c>
      <c r="AW4" s="1" t="n">
        <v>1</v>
      </c>
      <c r="AX4" s="30" t="str">
        <f aca="false">Critères!$B4</f>
        <v>1.2</v>
      </c>
      <c r="AY4" s="30" t="str">
        <f aca="false">Critères!$A3</f>
        <v>IMAGES</v>
      </c>
      <c r="AZ4" s="30" t="str">
        <f aca="false">P01!$E5</f>
        <v>N</v>
      </c>
      <c r="BA4" s="30" t="str">
        <f aca="false">P02!$E5</f>
        <v>N</v>
      </c>
      <c r="BB4" s="30" t="str">
        <f aca="false">P03!$E5</f>
        <v>N</v>
      </c>
      <c r="BC4" s="30" t="str">
        <f aca="false">P04!$E5</f>
        <v>N</v>
      </c>
      <c r="BD4" s="30" t="str">
        <f aca="false">P05!$E5</f>
        <v>N</v>
      </c>
      <c r="BE4" s="30" t="str">
        <f aca="false">P06!$E5</f>
        <v>N</v>
      </c>
      <c r="BF4" s="30" t="str">
        <f aca="false">P07!$E5</f>
        <v>N</v>
      </c>
      <c r="BG4" s="30" t="str">
        <f aca="false">P08!$E5</f>
        <v>N</v>
      </c>
      <c r="BH4" s="30" t="str">
        <f aca="false">P09!$E5</f>
        <v>N</v>
      </c>
      <c r="BI4" s="30" t="str">
        <f aca="false">P10!$E5</f>
        <v>N</v>
      </c>
      <c r="BJ4" s="30" t="str">
        <f aca="false">P11!$E5</f>
        <v>N</v>
      </c>
      <c r="BK4" s="30" t="str">
        <f aca="false">P12!$E5</f>
        <v>N</v>
      </c>
      <c r="BL4" s="30" t="str">
        <f aca="false">P13!$E5</f>
        <v>N</v>
      </c>
      <c r="BM4" s="30" t="str">
        <f aca="false">P14!$E5</f>
        <v>N</v>
      </c>
      <c r="BN4" s="30" t="str">
        <f aca="false">P15!$E5</f>
        <v>N</v>
      </c>
      <c r="BO4" s="30" t="str">
        <f aca="false">P16!$E5</f>
        <v>N</v>
      </c>
      <c r="BP4" s="30" t="str">
        <f aca="false">P17!$E5</f>
        <v>N</v>
      </c>
      <c r="BQ4" s="30" t="str">
        <f aca="false">P18!$E5</f>
        <v>N</v>
      </c>
      <c r="BR4" s="30" t="str">
        <f aca="false">P19!$E5</f>
        <v>N</v>
      </c>
      <c r="BS4" s="30" t="str">
        <f aca="false">P20!$E5</f>
        <v>N</v>
      </c>
      <c r="BT4" s="30" t="str">
        <f aca="false">P21!$E5</f>
        <v>N</v>
      </c>
      <c r="BU4" s="30" t="str">
        <f aca="false">P22!$E5</f>
        <v>N</v>
      </c>
      <c r="BV4" s="30" t="str">
        <f aca="false">P23!$E5</f>
        <v>N</v>
      </c>
      <c r="BW4" s="30" t="str">
        <f aca="false">P24!$E5</f>
        <v>N</v>
      </c>
      <c r="BX4" s="30" t="str">
        <f aca="false">P25!$E5</f>
        <v>N</v>
      </c>
      <c r="BY4" s="30" t="str">
        <f aca="false">P26!$E5</f>
        <v>N</v>
      </c>
      <c r="BZ4" s="30" t="str">
        <f aca="false">P27!$E5</f>
        <v>N</v>
      </c>
      <c r="CA4" s="30" t="str">
        <f aca="false">P28!$E5</f>
        <v>N</v>
      </c>
      <c r="CB4" s="30" t="str">
        <f aca="false">P29!$E5</f>
        <v>N</v>
      </c>
      <c r="CC4" s="30" t="str">
        <f aca="false">P30!$E5</f>
        <v>N</v>
      </c>
      <c r="CD4" s="30" t="str">
        <f aca="false">P31!$E5</f>
        <v>N</v>
      </c>
      <c r="CE4" s="30" t="str">
        <f aca="false">P32!$E5</f>
        <v>N</v>
      </c>
      <c r="CF4" s="30" t="str">
        <f aca="false">P33!$E5</f>
        <v>N</v>
      </c>
      <c r="CG4" s="30" t="str">
        <f aca="false">P34!$E5</f>
        <v>N</v>
      </c>
      <c r="CH4" s="30" t="str">
        <f aca="false">P35!$E5</f>
        <v>N</v>
      </c>
      <c r="CI4" s="30" t="str">
        <f aca="false">P36!$E5</f>
        <v>N</v>
      </c>
      <c r="CJ4" s="30" t="str">
        <f aca="false">P37!$E5</f>
        <v>N</v>
      </c>
      <c r="CK4" s="30" t="str">
        <f aca="false">P38!$E5</f>
        <v>N</v>
      </c>
      <c r="CL4" s="30" t="str">
        <f aca="false">P39!$E5</f>
        <v>N</v>
      </c>
      <c r="CM4" s="30" t="str">
        <f aca="false">P40!$E5</f>
        <v>N</v>
      </c>
      <c r="CN4" s="54" t="n">
        <f aca="false">COUNTIF(AZ4:BS4,"D")</f>
        <v>0</v>
      </c>
    </row>
    <row r="5" customFormat="false" ht="15" hidden="false" customHeight="false" outlineLevel="0" collapsed="false">
      <c r="A5" s="1" t="n">
        <v>1</v>
      </c>
      <c r="B5" s="30" t="str">
        <f aca="false">Critères!$B5</f>
        <v>1.3</v>
      </c>
      <c r="C5" s="30" t="str">
        <f aca="false">Critères!$A3</f>
        <v>IMAGES</v>
      </c>
      <c r="D5" s="30" t="str">
        <f aca="false">P01!$D6</f>
        <v>NT</v>
      </c>
      <c r="E5" s="30" t="str">
        <f aca="false">P02!$D6</f>
        <v>NT</v>
      </c>
      <c r="F5" s="30" t="str">
        <f aca="false">P03!$D6</f>
        <v>NT</v>
      </c>
      <c r="G5" s="30" t="str">
        <f aca="false">P04!$D6</f>
        <v>NT</v>
      </c>
      <c r="H5" s="30" t="str">
        <f aca="false">P05!$D6</f>
        <v>NT</v>
      </c>
      <c r="I5" s="30" t="str">
        <f aca="false">P06!$D6</f>
        <v>NT</v>
      </c>
      <c r="J5" s="30" t="str">
        <f aca="false">P07!$D6</f>
        <v>NT</v>
      </c>
      <c r="K5" s="30" t="str">
        <f aca="false">P08!$D6</f>
        <v>NT</v>
      </c>
      <c r="L5" s="30" t="str">
        <f aca="false">P09!$D6</f>
        <v>NT</v>
      </c>
      <c r="M5" s="30" t="str">
        <f aca="false">P10!$D6</f>
        <v>NT</v>
      </c>
      <c r="N5" s="30" t="str">
        <f aca="false">P11!$D6</f>
        <v>NT</v>
      </c>
      <c r="O5" s="30" t="str">
        <f aca="false">P12!$D6</f>
        <v>NT</v>
      </c>
      <c r="P5" s="30" t="str">
        <f aca="false">P13!$D6</f>
        <v>NT</v>
      </c>
      <c r="Q5" s="30" t="str">
        <f aca="false">P14!$D6</f>
        <v>NT</v>
      </c>
      <c r="R5" s="30" t="str">
        <f aca="false">P15!$D6</f>
        <v>NT</v>
      </c>
      <c r="S5" s="30" t="str">
        <f aca="false">P16!$D6</f>
        <v>NT</v>
      </c>
      <c r="T5" s="30" t="str">
        <f aca="false">P17!$D6</f>
        <v>NT</v>
      </c>
      <c r="U5" s="30" t="str">
        <f aca="false">P18!$D6</f>
        <v>NT</v>
      </c>
      <c r="V5" s="30" t="str">
        <f aca="false">P19!$D6</f>
        <v>NT</v>
      </c>
      <c r="W5" s="30" t="str">
        <f aca="false">P20!$D6</f>
        <v>NT</v>
      </c>
      <c r="X5" s="30" t="str">
        <f aca="false">P21!$D6</f>
        <v>NT</v>
      </c>
      <c r="Y5" s="30" t="str">
        <f aca="false">P22!$D6</f>
        <v>NT</v>
      </c>
      <c r="Z5" s="30" t="str">
        <f aca="false">P23!$D6</f>
        <v>NT</v>
      </c>
      <c r="AA5" s="30" t="str">
        <f aca="false">P24!$D6</f>
        <v>NT</v>
      </c>
      <c r="AB5" s="30" t="str">
        <f aca="false">P25!$D6</f>
        <v>NT</v>
      </c>
      <c r="AC5" s="30" t="str">
        <f aca="false">P26!$D6</f>
        <v>NT</v>
      </c>
      <c r="AD5" s="30" t="str">
        <f aca="false">P27!$D6</f>
        <v>NT</v>
      </c>
      <c r="AE5" s="30" t="str">
        <f aca="false">P28!$D6</f>
        <v>NT</v>
      </c>
      <c r="AF5" s="30" t="str">
        <f aca="false">P29!$D6</f>
        <v>NT</v>
      </c>
      <c r="AG5" s="30" t="str">
        <f aca="false">P30!$D6</f>
        <v>NT</v>
      </c>
      <c r="AH5" s="30" t="str">
        <f aca="false">P31!$D6</f>
        <v>NT</v>
      </c>
      <c r="AI5" s="30" t="str">
        <f aca="false">P32!$D6</f>
        <v>NT</v>
      </c>
      <c r="AJ5" s="30" t="str">
        <f aca="false">P33!$D6</f>
        <v>NT</v>
      </c>
      <c r="AK5" s="30" t="str">
        <f aca="false">P34!$D6</f>
        <v>NT</v>
      </c>
      <c r="AL5" s="30" t="str">
        <f aca="false">P35!$D6</f>
        <v>NT</v>
      </c>
      <c r="AM5" s="30" t="str">
        <f aca="false">P36!$D6</f>
        <v>NT</v>
      </c>
      <c r="AN5" s="30" t="str">
        <f aca="false">P37!$D6</f>
        <v>NT</v>
      </c>
      <c r="AO5" s="30" t="str">
        <f aca="false">P38!$D6</f>
        <v>NT</v>
      </c>
      <c r="AP5" s="30" t="str">
        <f aca="false">P39!$D6</f>
        <v>NT</v>
      </c>
      <c r="AQ5" s="30" t="str">
        <f aca="false">P40!$D6</f>
        <v>NT</v>
      </c>
      <c r="AR5" s="54" t="n">
        <f aca="false">COUNTIF(D5:AQ5,"C")</f>
        <v>0</v>
      </c>
      <c r="AS5" s="54" t="n">
        <f aca="false">COUNTIF(D5:AQ5,"NC")</f>
        <v>0</v>
      </c>
      <c r="AT5" s="54" t="n">
        <f aca="false">COUNTIF(D5:AQ5,"NA")</f>
        <v>0</v>
      </c>
      <c r="AU5" s="54" t="n">
        <f aca="false">COUNTIF(D5:AQ5,"NT")</f>
        <v>40</v>
      </c>
      <c r="AV5" s="1" t="str">
        <f aca="false">IF(AS5&gt;0,"NC",IF(AR5&gt;0,"C",IF(AU5&gt;0,"NT","NA")))</f>
        <v>NT</v>
      </c>
      <c r="AW5" s="1" t="n">
        <v>1</v>
      </c>
      <c r="AX5" s="30" t="str">
        <f aca="false">Critères!$B5</f>
        <v>1.3</v>
      </c>
      <c r="AY5" s="30" t="str">
        <f aca="false">Critères!$A3</f>
        <v>IMAGES</v>
      </c>
      <c r="AZ5" s="30" t="str">
        <f aca="false">P01!$E6</f>
        <v>N</v>
      </c>
      <c r="BA5" s="30" t="str">
        <f aca="false">P02!$E6</f>
        <v>N</v>
      </c>
      <c r="BB5" s="30" t="str">
        <f aca="false">P03!$E6</f>
        <v>N</v>
      </c>
      <c r="BC5" s="30" t="str">
        <f aca="false">P04!$E6</f>
        <v>N</v>
      </c>
      <c r="BD5" s="30" t="str">
        <f aca="false">P05!$E6</f>
        <v>N</v>
      </c>
      <c r="BE5" s="30" t="str">
        <f aca="false">P06!$E6</f>
        <v>N</v>
      </c>
      <c r="BF5" s="30" t="str">
        <f aca="false">P07!$E6</f>
        <v>N</v>
      </c>
      <c r="BG5" s="30" t="str">
        <f aca="false">P08!$E6</f>
        <v>N</v>
      </c>
      <c r="BH5" s="30" t="str">
        <f aca="false">P09!$E6</f>
        <v>N</v>
      </c>
      <c r="BI5" s="30" t="str">
        <f aca="false">P10!$E6</f>
        <v>N</v>
      </c>
      <c r="BJ5" s="30" t="str">
        <f aca="false">P11!$E6</f>
        <v>N</v>
      </c>
      <c r="BK5" s="30" t="str">
        <f aca="false">P12!$E6</f>
        <v>N</v>
      </c>
      <c r="BL5" s="30" t="str">
        <f aca="false">P13!$E6</f>
        <v>N</v>
      </c>
      <c r="BM5" s="30" t="str">
        <f aca="false">P14!$E6</f>
        <v>N</v>
      </c>
      <c r="BN5" s="30" t="str">
        <f aca="false">P15!$E6</f>
        <v>N</v>
      </c>
      <c r="BO5" s="30" t="str">
        <f aca="false">P16!$E6</f>
        <v>N</v>
      </c>
      <c r="BP5" s="30" t="str">
        <f aca="false">P17!$E6</f>
        <v>N</v>
      </c>
      <c r="BQ5" s="30" t="str">
        <f aca="false">P18!$E6</f>
        <v>N</v>
      </c>
      <c r="BR5" s="30" t="str">
        <f aca="false">P19!$E6</f>
        <v>N</v>
      </c>
      <c r="BS5" s="30" t="str">
        <f aca="false">P20!$E6</f>
        <v>N</v>
      </c>
      <c r="BT5" s="30" t="str">
        <f aca="false">P21!$E6</f>
        <v>N</v>
      </c>
      <c r="BU5" s="30" t="str">
        <f aca="false">P22!$E6</f>
        <v>N</v>
      </c>
      <c r="BV5" s="30" t="str">
        <f aca="false">P23!$E6</f>
        <v>N</v>
      </c>
      <c r="BW5" s="30" t="str">
        <f aca="false">P24!$E6</f>
        <v>N</v>
      </c>
      <c r="BX5" s="30" t="str">
        <f aca="false">P25!$E6</f>
        <v>N</v>
      </c>
      <c r="BY5" s="30" t="str">
        <f aca="false">P26!$E6</f>
        <v>N</v>
      </c>
      <c r="BZ5" s="30" t="str">
        <f aca="false">P27!$E6</f>
        <v>N</v>
      </c>
      <c r="CA5" s="30" t="str">
        <f aca="false">P28!$E6</f>
        <v>N</v>
      </c>
      <c r="CB5" s="30" t="str">
        <f aca="false">P29!$E6</f>
        <v>N</v>
      </c>
      <c r="CC5" s="30" t="str">
        <f aca="false">P30!$E6</f>
        <v>N</v>
      </c>
      <c r="CD5" s="30" t="str">
        <f aca="false">P31!$E6</f>
        <v>N</v>
      </c>
      <c r="CE5" s="30" t="str">
        <f aca="false">P32!$E6</f>
        <v>N</v>
      </c>
      <c r="CF5" s="30" t="str">
        <f aca="false">P33!$E6</f>
        <v>N</v>
      </c>
      <c r="CG5" s="30" t="str">
        <f aca="false">P34!$E6</f>
        <v>N</v>
      </c>
      <c r="CH5" s="30" t="str">
        <f aca="false">P35!$E6</f>
        <v>N</v>
      </c>
      <c r="CI5" s="30" t="str">
        <f aca="false">P36!$E6</f>
        <v>N</v>
      </c>
      <c r="CJ5" s="30" t="str">
        <f aca="false">P37!$E6</f>
        <v>N</v>
      </c>
      <c r="CK5" s="30" t="str">
        <f aca="false">P38!$E6</f>
        <v>N</v>
      </c>
      <c r="CL5" s="30" t="str">
        <f aca="false">P39!$E6</f>
        <v>N</v>
      </c>
      <c r="CM5" s="30" t="str">
        <f aca="false">P40!$E6</f>
        <v>N</v>
      </c>
      <c r="CN5" s="54" t="n">
        <f aca="false">COUNTIF(AZ5:BS5,"D")</f>
        <v>0</v>
      </c>
    </row>
    <row r="6" customFormat="false" ht="15" hidden="false" customHeight="false" outlineLevel="0" collapsed="false">
      <c r="A6" s="1" t="n">
        <v>1</v>
      </c>
      <c r="B6" s="30" t="str">
        <f aca="false">Critères!$B6</f>
        <v>1.4</v>
      </c>
      <c r="C6" s="30" t="str">
        <f aca="false">Critères!$A3</f>
        <v>IMAGES</v>
      </c>
      <c r="D6" s="30" t="str">
        <f aca="false">P01!$D7</f>
        <v>NT</v>
      </c>
      <c r="E6" s="30" t="str">
        <f aca="false">P02!$D7</f>
        <v>NT</v>
      </c>
      <c r="F6" s="30" t="str">
        <f aca="false">P03!$D7</f>
        <v>NT</v>
      </c>
      <c r="G6" s="30" t="str">
        <f aca="false">P04!$D7</f>
        <v>NT</v>
      </c>
      <c r="H6" s="30" t="str">
        <f aca="false">P05!$D7</f>
        <v>NT</v>
      </c>
      <c r="I6" s="30" t="str">
        <f aca="false">P06!$D7</f>
        <v>NT</v>
      </c>
      <c r="J6" s="30" t="str">
        <f aca="false">P07!$D7</f>
        <v>NT</v>
      </c>
      <c r="K6" s="30" t="str">
        <f aca="false">P08!$D7</f>
        <v>NT</v>
      </c>
      <c r="L6" s="30" t="str">
        <f aca="false">P09!$D7</f>
        <v>NT</v>
      </c>
      <c r="M6" s="30" t="str">
        <f aca="false">P10!$D7</f>
        <v>NT</v>
      </c>
      <c r="N6" s="30" t="str">
        <f aca="false">P11!$D7</f>
        <v>NT</v>
      </c>
      <c r="O6" s="30" t="str">
        <f aca="false">P12!$D7</f>
        <v>NT</v>
      </c>
      <c r="P6" s="30" t="str">
        <f aca="false">P13!$D7</f>
        <v>NT</v>
      </c>
      <c r="Q6" s="30" t="str">
        <f aca="false">P14!$D7</f>
        <v>NT</v>
      </c>
      <c r="R6" s="30" t="str">
        <f aca="false">P15!$D7</f>
        <v>NT</v>
      </c>
      <c r="S6" s="30" t="str">
        <f aca="false">P16!$D7</f>
        <v>NT</v>
      </c>
      <c r="T6" s="30" t="str">
        <f aca="false">P17!$D7</f>
        <v>NT</v>
      </c>
      <c r="U6" s="30" t="str">
        <f aca="false">P18!$D7</f>
        <v>NT</v>
      </c>
      <c r="V6" s="30" t="str">
        <f aca="false">P19!$D7</f>
        <v>NT</v>
      </c>
      <c r="W6" s="30" t="str">
        <f aca="false">P20!$D7</f>
        <v>NT</v>
      </c>
      <c r="X6" s="30" t="str">
        <f aca="false">P21!$D7</f>
        <v>NT</v>
      </c>
      <c r="Y6" s="30" t="str">
        <f aca="false">P22!$D7</f>
        <v>NT</v>
      </c>
      <c r="Z6" s="30" t="str">
        <f aca="false">P23!$D7</f>
        <v>NT</v>
      </c>
      <c r="AA6" s="30" t="str">
        <f aca="false">P24!$D7</f>
        <v>NT</v>
      </c>
      <c r="AB6" s="30" t="str">
        <f aca="false">P25!$D7</f>
        <v>NT</v>
      </c>
      <c r="AC6" s="30" t="str">
        <f aca="false">P26!$D7</f>
        <v>NT</v>
      </c>
      <c r="AD6" s="30" t="str">
        <f aca="false">P27!$D7</f>
        <v>NT</v>
      </c>
      <c r="AE6" s="30" t="str">
        <f aca="false">P28!$D7</f>
        <v>NT</v>
      </c>
      <c r="AF6" s="30" t="str">
        <f aca="false">P29!$D7</f>
        <v>NT</v>
      </c>
      <c r="AG6" s="30" t="str">
        <f aca="false">P30!$D7</f>
        <v>NT</v>
      </c>
      <c r="AH6" s="30" t="str">
        <f aca="false">P31!$D7</f>
        <v>NT</v>
      </c>
      <c r="AI6" s="30" t="str">
        <f aca="false">P32!$D7</f>
        <v>NT</v>
      </c>
      <c r="AJ6" s="30" t="str">
        <f aca="false">P33!$D7</f>
        <v>NT</v>
      </c>
      <c r="AK6" s="30" t="str">
        <f aca="false">P34!$D7</f>
        <v>NT</v>
      </c>
      <c r="AL6" s="30" t="str">
        <f aca="false">P35!$D7</f>
        <v>NT</v>
      </c>
      <c r="AM6" s="30" t="str">
        <f aca="false">P36!$D7</f>
        <v>NT</v>
      </c>
      <c r="AN6" s="30" t="str">
        <f aca="false">P37!$D7</f>
        <v>NT</v>
      </c>
      <c r="AO6" s="30" t="str">
        <f aca="false">P38!$D7</f>
        <v>NT</v>
      </c>
      <c r="AP6" s="30" t="str">
        <f aca="false">P39!$D7</f>
        <v>NT</v>
      </c>
      <c r="AQ6" s="30" t="str">
        <f aca="false">P40!$D7</f>
        <v>NT</v>
      </c>
      <c r="AR6" s="54" t="n">
        <f aca="false">COUNTIF(D6:AQ6,"C")</f>
        <v>0</v>
      </c>
      <c r="AS6" s="54" t="n">
        <f aca="false">COUNTIF(D6:AQ6,"NC")</f>
        <v>0</v>
      </c>
      <c r="AT6" s="54" t="n">
        <f aca="false">COUNTIF(D6:AQ6,"NA")</f>
        <v>0</v>
      </c>
      <c r="AU6" s="54" t="n">
        <f aca="false">COUNTIF(D6:AQ6,"NT")</f>
        <v>40</v>
      </c>
      <c r="AV6" s="1" t="str">
        <f aca="false">IF(AS6&gt;0,"NC",IF(AR6&gt;0,"C",IF(AU6&gt;0,"NT","NA")))</f>
        <v>NT</v>
      </c>
      <c r="AW6" s="1" t="n">
        <v>1</v>
      </c>
      <c r="AX6" s="30" t="str">
        <f aca="false">Critères!$B6</f>
        <v>1.4</v>
      </c>
      <c r="AY6" s="30" t="str">
        <f aca="false">Critères!$A3</f>
        <v>IMAGES</v>
      </c>
      <c r="AZ6" s="30" t="str">
        <f aca="false">P01!$E7</f>
        <v>N</v>
      </c>
      <c r="BA6" s="30" t="str">
        <f aca="false">P02!$E7</f>
        <v>N</v>
      </c>
      <c r="BB6" s="30" t="str">
        <f aca="false">P03!$E7</f>
        <v>N</v>
      </c>
      <c r="BC6" s="30" t="str">
        <f aca="false">P04!$E7</f>
        <v>N</v>
      </c>
      <c r="BD6" s="30" t="str">
        <f aca="false">P05!$E7</f>
        <v>N</v>
      </c>
      <c r="BE6" s="30" t="str">
        <f aca="false">P06!$E7</f>
        <v>N</v>
      </c>
      <c r="BF6" s="30" t="str">
        <f aca="false">P07!$E7</f>
        <v>N</v>
      </c>
      <c r="BG6" s="30" t="str">
        <f aca="false">P08!$E7</f>
        <v>N</v>
      </c>
      <c r="BH6" s="30" t="str">
        <f aca="false">P09!$E7</f>
        <v>N</v>
      </c>
      <c r="BI6" s="30" t="str">
        <f aca="false">P10!$E7</f>
        <v>N</v>
      </c>
      <c r="BJ6" s="30" t="str">
        <f aca="false">P11!$E7</f>
        <v>N</v>
      </c>
      <c r="BK6" s="30" t="str">
        <f aca="false">P12!$E7</f>
        <v>N</v>
      </c>
      <c r="BL6" s="30" t="str">
        <f aca="false">P13!$E7</f>
        <v>N</v>
      </c>
      <c r="BM6" s="30" t="str">
        <f aca="false">P14!$E7</f>
        <v>N</v>
      </c>
      <c r="BN6" s="30" t="str">
        <f aca="false">P15!$E7</f>
        <v>N</v>
      </c>
      <c r="BO6" s="30" t="str">
        <f aca="false">P16!$E7</f>
        <v>N</v>
      </c>
      <c r="BP6" s="30" t="str">
        <f aca="false">P17!$E7</f>
        <v>N</v>
      </c>
      <c r="BQ6" s="30" t="str">
        <f aca="false">P18!$E7</f>
        <v>N</v>
      </c>
      <c r="BR6" s="30" t="str">
        <f aca="false">P19!$E7</f>
        <v>N</v>
      </c>
      <c r="BS6" s="30" t="str">
        <f aca="false">P20!$E7</f>
        <v>N</v>
      </c>
      <c r="BT6" s="30" t="str">
        <f aca="false">P21!$E7</f>
        <v>N</v>
      </c>
      <c r="BU6" s="30" t="str">
        <f aca="false">P22!$E7</f>
        <v>N</v>
      </c>
      <c r="BV6" s="30" t="str">
        <f aca="false">P23!$E7</f>
        <v>N</v>
      </c>
      <c r="BW6" s="30" t="str">
        <f aca="false">P24!$E7</f>
        <v>N</v>
      </c>
      <c r="BX6" s="30" t="str">
        <f aca="false">P25!$E7</f>
        <v>N</v>
      </c>
      <c r="BY6" s="30" t="str">
        <f aca="false">P26!$E7</f>
        <v>N</v>
      </c>
      <c r="BZ6" s="30" t="str">
        <f aca="false">P27!$E7</f>
        <v>N</v>
      </c>
      <c r="CA6" s="30" t="str">
        <f aca="false">P28!$E7</f>
        <v>N</v>
      </c>
      <c r="CB6" s="30" t="str">
        <f aca="false">P29!$E7</f>
        <v>N</v>
      </c>
      <c r="CC6" s="30" t="str">
        <f aca="false">P30!$E7</f>
        <v>N</v>
      </c>
      <c r="CD6" s="30" t="str">
        <f aca="false">P31!$E7</f>
        <v>N</v>
      </c>
      <c r="CE6" s="30" t="str">
        <f aca="false">P32!$E7</f>
        <v>N</v>
      </c>
      <c r="CF6" s="30" t="str">
        <f aca="false">P33!$E7</f>
        <v>N</v>
      </c>
      <c r="CG6" s="30" t="str">
        <f aca="false">P34!$E7</f>
        <v>N</v>
      </c>
      <c r="CH6" s="30" t="str">
        <f aca="false">P35!$E7</f>
        <v>N</v>
      </c>
      <c r="CI6" s="30" t="str">
        <f aca="false">P36!$E7</f>
        <v>N</v>
      </c>
      <c r="CJ6" s="30" t="str">
        <f aca="false">P37!$E7</f>
        <v>N</v>
      </c>
      <c r="CK6" s="30" t="str">
        <f aca="false">P38!$E7</f>
        <v>N</v>
      </c>
      <c r="CL6" s="30" t="str">
        <f aca="false">P39!$E7</f>
        <v>N</v>
      </c>
      <c r="CM6" s="30" t="str">
        <f aca="false">P40!$E7</f>
        <v>N</v>
      </c>
      <c r="CN6" s="54" t="n">
        <f aca="false">COUNTIF(AZ6:BS6,"D")</f>
        <v>0</v>
      </c>
    </row>
    <row r="7" customFormat="false" ht="15" hidden="false" customHeight="false" outlineLevel="0" collapsed="false">
      <c r="A7" s="1" t="n">
        <v>1</v>
      </c>
      <c r="B7" s="30" t="str">
        <f aca="false">Critères!$B7</f>
        <v>1.5</v>
      </c>
      <c r="C7" s="30" t="str">
        <f aca="false">Critères!$A3</f>
        <v>IMAGES</v>
      </c>
      <c r="D7" s="30" t="str">
        <f aca="false">P01!$D8</f>
        <v>NT</v>
      </c>
      <c r="E7" s="30" t="str">
        <f aca="false">P02!$D8</f>
        <v>NT</v>
      </c>
      <c r="F7" s="30" t="str">
        <f aca="false">P03!$D8</f>
        <v>NT</v>
      </c>
      <c r="G7" s="30" t="str">
        <f aca="false">P04!$D8</f>
        <v>NT</v>
      </c>
      <c r="H7" s="30" t="str">
        <f aca="false">P05!$D8</f>
        <v>NT</v>
      </c>
      <c r="I7" s="30" t="str">
        <f aca="false">P06!$D8</f>
        <v>NT</v>
      </c>
      <c r="J7" s="30" t="str">
        <f aca="false">P07!$D8</f>
        <v>NT</v>
      </c>
      <c r="K7" s="30" t="str">
        <f aca="false">P08!$D8</f>
        <v>NT</v>
      </c>
      <c r="L7" s="30" t="str">
        <f aca="false">P09!$D8</f>
        <v>NT</v>
      </c>
      <c r="M7" s="30" t="str">
        <f aca="false">P10!$D8</f>
        <v>NT</v>
      </c>
      <c r="N7" s="30" t="str">
        <f aca="false">P11!$D8</f>
        <v>NT</v>
      </c>
      <c r="O7" s="30" t="str">
        <f aca="false">P12!$D8</f>
        <v>NT</v>
      </c>
      <c r="P7" s="30" t="str">
        <f aca="false">P13!$D8</f>
        <v>NT</v>
      </c>
      <c r="Q7" s="30" t="str">
        <f aca="false">P14!$D8</f>
        <v>NT</v>
      </c>
      <c r="R7" s="30" t="str">
        <f aca="false">P15!$D8</f>
        <v>NT</v>
      </c>
      <c r="S7" s="30" t="str">
        <f aca="false">P16!$D8</f>
        <v>NT</v>
      </c>
      <c r="T7" s="30" t="str">
        <f aca="false">P17!$D8</f>
        <v>NT</v>
      </c>
      <c r="U7" s="30" t="str">
        <f aca="false">P18!$D8</f>
        <v>NT</v>
      </c>
      <c r="V7" s="30" t="str">
        <f aca="false">P19!$D8</f>
        <v>NT</v>
      </c>
      <c r="W7" s="30" t="str">
        <f aca="false">P20!$D8</f>
        <v>NT</v>
      </c>
      <c r="X7" s="30" t="str">
        <f aca="false">P21!$D8</f>
        <v>NT</v>
      </c>
      <c r="Y7" s="30" t="str">
        <f aca="false">P22!$D8</f>
        <v>NT</v>
      </c>
      <c r="Z7" s="30" t="str">
        <f aca="false">P23!$D8</f>
        <v>NT</v>
      </c>
      <c r="AA7" s="30" t="str">
        <f aca="false">P24!$D8</f>
        <v>NT</v>
      </c>
      <c r="AB7" s="30" t="str">
        <f aca="false">P25!$D8</f>
        <v>NT</v>
      </c>
      <c r="AC7" s="30" t="str">
        <f aca="false">P26!$D8</f>
        <v>NT</v>
      </c>
      <c r="AD7" s="30" t="str">
        <f aca="false">P27!$D8</f>
        <v>NT</v>
      </c>
      <c r="AE7" s="30" t="str">
        <f aca="false">P28!$D8</f>
        <v>NT</v>
      </c>
      <c r="AF7" s="30" t="str">
        <f aca="false">P29!$D8</f>
        <v>NT</v>
      </c>
      <c r="AG7" s="30" t="str">
        <f aca="false">P30!$D8</f>
        <v>NT</v>
      </c>
      <c r="AH7" s="30" t="str">
        <f aca="false">P31!$D8</f>
        <v>NT</v>
      </c>
      <c r="AI7" s="30" t="str">
        <f aca="false">P32!$D8</f>
        <v>NT</v>
      </c>
      <c r="AJ7" s="30" t="str">
        <f aca="false">P33!$D8</f>
        <v>NT</v>
      </c>
      <c r="AK7" s="30" t="str">
        <f aca="false">P34!$D8</f>
        <v>NT</v>
      </c>
      <c r="AL7" s="30" t="str">
        <f aca="false">P35!$D8</f>
        <v>NT</v>
      </c>
      <c r="AM7" s="30" t="str">
        <f aca="false">P36!$D8</f>
        <v>NT</v>
      </c>
      <c r="AN7" s="30" t="str">
        <f aca="false">P37!$D8</f>
        <v>NT</v>
      </c>
      <c r="AO7" s="30" t="str">
        <f aca="false">P38!$D8</f>
        <v>NT</v>
      </c>
      <c r="AP7" s="30" t="str">
        <f aca="false">P39!$D8</f>
        <v>NT</v>
      </c>
      <c r="AQ7" s="30" t="str">
        <f aca="false">P40!$D8</f>
        <v>NT</v>
      </c>
      <c r="AR7" s="54" t="n">
        <f aca="false">COUNTIF(D7:AQ7,"C")</f>
        <v>0</v>
      </c>
      <c r="AS7" s="54" t="n">
        <f aca="false">COUNTIF(D7:AQ7,"NC")</f>
        <v>0</v>
      </c>
      <c r="AT7" s="54" t="n">
        <f aca="false">COUNTIF(D7:AQ7,"NA")</f>
        <v>0</v>
      </c>
      <c r="AU7" s="54" t="n">
        <f aca="false">COUNTIF(D7:AQ7,"NT")</f>
        <v>40</v>
      </c>
      <c r="AV7" s="1" t="str">
        <f aca="false">IF(AS7&gt;0,"NC",IF(AR7&gt;0,"C",IF(AU7&gt;0,"NT","NA")))</f>
        <v>NT</v>
      </c>
      <c r="AW7" s="1" t="n">
        <v>1</v>
      </c>
      <c r="AX7" s="30" t="str">
        <f aca="false">Critères!$B7</f>
        <v>1.5</v>
      </c>
      <c r="AY7" s="30" t="str">
        <f aca="false">Critères!$A3</f>
        <v>IMAGES</v>
      </c>
      <c r="AZ7" s="30" t="str">
        <f aca="false">P01!$E8</f>
        <v>N</v>
      </c>
      <c r="BA7" s="30" t="str">
        <f aca="false">P02!$E8</f>
        <v>N</v>
      </c>
      <c r="BB7" s="30" t="str">
        <f aca="false">P03!$E8</f>
        <v>N</v>
      </c>
      <c r="BC7" s="30" t="str">
        <f aca="false">P04!$E8</f>
        <v>N</v>
      </c>
      <c r="BD7" s="30" t="str">
        <f aca="false">P05!$E8</f>
        <v>N</v>
      </c>
      <c r="BE7" s="30" t="str">
        <f aca="false">P06!$E8</f>
        <v>N</v>
      </c>
      <c r="BF7" s="30" t="str">
        <f aca="false">P07!$E8</f>
        <v>N</v>
      </c>
      <c r="BG7" s="30" t="str">
        <f aca="false">P08!$E8</f>
        <v>N</v>
      </c>
      <c r="BH7" s="30" t="str">
        <f aca="false">P09!$E8</f>
        <v>N</v>
      </c>
      <c r="BI7" s="30" t="str">
        <f aca="false">P10!$E8</f>
        <v>N</v>
      </c>
      <c r="BJ7" s="30" t="str">
        <f aca="false">P11!$E8</f>
        <v>N</v>
      </c>
      <c r="BK7" s="30" t="str">
        <f aca="false">P12!$E8</f>
        <v>N</v>
      </c>
      <c r="BL7" s="30" t="str">
        <f aca="false">P13!$E8</f>
        <v>N</v>
      </c>
      <c r="BM7" s="30" t="str">
        <f aca="false">P14!$E8</f>
        <v>N</v>
      </c>
      <c r="BN7" s="30" t="str">
        <f aca="false">P15!$E8</f>
        <v>N</v>
      </c>
      <c r="BO7" s="30" t="str">
        <f aca="false">P16!$E8</f>
        <v>N</v>
      </c>
      <c r="BP7" s="30" t="str">
        <f aca="false">P17!$E8</f>
        <v>N</v>
      </c>
      <c r="BQ7" s="30" t="str">
        <f aca="false">P18!$E8</f>
        <v>N</v>
      </c>
      <c r="BR7" s="30" t="str">
        <f aca="false">P19!$E8</f>
        <v>N</v>
      </c>
      <c r="BS7" s="30" t="str">
        <f aca="false">P20!$E8</f>
        <v>N</v>
      </c>
      <c r="BT7" s="30" t="str">
        <f aca="false">P21!$E8</f>
        <v>N</v>
      </c>
      <c r="BU7" s="30" t="str">
        <f aca="false">P22!$E8</f>
        <v>N</v>
      </c>
      <c r="BV7" s="30" t="str">
        <f aca="false">P23!$E8</f>
        <v>N</v>
      </c>
      <c r="BW7" s="30" t="str">
        <f aca="false">P24!$E8</f>
        <v>N</v>
      </c>
      <c r="BX7" s="30" t="str">
        <f aca="false">P25!$E8</f>
        <v>N</v>
      </c>
      <c r="BY7" s="30" t="str">
        <f aca="false">P26!$E8</f>
        <v>N</v>
      </c>
      <c r="BZ7" s="30" t="str">
        <f aca="false">P27!$E8</f>
        <v>N</v>
      </c>
      <c r="CA7" s="30" t="str">
        <f aca="false">P28!$E8</f>
        <v>N</v>
      </c>
      <c r="CB7" s="30" t="str">
        <f aca="false">P29!$E8</f>
        <v>N</v>
      </c>
      <c r="CC7" s="30" t="str">
        <f aca="false">P30!$E8</f>
        <v>N</v>
      </c>
      <c r="CD7" s="30" t="str">
        <f aca="false">P31!$E8</f>
        <v>N</v>
      </c>
      <c r="CE7" s="30" t="str">
        <f aca="false">P32!$E8</f>
        <v>N</v>
      </c>
      <c r="CF7" s="30" t="str">
        <f aca="false">P33!$E8</f>
        <v>N</v>
      </c>
      <c r="CG7" s="30" t="str">
        <f aca="false">P34!$E8</f>
        <v>N</v>
      </c>
      <c r="CH7" s="30" t="str">
        <f aca="false">P35!$E8</f>
        <v>N</v>
      </c>
      <c r="CI7" s="30" t="str">
        <f aca="false">P36!$E8</f>
        <v>N</v>
      </c>
      <c r="CJ7" s="30" t="str">
        <f aca="false">P37!$E8</f>
        <v>N</v>
      </c>
      <c r="CK7" s="30" t="str">
        <f aca="false">P38!$E8</f>
        <v>N</v>
      </c>
      <c r="CL7" s="30" t="str">
        <f aca="false">P39!$E8</f>
        <v>N</v>
      </c>
      <c r="CM7" s="30" t="str">
        <f aca="false">P40!$E8</f>
        <v>N</v>
      </c>
      <c r="CN7" s="54" t="n">
        <f aca="false">COUNTIF(AZ7:BS7,"D")</f>
        <v>0</v>
      </c>
    </row>
    <row r="8" customFormat="false" ht="15" hidden="false" customHeight="false" outlineLevel="0" collapsed="false">
      <c r="A8" s="1" t="n">
        <v>1</v>
      </c>
      <c r="B8" s="30" t="str">
        <f aca="false">Critères!$B8</f>
        <v>1.6</v>
      </c>
      <c r="C8" s="30" t="str">
        <f aca="false">Critères!$A3</f>
        <v>IMAGES</v>
      </c>
      <c r="D8" s="30" t="str">
        <f aca="false">P01!$D9</f>
        <v>NT</v>
      </c>
      <c r="E8" s="30" t="str">
        <f aca="false">P02!$D9</f>
        <v>NT</v>
      </c>
      <c r="F8" s="30" t="str">
        <f aca="false">P03!$D9</f>
        <v>NT</v>
      </c>
      <c r="G8" s="30" t="str">
        <f aca="false">P04!$D9</f>
        <v>NT</v>
      </c>
      <c r="H8" s="30" t="str">
        <f aca="false">P05!$D9</f>
        <v>NT</v>
      </c>
      <c r="I8" s="30" t="str">
        <f aca="false">P06!$D9</f>
        <v>NT</v>
      </c>
      <c r="J8" s="30" t="str">
        <f aca="false">P07!$D9</f>
        <v>NT</v>
      </c>
      <c r="K8" s="30" t="str">
        <f aca="false">P08!$D9</f>
        <v>NT</v>
      </c>
      <c r="L8" s="30" t="str">
        <f aca="false">P09!$D9</f>
        <v>NT</v>
      </c>
      <c r="M8" s="30" t="str">
        <f aca="false">P10!$D9</f>
        <v>NT</v>
      </c>
      <c r="N8" s="30" t="str">
        <f aca="false">P11!$D9</f>
        <v>NT</v>
      </c>
      <c r="O8" s="30" t="str">
        <f aca="false">P12!$D9</f>
        <v>NT</v>
      </c>
      <c r="P8" s="30" t="str">
        <f aca="false">P13!$D9</f>
        <v>NT</v>
      </c>
      <c r="Q8" s="30" t="str">
        <f aca="false">P14!$D9</f>
        <v>NT</v>
      </c>
      <c r="R8" s="30" t="str">
        <f aca="false">P15!$D9</f>
        <v>NT</v>
      </c>
      <c r="S8" s="30" t="str">
        <f aca="false">P16!$D9</f>
        <v>NT</v>
      </c>
      <c r="T8" s="30" t="str">
        <f aca="false">P17!$D9</f>
        <v>NT</v>
      </c>
      <c r="U8" s="30" t="str">
        <f aca="false">P18!$D9</f>
        <v>NT</v>
      </c>
      <c r="V8" s="30" t="str">
        <f aca="false">P19!$D9</f>
        <v>NT</v>
      </c>
      <c r="W8" s="30" t="str">
        <f aca="false">P20!$D9</f>
        <v>NT</v>
      </c>
      <c r="X8" s="30" t="str">
        <f aca="false">P21!$D9</f>
        <v>NT</v>
      </c>
      <c r="Y8" s="30" t="str">
        <f aca="false">P22!$D9</f>
        <v>NT</v>
      </c>
      <c r="Z8" s="30" t="str">
        <f aca="false">P23!$D9</f>
        <v>NT</v>
      </c>
      <c r="AA8" s="30" t="str">
        <f aca="false">P24!$D9</f>
        <v>NT</v>
      </c>
      <c r="AB8" s="30" t="str">
        <f aca="false">P25!$D9</f>
        <v>NT</v>
      </c>
      <c r="AC8" s="30" t="str">
        <f aca="false">P26!$D9</f>
        <v>NT</v>
      </c>
      <c r="AD8" s="30" t="str">
        <f aca="false">P27!$D9</f>
        <v>NT</v>
      </c>
      <c r="AE8" s="30" t="str">
        <f aca="false">P28!$D9</f>
        <v>NT</v>
      </c>
      <c r="AF8" s="30" t="str">
        <f aca="false">P29!$D9</f>
        <v>NT</v>
      </c>
      <c r="AG8" s="30" t="str">
        <f aca="false">P30!$D9</f>
        <v>NT</v>
      </c>
      <c r="AH8" s="30" t="str">
        <f aca="false">P31!$D9</f>
        <v>NT</v>
      </c>
      <c r="AI8" s="30" t="str">
        <f aca="false">P32!$D9</f>
        <v>NT</v>
      </c>
      <c r="AJ8" s="30" t="str">
        <f aca="false">P33!$D9</f>
        <v>NT</v>
      </c>
      <c r="AK8" s="30" t="str">
        <f aca="false">P34!$D9</f>
        <v>NT</v>
      </c>
      <c r="AL8" s="30" t="str">
        <f aca="false">P35!$D9</f>
        <v>NT</v>
      </c>
      <c r="AM8" s="30" t="str">
        <f aca="false">P36!$D9</f>
        <v>NT</v>
      </c>
      <c r="AN8" s="30" t="str">
        <f aca="false">P37!$D9</f>
        <v>NT</v>
      </c>
      <c r="AO8" s="30" t="str">
        <f aca="false">P38!$D9</f>
        <v>NT</v>
      </c>
      <c r="AP8" s="30" t="str">
        <f aca="false">P39!$D9</f>
        <v>NT</v>
      </c>
      <c r="AQ8" s="30" t="str">
        <f aca="false">P40!$D9</f>
        <v>NT</v>
      </c>
      <c r="AR8" s="54" t="n">
        <f aca="false">COUNTIF(D8:AQ8,"C")</f>
        <v>0</v>
      </c>
      <c r="AS8" s="54" t="n">
        <f aca="false">COUNTIF(D8:AQ8,"NC")</f>
        <v>0</v>
      </c>
      <c r="AT8" s="54" t="n">
        <f aca="false">COUNTIF(D8:AQ8,"NA")</f>
        <v>0</v>
      </c>
      <c r="AU8" s="54" t="n">
        <f aca="false">COUNTIF(D8:AQ8,"NT")</f>
        <v>40</v>
      </c>
      <c r="AV8" s="1" t="str">
        <f aca="false">IF(AS8&gt;0,"NC",IF(AR8&gt;0,"C",IF(AU8&gt;0,"NT","NA")))</f>
        <v>NT</v>
      </c>
      <c r="AW8" s="1" t="n">
        <v>1</v>
      </c>
      <c r="AX8" s="30" t="str">
        <f aca="false">Critères!$B8</f>
        <v>1.6</v>
      </c>
      <c r="AY8" s="30" t="str">
        <f aca="false">Critères!$A3</f>
        <v>IMAGES</v>
      </c>
      <c r="AZ8" s="30" t="str">
        <f aca="false">P01!$E9</f>
        <v>N</v>
      </c>
      <c r="BA8" s="30" t="str">
        <f aca="false">P02!$E9</f>
        <v>N</v>
      </c>
      <c r="BB8" s="30" t="str">
        <f aca="false">P03!$E9</f>
        <v>N</v>
      </c>
      <c r="BC8" s="30" t="str">
        <f aca="false">P04!$E9</f>
        <v>N</v>
      </c>
      <c r="BD8" s="30" t="str">
        <f aca="false">P05!$E9</f>
        <v>N</v>
      </c>
      <c r="BE8" s="30" t="str">
        <f aca="false">P06!$E9</f>
        <v>N</v>
      </c>
      <c r="BF8" s="30" t="str">
        <f aca="false">P07!$E9</f>
        <v>N</v>
      </c>
      <c r="BG8" s="30" t="str">
        <f aca="false">P08!$E9</f>
        <v>N</v>
      </c>
      <c r="BH8" s="30" t="str">
        <f aca="false">P09!$E9</f>
        <v>N</v>
      </c>
      <c r="BI8" s="30" t="str">
        <f aca="false">P10!$E9</f>
        <v>N</v>
      </c>
      <c r="BJ8" s="30" t="str">
        <f aca="false">P11!$E9</f>
        <v>N</v>
      </c>
      <c r="BK8" s="30" t="str">
        <f aca="false">P12!$E9</f>
        <v>N</v>
      </c>
      <c r="BL8" s="30" t="str">
        <f aca="false">P13!$E9</f>
        <v>N</v>
      </c>
      <c r="BM8" s="30" t="str">
        <f aca="false">P14!$E9</f>
        <v>N</v>
      </c>
      <c r="BN8" s="30" t="str">
        <f aca="false">P15!$E9</f>
        <v>N</v>
      </c>
      <c r="BO8" s="30" t="str">
        <f aca="false">P16!$E9</f>
        <v>N</v>
      </c>
      <c r="BP8" s="30" t="str">
        <f aca="false">P17!$E9</f>
        <v>N</v>
      </c>
      <c r="BQ8" s="30" t="str">
        <f aca="false">P18!$E9</f>
        <v>N</v>
      </c>
      <c r="BR8" s="30" t="str">
        <f aca="false">P19!$E9</f>
        <v>N</v>
      </c>
      <c r="BS8" s="30" t="str">
        <f aca="false">P20!$E9</f>
        <v>N</v>
      </c>
      <c r="BT8" s="30" t="str">
        <f aca="false">P21!$E9</f>
        <v>N</v>
      </c>
      <c r="BU8" s="30" t="str">
        <f aca="false">P22!$E9</f>
        <v>N</v>
      </c>
      <c r="BV8" s="30" t="str">
        <f aca="false">P23!$E9</f>
        <v>N</v>
      </c>
      <c r="BW8" s="30" t="str">
        <f aca="false">P24!$E9</f>
        <v>N</v>
      </c>
      <c r="BX8" s="30" t="str">
        <f aca="false">P25!$E9</f>
        <v>N</v>
      </c>
      <c r="BY8" s="30" t="str">
        <f aca="false">P26!$E9</f>
        <v>N</v>
      </c>
      <c r="BZ8" s="30" t="str">
        <f aca="false">P27!$E9</f>
        <v>N</v>
      </c>
      <c r="CA8" s="30" t="str">
        <f aca="false">P28!$E9</f>
        <v>N</v>
      </c>
      <c r="CB8" s="30" t="str">
        <f aca="false">P29!$E9</f>
        <v>N</v>
      </c>
      <c r="CC8" s="30" t="str">
        <f aca="false">P30!$E9</f>
        <v>N</v>
      </c>
      <c r="CD8" s="30" t="str">
        <f aca="false">P31!$E9</f>
        <v>N</v>
      </c>
      <c r="CE8" s="30" t="str">
        <f aca="false">P32!$E9</f>
        <v>N</v>
      </c>
      <c r="CF8" s="30" t="str">
        <f aca="false">P33!$E9</f>
        <v>N</v>
      </c>
      <c r="CG8" s="30" t="str">
        <f aca="false">P34!$E9</f>
        <v>N</v>
      </c>
      <c r="CH8" s="30" t="str">
        <f aca="false">P35!$E9</f>
        <v>N</v>
      </c>
      <c r="CI8" s="30" t="str">
        <f aca="false">P36!$E9</f>
        <v>N</v>
      </c>
      <c r="CJ8" s="30" t="str">
        <f aca="false">P37!$E9</f>
        <v>N</v>
      </c>
      <c r="CK8" s="30" t="str">
        <f aca="false">P38!$E9</f>
        <v>N</v>
      </c>
      <c r="CL8" s="30" t="str">
        <f aca="false">P39!$E9</f>
        <v>N</v>
      </c>
      <c r="CM8" s="30" t="str">
        <f aca="false">P40!$E9</f>
        <v>N</v>
      </c>
      <c r="CN8" s="54" t="n">
        <f aca="false">COUNTIF(AZ8:BS8,"D")</f>
        <v>0</v>
      </c>
    </row>
    <row r="9" customFormat="false" ht="15" hidden="false" customHeight="false" outlineLevel="0" collapsed="false">
      <c r="A9" s="1" t="n">
        <v>1</v>
      </c>
      <c r="B9" s="30" t="str">
        <f aca="false">Critères!$B9</f>
        <v>1.7</v>
      </c>
      <c r="C9" s="30" t="str">
        <f aca="false">Critères!$A3</f>
        <v>IMAGES</v>
      </c>
      <c r="D9" s="30" t="str">
        <f aca="false">P01!$D10</f>
        <v>NT</v>
      </c>
      <c r="E9" s="30" t="str">
        <f aca="false">P02!$D10</f>
        <v>NT</v>
      </c>
      <c r="F9" s="30" t="str">
        <f aca="false">P03!$D10</f>
        <v>NT</v>
      </c>
      <c r="G9" s="30" t="str">
        <f aca="false">P04!$D10</f>
        <v>NT</v>
      </c>
      <c r="H9" s="30" t="str">
        <f aca="false">P05!$D10</f>
        <v>NT</v>
      </c>
      <c r="I9" s="30" t="str">
        <f aca="false">P06!$D10</f>
        <v>NT</v>
      </c>
      <c r="J9" s="30" t="str">
        <f aca="false">P07!$D10</f>
        <v>NT</v>
      </c>
      <c r="K9" s="30" t="str">
        <f aca="false">P08!$D10</f>
        <v>NT</v>
      </c>
      <c r="L9" s="30" t="str">
        <f aca="false">P09!$D10</f>
        <v>NT</v>
      </c>
      <c r="M9" s="30" t="str">
        <f aca="false">P10!$D10</f>
        <v>NT</v>
      </c>
      <c r="N9" s="30" t="str">
        <f aca="false">P11!$D10</f>
        <v>NT</v>
      </c>
      <c r="O9" s="30" t="str">
        <f aca="false">P12!$D10</f>
        <v>NT</v>
      </c>
      <c r="P9" s="30" t="str">
        <f aca="false">P13!$D10</f>
        <v>NT</v>
      </c>
      <c r="Q9" s="30" t="str">
        <f aca="false">P14!$D10</f>
        <v>NT</v>
      </c>
      <c r="R9" s="30" t="str">
        <f aca="false">P15!$D10</f>
        <v>NT</v>
      </c>
      <c r="S9" s="30" t="str">
        <f aca="false">P16!$D10</f>
        <v>NT</v>
      </c>
      <c r="T9" s="30" t="str">
        <f aca="false">P17!$D10</f>
        <v>NT</v>
      </c>
      <c r="U9" s="30" t="str">
        <f aca="false">P18!$D10</f>
        <v>NT</v>
      </c>
      <c r="V9" s="30" t="str">
        <f aca="false">P19!$D10</f>
        <v>NT</v>
      </c>
      <c r="W9" s="30" t="str">
        <f aca="false">P20!$D10</f>
        <v>NT</v>
      </c>
      <c r="X9" s="30" t="str">
        <f aca="false">P21!$D10</f>
        <v>NT</v>
      </c>
      <c r="Y9" s="30" t="str">
        <f aca="false">P22!$D10</f>
        <v>NT</v>
      </c>
      <c r="Z9" s="30" t="str">
        <f aca="false">P23!$D10</f>
        <v>NT</v>
      </c>
      <c r="AA9" s="30" t="str">
        <f aca="false">P24!$D10</f>
        <v>NT</v>
      </c>
      <c r="AB9" s="30" t="str">
        <f aca="false">P25!$D10</f>
        <v>NT</v>
      </c>
      <c r="AC9" s="30" t="str">
        <f aca="false">P26!$D10</f>
        <v>NT</v>
      </c>
      <c r="AD9" s="30" t="str">
        <f aca="false">P27!$D10</f>
        <v>NT</v>
      </c>
      <c r="AE9" s="30" t="str">
        <f aca="false">P28!$D10</f>
        <v>NT</v>
      </c>
      <c r="AF9" s="30" t="str">
        <f aca="false">P29!$D10</f>
        <v>NT</v>
      </c>
      <c r="AG9" s="30" t="str">
        <f aca="false">P30!$D10</f>
        <v>NT</v>
      </c>
      <c r="AH9" s="30" t="str">
        <f aca="false">P31!$D10</f>
        <v>NT</v>
      </c>
      <c r="AI9" s="30" t="str">
        <f aca="false">P32!$D10</f>
        <v>NT</v>
      </c>
      <c r="AJ9" s="30" t="str">
        <f aca="false">P33!$D10</f>
        <v>NT</v>
      </c>
      <c r="AK9" s="30" t="str">
        <f aca="false">P34!$D10</f>
        <v>NT</v>
      </c>
      <c r="AL9" s="30" t="str">
        <f aca="false">P35!$D10</f>
        <v>NT</v>
      </c>
      <c r="AM9" s="30" t="str">
        <f aca="false">P36!$D10</f>
        <v>NT</v>
      </c>
      <c r="AN9" s="30" t="str">
        <f aca="false">P37!$D10</f>
        <v>NT</v>
      </c>
      <c r="AO9" s="30" t="str">
        <f aca="false">P38!$D10</f>
        <v>NT</v>
      </c>
      <c r="AP9" s="30" t="str">
        <f aca="false">P39!$D10</f>
        <v>NT</v>
      </c>
      <c r="AQ9" s="30" t="str">
        <f aca="false">P40!$D10</f>
        <v>NT</v>
      </c>
      <c r="AR9" s="54" t="n">
        <f aca="false">COUNTIF(D9:AQ9,"C")</f>
        <v>0</v>
      </c>
      <c r="AS9" s="54" t="n">
        <f aca="false">COUNTIF(D9:AQ9,"NC")</f>
        <v>0</v>
      </c>
      <c r="AT9" s="54" t="n">
        <f aca="false">COUNTIF(D9:AQ9,"NA")</f>
        <v>0</v>
      </c>
      <c r="AU9" s="54" t="n">
        <f aca="false">COUNTIF(D9:AQ9,"NT")</f>
        <v>40</v>
      </c>
      <c r="AV9" s="1" t="str">
        <f aca="false">IF(AS9&gt;0,"NC",IF(AR9&gt;0,"C",IF(AU9&gt;0,"NT","NA")))</f>
        <v>NT</v>
      </c>
      <c r="AW9" s="1" t="n">
        <v>1</v>
      </c>
      <c r="AX9" s="30" t="str">
        <f aca="false">Critères!$B9</f>
        <v>1.7</v>
      </c>
      <c r="AY9" s="30" t="str">
        <f aca="false">Critères!$A3</f>
        <v>IMAGES</v>
      </c>
      <c r="AZ9" s="30" t="str">
        <f aca="false">P01!$E10</f>
        <v>N</v>
      </c>
      <c r="BA9" s="30" t="str">
        <f aca="false">P02!$E10</f>
        <v>N</v>
      </c>
      <c r="BB9" s="30" t="str">
        <f aca="false">P03!$E10</f>
        <v>N</v>
      </c>
      <c r="BC9" s="30" t="str">
        <f aca="false">P04!$E10</f>
        <v>N</v>
      </c>
      <c r="BD9" s="30" t="str">
        <f aca="false">P05!$E10</f>
        <v>N</v>
      </c>
      <c r="BE9" s="30" t="str">
        <f aca="false">P06!$E10</f>
        <v>N</v>
      </c>
      <c r="BF9" s="30" t="str">
        <f aca="false">P07!$E10</f>
        <v>N</v>
      </c>
      <c r="BG9" s="30" t="str">
        <f aca="false">P08!$E10</f>
        <v>N</v>
      </c>
      <c r="BH9" s="30" t="str">
        <f aca="false">P09!$E10</f>
        <v>N</v>
      </c>
      <c r="BI9" s="30" t="str">
        <f aca="false">P10!$E10</f>
        <v>N</v>
      </c>
      <c r="BJ9" s="30" t="str">
        <f aca="false">P11!$E10</f>
        <v>N</v>
      </c>
      <c r="BK9" s="30" t="str">
        <f aca="false">P12!$E10</f>
        <v>N</v>
      </c>
      <c r="BL9" s="30" t="str">
        <f aca="false">P13!$E10</f>
        <v>N</v>
      </c>
      <c r="BM9" s="30" t="str">
        <f aca="false">P14!$E10</f>
        <v>N</v>
      </c>
      <c r="BN9" s="30" t="str">
        <f aca="false">P15!$E10</f>
        <v>N</v>
      </c>
      <c r="BO9" s="30" t="str">
        <f aca="false">P16!$E10</f>
        <v>N</v>
      </c>
      <c r="BP9" s="30" t="str">
        <f aca="false">P17!$E10</f>
        <v>N</v>
      </c>
      <c r="BQ9" s="30" t="str">
        <f aca="false">P18!$E10</f>
        <v>N</v>
      </c>
      <c r="BR9" s="30" t="str">
        <f aca="false">P19!$E10</f>
        <v>N</v>
      </c>
      <c r="BS9" s="30" t="str">
        <f aca="false">P20!$E10</f>
        <v>N</v>
      </c>
      <c r="BT9" s="30" t="str">
        <f aca="false">P21!$E10</f>
        <v>N</v>
      </c>
      <c r="BU9" s="30" t="str">
        <f aca="false">P22!$E10</f>
        <v>N</v>
      </c>
      <c r="BV9" s="30" t="str">
        <f aca="false">P23!$E10</f>
        <v>N</v>
      </c>
      <c r="BW9" s="30" t="str">
        <f aca="false">P24!$E10</f>
        <v>N</v>
      </c>
      <c r="BX9" s="30" t="str">
        <f aca="false">P25!$E10</f>
        <v>N</v>
      </c>
      <c r="BY9" s="30" t="str">
        <f aca="false">P26!$E10</f>
        <v>N</v>
      </c>
      <c r="BZ9" s="30" t="str">
        <f aca="false">P27!$E10</f>
        <v>N</v>
      </c>
      <c r="CA9" s="30" t="str">
        <f aca="false">P28!$E10</f>
        <v>N</v>
      </c>
      <c r="CB9" s="30" t="str">
        <f aca="false">P29!$E10</f>
        <v>N</v>
      </c>
      <c r="CC9" s="30" t="str">
        <f aca="false">P30!$E10</f>
        <v>N</v>
      </c>
      <c r="CD9" s="30" t="str">
        <f aca="false">P31!$E10</f>
        <v>N</v>
      </c>
      <c r="CE9" s="30" t="str">
        <f aca="false">P32!$E10</f>
        <v>N</v>
      </c>
      <c r="CF9" s="30" t="str">
        <f aca="false">P33!$E10</f>
        <v>N</v>
      </c>
      <c r="CG9" s="30" t="str">
        <f aca="false">P34!$E10</f>
        <v>N</v>
      </c>
      <c r="CH9" s="30" t="str">
        <f aca="false">P35!$E10</f>
        <v>N</v>
      </c>
      <c r="CI9" s="30" t="str">
        <f aca="false">P36!$E10</f>
        <v>N</v>
      </c>
      <c r="CJ9" s="30" t="str">
        <f aca="false">P37!$E10</f>
        <v>N</v>
      </c>
      <c r="CK9" s="30" t="str">
        <f aca="false">P38!$E10</f>
        <v>N</v>
      </c>
      <c r="CL9" s="30" t="str">
        <f aca="false">P39!$E10</f>
        <v>N</v>
      </c>
      <c r="CM9" s="30" t="str">
        <f aca="false">P40!$E10</f>
        <v>N</v>
      </c>
      <c r="CN9" s="54" t="n">
        <f aca="false">COUNTIF(AZ9:BS9,"D")</f>
        <v>0</v>
      </c>
    </row>
    <row r="10" customFormat="false" ht="15" hidden="false" customHeight="false" outlineLevel="0" collapsed="false">
      <c r="A10" s="1" t="n">
        <v>1</v>
      </c>
      <c r="B10" s="30" t="str">
        <f aca="false">Critères!$B10</f>
        <v>1.8</v>
      </c>
      <c r="C10" s="30" t="str">
        <f aca="false">Critères!$A3</f>
        <v>IMAGES</v>
      </c>
      <c r="D10" s="30" t="str">
        <f aca="false">P01!$D11</f>
        <v>NT</v>
      </c>
      <c r="E10" s="30" t="str">
        <f aca="false">P02!$D11</f>
        <v>NT</v>
      </c>
      <c r="F10" s="30" t="str">
        <f aca="false">P03!$D11</f>
        <v>NT</v>
      </c>
      <c r="G10" s="30" t="str">
        <f aca="false">P04!$D11</f>
        <v>NT</v>
      </c>
      <c r="H10" s="30" t="str">
        <f aca="false">P05!$D11</f>
        <v>NT</v>
      </c>
      <c r="I10" s="30" t="str">
        <f aca="false">P06!$D11</f>
        <v>NT</v>
      </c>
      <c r="J10" s="30" t="str">
        <f aca="false">P07!$D11</f>
        <v>NT</v>
      </c>
      <c r="K10" s="30" t="str">
        <f aca="false">P08!$D11</f>
        <v>NT</v>
      </c>
      <c r="L10" s="30" t="str">
        <f aca="false">P09!$D11</f>
        <v>NT</v>
      </c>
      <c r="M10" s="30" t="str">
        <f aca="false">P10!$D11</f>
        <v>NT</v>
      </c>
      <c r="N10" s="30" t="str">
        <f aca="false">P11!$D11</f>
        <v>NT</v>
      </c>
      <c r="O10" s="30" t="str">
        <f aca="false">P12!$D11</f>
        <v>NT</v>
      </c>
      <c r="P10" s="30" t="str">
        <f aca="false">P13!$D11</f>
        <v>NT</v>
      </c>
      <c r="Q10" s="30" t="str">
        <f aca="false">P14!$D11</f>
        <v>NT</v>
      </c>
      <c r="R10" s="30" t="str">
        <f aca="false">P15!$D11</f>
        <v>NT</v>
      </c>
      <c r="S10" s="30" t="str">
        <f aca="false">P16!$D11</f>
        <v>NT</v>
      </c>
      <c r="T10" s="30" t="str">
        <f aca="false">P17!$D11</f>
        <v>NT</v>
      </c>
      <c r="U10" s="30" t="str">
        <f aca="false">P18!$D11</f>
        <v>NT</v>
      </c>
      <c r="V10" s="30" t="str">
        <f aca="false">P19!$D11</f>
        <v>NT</v>
      </c>
      <c r="W10" s="30" t="str">
        <f aca="false">P20!$D11</f>
        <v>NT</v>
      </c>
      <c r="X10" s="30" t="str">
        <f aca="false">P21!$D11</f>
        <v>NT</v>
      </c>
      <c r="Y10" s="30" t="str">
        <f aca="false">P22!$D11</f>
        <v>NT</v>
      </c>
      <c r="Z10" s="30" t="str">
        <f aca="false">P23!$D11</f>
        <v>NT</v>
      </c>
      <c r="AA10" s="30" t="str">
        <f aca="false">P24!$D11</f>
        <v>NT</v>
      </c>
      <c r="AB10" s="30" t="str">
        <f aca="false">P25!$D11</f>
        <v>NT</v>
      </c>
      <c r="AC10" s="30" t="str">
        <f aca="false">P26!$D11</f>
        <v>NT</v>
      </c>
      <c r="AD10" s="30" t="str">
        <f aca="false">P27!$D11</f>
        <v>NT</v>
      </c>
      <c r="AE10" s="30" t="str">
        <f aca="false">P28!$D11</f>
        <v>NT</v>
      </c>
      <c r="AF10" s="30" t="str">
        <f aca="false">P29!$D11</f>
        <v>NT</v>
      </c>
      <c r="AG10" s="30" t="str">
        <f aca="false">P30!$D11</f>
        <v>NT</v>
      </c>
      <c r="AH10" s="30" t="str">
        <f aca="false">P31!$D11</f>
        <v>NT</v>
      </c>
      <c r="AI10" s="30" t="str">
        <f aca="false">P32!$D11</f>
        <v>NT</v>
      </c>
      <c r="AJ10" s="30" t="str">
        <f aca="false">P33!$D11</f>
        <v>NT</v>
      </c>
      <c r="AK10" s="30" t="str">
        <f aca="false">P34!$D11</f>
        <v>NT</v>
      </c>
      <c r="AL10" s="30" t="str">
        <f aca="false">P35!$D11</f>
        <v>NT</v>
      </c>
      <c r="AM10" s="30" t="str">
        <f aca="false">P36!$D11</f>
        <v>NT</v>
      </c>
      <c r="AN10" s="30" t="str">
        <f aca="false">P37!$D11</f>
        <v>NT</v>
      </c>
      <c r="AO10" s="30" t="str">
        <f aca="false">P38!$D11</f>
        <v>NT</v>
      </c>
      <c r="AP10" s="30" t="str">
        <f aca="false">P39!$D11</f>
        <v>NT</v>
      </c>
      <c r="AQ10" s="30" t="str">
        <f aca="false">P40!$D11</f>
        <v>NT</v>
      </c>
      <c r="AR10" s="54" t="n">
        <f aca="false">COUNTIF(D10:AQ10,"C")</f>
        <v>0</v>
      </c>
      <c r="AS10" s="54" t="n">
        <f aca="false">COUNTIF(D10:AQ10,"NC")</f>
        <v>0</v>
      </c>
      <c r="AT10" s="54" t="n">
        <f aca="false">COUNTIF(D10:AQ10,"NA")</f>
        <v>0</v>
      </c>
      <c r="AU10" s="54" t="n">
        <f aca="false">COUNTIF(D10:AQ10,"NT")</f>
        <v>40</v>
      </c>
      <c r="AV10" s="1" t="str">
        <f aca="false">IF(AS10&gt;0,"NC",IF(AR10&gt;0,"C",IF(AU10&gt;0,"NT","NA")))</f>
        <v>NT</v>
      </c>
      <c r="AW10" s="1" t="n">
        <v>1</v>
      </c>
      <c r="AX10" s="30" t="str">
        <f aca="false">Critères!$B10</f>
        <v>1.8</v>
      </c>
      <c r="AY10" s="30" t="str">
        <f aca="false">Critères!$A3</f>
        <v>IMAGES</v>
      </c>
      <c r="AZ10" s="30" t="str">
        <f aca="false">P01!$E11</f>
        <v>N</v>
      </c>
      <c r="BA10" s="30" t="str">
        <f aca="false">P02!$E11</f>
        <v>N</v>
      </c>
      <c r="BB10" s="30" t="str">
        <f aca="false">P03!$E11</f>
        <v>N</v>
      </c>
      <c r="BC10" s="30" t="str">
        <f aca="false">P04!$E11</f>
        <v>N</v>
      </c>
      <c r="BD10" s="30" t="str">
        <f aca="false">P05!$E11</f>
        <v>N</v>
      </c>
      <c r="BE10" s="30" t="str">
        <f aca="false">P06!$E11</f>
        <v>N</v>
      </c>
      <c r="BF10" s="30" t="str">
        <f aca="false">P07!$E11</f>
        <v>N</v>
      </c>
      <c r="BG10" s="30" t="str">
        <f aca="false">P08!$E11</f>
        <v>N</v>
      </c>
      <c r="BH10" s="30" t="str">
        <f aca="false">P09!$E11</f>
        <v>N</v>
      </c>
      <c r="BI10" s="30" t="str">
        <f aca="false">P10!$E11</f>
        <v>N</v>
      </c>
      <c r="BJ10" s="30" t="str">
        <f aca="false">P11!$E11</f>
        <v>N</v>
      </c>
      <c r="BK10" s="30" t="str">
        <f aca="false">P12!$E11</f>
        <v>N</v>
      </c>
      <c r="BL10" s="30" t="str">
        <f aca="false">P13!$E11</f>
        <v>N</v>
      </c>
      <c r="BM10" s="30" t="str">
        <f aca="false">P14!$E11</f>
        <v>N</v>
      </c>
      <c r="BN10" s="30" t="str">
        <f aca="false">P15!$E11</f>
        <v>N</v>
      </c>
      <c r="BO10" s="30" t="str">
        <f aca="false">P16!$E11</f>
        <v>N</v>
      </c>
      <c r="BP10" s="30" t="str">
        <f aca="false">P17!$E11</f>
        <v>N</v>
      </c>
      <c r="BQ10" s="30" t="str">
        <f aca="false">P18!$E11</f>
        <v>N</v>
      </c>
      <c r="BR10" s="30" t="str">
        <f aca="false">P19!$E11</f>
        <v>N</v>
      </c>
      <c r="BS10" s="30" t="str">
        <f aca="false">P20!$E11</f>
        <v>N</v>
      </c>
      <c r="BT10" s="30" t="str">
        <f aca="false">P21!$E11</f>
        <v>N</v>
      </c>
      <c r="BU10" s="30" t="str">
        <f aca="false">P22!$E11</f>
        <v>N</v>
      </c>
      <c r="BV10" s="30" t="str">
        <f aca="false">P23!$E11</f>
        <v>N</v>
      </c>
      <c r="BW10" s="30" t="str">
        <f aca="false">P24!$E11</f>
        <v>N</v>
      </c>
      <c r="BX10" s="30" t="str">
        <f aca="false">P25!$E11</f>
        <v>N</v>
      </c>
      <c r="BY10" s="30" t="str">
        <f aca="false">P26!$E11</f>
        <v>N</v>
      </c>
      <c r="BZ10" s="30" t="str">
        <f aca="false">P27!$E11</f>
        <v>N</v>
      </c>
      <c r="CA10" s="30" t="str">
        <f aca="false">P28!$E11</f>
        <v>N</v>
      </c>
      <c r="CB10" s="30" t="str">
        <f aca="false">P29!$E11</f>
        <v>N</v>
      </c>
      <c r="CC10" s="30" t="str">
        <f aca="false">P30!$E11</f>
        <v>N</v>
      </c>
      <c r="CD10" s="30" t="str">
        <f aca="false">P31!$E11</f>
        <v>N</v>
      </c>
      <c r="CE10" s="30" t="str">
        <f aca="false">P32!$E11</f>
        <v>N</v>
      </c>
      <c r="CF10" s="30" t="str">
        <f aca="false">P33!$E11</f>
        <v>N</v>
      </c>
      <c r="CG10" s="30" t="str">
        <f aca="false">P34!$E11</f>
        <v>N</v>
      </c>
      <c r="CH10" s="30" t="str">
        <f aca="false">P35!$E11</f>
        <v>N</v>
      </c>
      <c r="CI10" s="30" t="str">
        <f aca="false">P36!$E11</f>
        <v>N</v>
      </c>
      <c r="CJ10" s="30" t="str">
        <f aca="false">P37!$E11</f>
        <v>N</v>
      </c>
      <c r="CK10" s="30" t="str">
        <f aca="false">P38!$E11</f>
        <v>N</v>
      </c>
      <c r="CL10" s="30" t="str">
        <f aca="false">P39!$E11</f>
        <v>N</v>
      </c>
      <c r="CM10" s="30" t="str">
        <f aca="false">P40!$E11</f>
        <v>N</v>
      </c>
      <c r="CN10" s="54" t="n">
        <f aca="false">COUNTIF(AZ10:BS10,"D")</f>
        <v>0</v>
      </c>
    </row>
    <row r="11" customFormat="false" ht="15" hidden="false" customHeight="false" outlineLevel="0" collapsed="false">
      <c r="A11" s="1" t="n">
        <v>1</v>
      </c>
      <c r="B11" s="30" t="str">
        <f aca="false">Critères!$B11</f>
        <v>1.9</v>
      </c>
      <c r="C11" s="30" t="str">
        <f aca="false">Critères!$A3</f>
        <v>IMAGES</v>
      </c>
      <c r="D11" s="30" t="str">
        <f aca="false">P01!$D12</f>
        <v>NT</v>
      </c>
      <c r="E11" s="30" t="str">
        <f aca="false">P02!$D12</f>
        <v>NT</v>
      </c>
      <c r="F11" s="30" t="str">
        <f aca="false">P03!$D12</f>
        <v>NT</v>
      </c>
      <c r="G11" s="30" t="str">
        <f aca="false">P04!$D12</f>
        <v>NT</v>
      </c>
      <c r="H11" s="30" t="str">
        <f aca="false">P05!$D12</f>
        <v>NT</v>
      </c>
      <c r="I11" s="30" t="str">
        <f aca="false">P06!$D12</f>
        <v>NT</v>
      </c>
      <c r="J11" s="30" t="str">
        <f aca="false">P07!$D12</f>
        <v>NT</v>
      </c>
      <c r="K11" s="30" t="str">
        <f aca="false">P08!$D12</f>
        <v>NT</v>
      </c>
      <c r="L11" s="30" t="str">
        <f aca="false">P09!$D12</f>
        <v>NT</v>
      </c>
      <c r="M11" s="30" t="str">
        <f aca="false">P10!$D12</f>
        <v>NT</v>
      </c>
      <c r="N11" s="30" t="str">
        <f aca="false">P11!$D12</f>
        <v>NT</v>
      </c>
      <c r="O11" s="30" t="str">
        <f aca="false">P12!$D12</f>
        <v>NT</v>
      </c>
      <c r="P11" s="30" t="str">
        <f aca="false">P13!$D12</f>
        <v>NT</v>
      </c>
      <c r="Q11" s="30" t="str">
        <f aca="false">P14!$D12</f>
        <v>NT</v>
      </c>
      <c r="R11" s="30" t="str">
        <f aca="false">P15!$D12</f>
        <v>NT</v>
      </c>
      <c r="S11" s="30" t="str">
        <f aca="false">P16!$D12</f>
        <v>NT</v>
      </c>
      <c r="T11" s="30" t="str">
        <f aca="false">P17!$D12</f>
        <v>NT</v>
      </c>
      <c r="U11" s="30" t="str">
        <f aca="false">P18!$D12</f>
        <v>NT</v>
      </c>
      <c r="V11" s="30" t="str">
        <f aca="false">P19!$D12</f>
        <v>NT</v>
      </c>
      <c r="W11" s="30" t="str">
        <f aca="false">P20!$D12</f>
        <v>NT</v>
      </c>
      <c r="X11" s="30" t="str">
        <f aca="false">P21!$D12</f>
        <v>NT</v>
      </c>
      <c r="Y11" s="30" t="str">
        <f aca="false">P22!$D12</f>
        <v>NT</v>
      </c>
      <c r="Z11" s="30" t="str">
        <f aca="false">P23!$D12</f>
        <v>NT</v>
      </c>
      <c r="AA11" s="30" t="str">
        <f aca="false">P24!$D12</f>
        <v>NT</v>
      </c>
      <c r="AB11" s="30" t="str">
        <f aca="false">P25!$D12</f>
        <v>NT</v>
      </c>
      <c r="AC11" s="30" t="str">
        <f aca="false">P26!$D12</f>
        <v>NT</v>
      </c>
      <c r="AD11" s="30" t="str">
        <f aca="false">P27!$D12</f>
        <v>NT</v>
      </c>
      <c r="AE11" s="30" t="str">
        <f aca="false">P28!$D12</f>
        <v>NT</v>
      </c>
      <c r="AF11" s="30" t="str">
        <f aca="false">P29!$D12</f>
        <v>NT</v>
      </c>
      <c r="AG11" s="30" t="str">
        <f aca="false">P30!$D12</f>
        <v>NT</v>
      </c>
      <c r="AH11" s="30" t="str">
        <f aca="false">P31!$D12</f>
        <v>NT</v>
      </c>
      <c r="AI11" s="30" t="str">
        <f aca="false">P32!$D12</f>
        <v>NT</v>
      </c>
      <c r="AJ11" s="30" t="str">
        <f aca="false">P33!$D12</f>
        <v>NT</v>
      </c>
      <c r="AK11" s="30" t="str">
        <f aca="false">P34!$D12</f>
        <v>NT</v>
      </c>
      <c r="AL11" s="30" t="str">
        <f aca="false">P35!$D12</f>
        <v>NT</v>
      </c>
      <c r="AM11" s="30" t="str">
        <f aca="false">P36!$D12</f>
        <v>NT</v>
      </c>
      <c r="AN11" s="30" t="str">
        <f aca="false">P37!$D12</f>
        <v>NT</v>
      </c>
      <c r="AO11" s="30" t="str">
        <f aca="false">P38!$D12</f>
        <v>NT</v>
      </c>
      <c r="AP11" s="30" t="str">
        <f aca="false">P39!$D12</f>
        <v>NT</v>
      </c>
      <c r="AQ11" s="30" t="str">
        <f aca="false">P40!$D12</f>
        <v>NT</v>
      </c>
      <c r="AR11" s="54" t="n">
        <f aca="false">COUNTIF(D11:AQ11,"C")</f>
        <v>0</v>
      </c>
      <c r="AS11" s="54" t="n">
        <f aca="false">COUNTIF(D11:AQ11,"NC")</f>
        <v>0</v>
      </c>
      <c r="AT11" s="54" t="n">
        <f aca="false">COUNTIF(D11:AQ11,"NA")</f>
        <v>0</v>
      </c>
      <c r="AU11" s="54" t="n">
        <f aca="false">COUNTIF(D11:AQ11,"NT")</f>
        <v>40</v>
      </c>
      <c r="AV11" s="1" t="str">
        <f aca="false">IF(AS11&gt;0,"NC",IF(AR11&gt;0,"C",IF(AU11&gt;0,"NT","NA")))</f>
        <v>NT</v>
      </c>
      <c r="AW11" s="1" t="n">
        <v>1</v>
      </c>
      <c r="AX11" s="30" t="str">
        <f aca="false">Critères!$B11</f>
        <v>1.9</v>
      </c>
      <c r="AY11" s="30" t="str">
        <f aca="false">Critères!$A3</f>
        <v>IMAGES</v>
      </c>
      <c r="AZ11" s="30" t="str">
        <f aca="false">P01!$E12</f>
        <v>N</v>
      </c>
      <c r="BA11" s="30" t="str">
        <f aca="false">P02!$E12</f>
        <v>N</v>
      </c>
      <c r="BB11" s="30" t="str">
        <f aca="false">P03!$E12</f>
        <v>N</v>
      </c>
      <c r="BC11" s="30" t="str">
        <f aca="false">P04!$E12</f>
        <v>N</v>
      </c>
      <c r="BD11" s="30" t="str">
        <f aca="false">P05!$E12</f>
        <v>N</v>
      </c>
      <c r="BE11" s="30" t="str">
        <f aca="false">P06!$E12</f>
        <v>N</v>
      </c>
      <c r="BF11" s="30" t="str">
        <f aca="false">P07!$E12</f>
        <v>N</v>
      </c>
      <c r="BG11" s="30" t="str">
        <f aca="false">P08!$E12</f>
        <v>N</v>
      </c>
      <c r="BH11" s="30" t="str">
        <f aca="false">P09!$E12</f>
        <v>N</v>
      </c>
      <c r="BI11" s="30" t="str">
        <f aca="false">P10!$E12</f>
        <v>N</v>
      </c>
      <c r="BJ11" s="30" t="str">
        <f aca="false">P11!$E12</f>
        <v>N</v>
      </c>
      <c r="BK11" s="30" t="str">
        <f aca="false">P12!$E12</f>
        <v>N</v>
      </c>
      <c r="BL11" s="30" t="str">
        <f aca="false">P13!$E12</f>
        <v>N</v>
      </c>
      <c r="BM11" s="30" t="str">
        <f aca="false">P14!$E12</f>
        <v>N</v>
      </c>
      <c r="BN11" s="30" t="str">
        <f aca="false">P15!$E12</f>
        <v>N</v>
      </c>
      <c r="BO11" s="30" t="str">
        <f aca="false">P16!$E12</f>
        <v>N</v>
      </c>
      <c r="BP11" s="30" t="str">
        <f aca="false">P17!$E12</f>
        <v>N</v>
      </c>
      <c r="BQ11" s="30" t="str">
        <f aca="false">P18!$E12</f>
        <v>N</v>
      </c>
      <c r="BR11" s="30" t="str">
        <f aca="false">P19!$E12</f>
        <v>N</v>
      </c>
      <c r="BS11" s="30" t="str">
        <f aca="false">P20!$E12</f>
        <v>N</v>
      </c>
      <c r="BT11" s="30" t="str">
        <f aca="false">P21!$E12</f>
        <v>N</v>
      </c>
      <c r="BU11" s="30" t="str">
        <f aca="false">P22!$E12</f>
        <v>N</v>
      </c>
      <c r="BV11" s="30" t="str">
        <f aca="false">P23!$E12</f>
        <v>N</v>
      </c>
      <c r="BW11" s="30" t="str">
        <f aca="false">P24!$E12</f>
        <v>N</v>
      </c>
      <c r="BX11" s="30" t="str">
        <f aca="false">P25!$E12</f>
        <v>N</v>
      </c>
      <c r="BY11" s="30" t="str">
        <f aca="false">P26!$E12</f>
        <v>N</v>
      </c>
      <c r="BZ11" s="30" t="str">
        <f aca="false">P27!$E12</f>
        <v>N</v>
      </c>
      <c r="CA11" s="30" t="str">
        <f aca="false">P28!$E12</f>
        <v>N</v>
      </c>
      <c r="CB11" s="30" t="str">
        <f aca="false">P29!$E12</f>
        <v>N</v>
      </c>
      <c r="CC11" s="30" t="str">
        <f aca="false">P30!$E12</f>
        <v>N</v>
      </c>
      <c r="CD11" s="30" t="str">
        <f aca="false">P31!$E12</f>
        <v>N</v>
      </c>
      <c r="CE11" s="30" t="str">
        <f aca="false">P32!$E12</f>
        <v>N</v>
      </c>
      <c r="CF11" s="30" t="str">
        <f aca="false">P33!$E12</f>
        <v>N</v>
      </c>
      <c r="CG11" s="30" t="str">
        <f aca="false">P34!$E12</f>
        <v>N</v>
      </c>
      <c r="CH11" s="30" t="str">
        <f aca="false">P35!$E12</f>
        <v>N</v>
      </c>
      <c r="CI11" s="30" t="str">
        <f aca="false">P36!$E12</f>
        <v>N</v>
      </c>
      <c r="CJ11" s="30" t="str">
        <f aca="false">P37!$E12</f>
        <v>N</v>
      </c>
      <c r="CK11" s="30" t="str">
        <f aca="false">P38!$E12</f>
        <v>N</v>
      </c>
      <c r="CL11" s="30" t="str">
        <f aca="false">P39!$E12</f>
        <v>N</v>
      </c>
      <c r="CM11" s="30" t="str">
        <f aca="false">P40!$E12</f>
        <v>N</v>
      </c>
      <c r="CN11" s="54" t="n">
        <f aca="false">COUNTIF(AZ11:BS11,"D")</f>
        <v>0</v>
      </c>
    </row>
    <row r="12" customFormat="false" ht="15" hidden="false" customHeight="false" outlineLevel="0" collapsed="false">
      <c r="A12" s="57"/>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9" t="n">
        <f aca="false">SUM(AR3:AR11)</f>
        <v>0</v>
      </c>
      <c r="AS12" s="59" t="n">
        <f aca="false">SUM(AS3:AS11)</f>
        <v>0</v>
      </c>
      <c r="AT12" s="59" t="n">
        <f aca="false">SUM(AT3:AT11)</f>
        <v>0</v>
      </c>
      <c r="AU12" s="59" t="n">
        <f aca="false">SUM(AU3:AU11)</f>
        <v>360</v>
      </c>
      <c r="AW12" s="57"/>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9" t="n">
        <f aca="false">SUM(CN1:CN11)</f>
        <v>0</v>
      </c>
    </row>
    <row r="13" customFormat="false" ht="15" hidden="false" customHeight="false" outlineLevel="0" collapsed="false">
      <c r="A13" s="1" t="n">
        <v>2</v>
      </c>
      <c r="B13" s="30" t="str">
        <f aca="false">Critères!$B12</f>
        <v>2.1</v>
      </c>
      <c r="C13" s="30" t="str">
        <f aca="false">Critères!$A12</f>
        <v>CADRES</v>
      </c>
      <c r="D13" s="30" t="str">
        <f aca="false">P01!$D13</f>
        <v>NT</v>
      </c>
      <c r="E13" s="30" t="str">
        <f aca="false">P02!$D13</f>
        <v>NT</v>
      </c>
      <c r="F13" s="30" t="str">
        <f aca="false">P03!$D13</f>
        <v>NT</v>
      </c>
      <c r="G13" s="30" t="str">
        <f aca="false">P04!$D13</f>
        <v>NT</v>
      </c>
      <c r="H13" s="30" t="str">
        <f aca="false">P05!$D13</f>
        <v>NT</v>
      </c>
      <c r="I13" s="30" t="str">
        <f aca="false">P06!$D13</f>
        <v>NT</v>
      </c>
      <c r="J13" s="30" t="str">
        <f aca="false">P07!$D13</f>
        <v>NT</v>
      </c>
      <c r="K13" s="30" t="str">
        <f aca="false">P08!$D13</f>
        <v>NT</v>
      </c>
      <c r="L13" s="30" t="str">
        <f aca="false">P09!$D13</f>
        <v>NT</v>
      </c>
      <c r="M13" s="30" t="str">
        <f aca="false">P10!$D13</f>
        <v>NT</v>
      </c>
      <c r="N13" s="30" t="str">
        <f aca="false">P11!$D13</f>
        <v>NT</v>
      </c>
      <c r="O13" s="30" t="str">
        <f aca="false">P12!$D13</f>
        <v>NT</v>
      </c>
      <c r="P13" s="30" t="str">
        <f aca="false">P13!$D13</f>
        <v>NT</v>
      </c>
      <c r="Q13" s="30" t="str">
        <f aca="false">P14!$D13</f>
        <v>NT</v>
      </c>
      <c r="R13" s="30" t="str">
        <f aca="false">P15!$D13</f>
        <v>NT</v>
      </c>
      <c r="S13" s="30" t="str">
        <f aca="false">P16!$D13</f>
        <v>NT</v>
      </c>
      <c r="T13" s="30" t="str">
        <f aca="false">P17!$D13</f>
        <v>NT</v>
      </c>
      <c r="U13" s="30" t="str">
        <f aca="false">P18!$D13</f>
        <v>NT</v>
      </c>
      <c r="V13" s="30" t="str">
        <f aca="false">P19!$D13</f>
        <v>NT</v>
      </c>
      <c r="W13" s="30" t="str">
        <f aca="false">P20!$D13</f>
        <v>NT</v>
      </c>
      <c r="X13" s="30" t="str">
        <f aca="false">P21!$D13</f>
        <v>NT</v>
      </c>
      <c r="Y13" s="30" t="str">
        <f aca="false">P22!$D13</f>
        <v>NT</v>
      </c>
      <c r="Z13" s="30" t="str">
        <f aca="false">P23!$D13</f>
        <v>NT</v>
      </c>
      <c r="AA13" s="30" t="str">
        <f aca="false">P24!$D13</f>
        <v>NT</v>
      </c>
      <c r="AB13" s="30" t="str">
        <f aca="false">P25!$D13</f>
        <v>NT</v>
      </c>
      <c r="AC13" s="30" t="str">
        <f aca="false">P26!$D13</f>
        <v>NT</v>
      </c>
      <c r="AD13" s="30" t="str">
        <f aca="false">P27!$D13</f>
        <v>NT</v>
      </c>
      <c r="AE13" s="30" t="str">
        <f aca="false">P28!$D13</f>
        <v>NT</v>
      </c>
      <c r="AF13" s="30" t="str">
        <f aca="false">P29!$D13</f>
        <v>NT</v>
      </c>
      <c r="AG13" s="30" t="str">
        <f aca="false">P30!$D13</f>
        <v>NT</v>
      </c>
      <c r="AH13" s="30" t="str">
        <f aca="false">P31!$D13</f>
        <v>NT</v>
      </c>
      <c r="AI13" s="30" t="str">
        <f aca="false">P32!$D13</f>
        <v>NT</v>
      </c>
      <c r="AJ13" s="30" t="str">
        <f aca="false">P33!$D13</f>
        <v>NT</v>
      </c>
      <c r="AK13" s="30" t="str">
        <f aca="false">P34!$D13</f>
        <v>NT</v>
      </c>
      <c r="AL13" s="30" t="str">
        <f aca="false">P35!$D13</f>
        <v>NT</v>
      </c>
      <c r="AM13" s="30" t="str">
        <f aca="false">P36!$D13</f>
        <v>NT</v>
      </c>
      <c r="AN13" s="30" t="str">
        <f aca="false">P37!$D13</f>
        <v>NT</v>
      </c>
      <c r="AO13" s="30" t="str">
        <f aca="false">P38!$D13</f>
        <v>NT</v>
      </c>
      <c r="AP13" s="30" t="str">
        <f aca="false">P39!$D13</f>
        <v>NT</v>
      </c>
      <c r="AQ13" s="30" t="str">
        <f aca="false">P40!$D13</f>
        <v>NT</v>
      </c>
      <c r="AR13" s="54" t="n">
        <f aca="false">COUNTIF(D13:AQ13,"C")</f>
        <v>0</v>
      </c>
      <c r="AS13" s="54" t="n">
        <f aca="false">COUNTIF(D13:AQ13,"NC")</f>
        <v>0</v>
      </c>
      <c r="AT13" s="54" t="n">
        <f aca="false">COUNTIF(D13:AQ13,"NA")</f>
        <v>0</v>
      </c>
      <c r="AU13" s="54" t="n">
        <f aca="false">COUNTIF(D13:AQ13,"NT")</f>
        <v>40</v>
      </c>
      <c r="AV13" s="1" t="str">
        <f aca="false">IF(AS13&gt;0,"NC",IF(AR13&gt;0,"C",IF(AU13&gt;0,"NT","NA")))</f>
        <v>NT</v>
      </c>
      <c r="AW13" s="1" t="n">
        <v>2</v>
      </c>
      <c r="AX13" s="30" t="str">
        <f aca="false">Critères!$B12</f>
        <v>2.1</v>
      </c>
      <c r="AY13" s="30" t="str">
        <f aca="false">Critères!$A12</f>
        <v>CADRES</v>
      </c>
      <c r="AZ13" s="30" t="str">
        <f aca="false">P01!$E13</f>
        <v>N</v>
      </c>
      <c r="BA13" s="30" t="str">
        <f aca="false">P02!$E13</f>
        <v>N</v>
      </c>
      <c r="BB13" s="30" t="str">
        <f aca="false">P03!$E13</f>
        <v>N</v>
      </c>
      <c r="BC13" s="30" t="str">
        <f aca="false">P04!$E13</f>
        <v>N</v>
      </c>
      <c r="BD13" s="30" t="str">
        <f aca="false">P05!$E13</f>
        <v>N</v>
      </c>
      <c r="BE13" s="30" t="str">
        <f aca="false">P06!$E13</f>
        <v>N</v>
      </c>
      <c r="BF13" s="30" t="str">
        <f aca="false">P07!$E13</f>
        <v>N</v>
      </c>
      <c r="BG13" s="30" t="str">
        <f aca="false">P08!$E13</f>
        <v>N</v>
      </c>
      <c r="BH13" s="30" t="str">
        <f aca="false">P09!$E13</f>
        <v>N</v>
      </c>
      <c r="BI13" s="30" t="str">
        <f aca="false">P10!$E13</f>
        <v>N</v>
      </c>
      <c r="BJ13" s="30" t="str">
        <f aca="false">P11!$E13</f>
        <v>N</v>
      </c>
      <c r="BK13" s="30" t="str">
        <f aca="false">P12!$E13</f>
        <v>N</v>
      </c>
      <c r="BL13" s="30" t="str">
        <f aca="false">P13!$E13</f>
        <v>N</v>
      </c>
      <c r="BM13" s="30" t="str">
        <f aca="false">P14!$E13</f>
        <v>N</v>
      </c>
      <c r="BN13" s="30" t="str">
        <f aca="false">P15!$E13</f>
        <v>N</v>
      </c>
      <c r="BO13" s="30" t="str">
        <f aca="false">P16!$E13</f>
        <v>N</v>
      </c>
      <c r="BP13" s="30" t="str">
        <f aca="false">P17!$E13</f>
        <v>N</v>
      </c>
      <c r="BQ13" s="30" t="str">
        <f aca="false">P18!$E13</f>
        <v>N</v>
      </c>
      <c r="BR13" s="30" t="str">
        <f aca="false">P19!$E13</f>
        <v>N</v>
      </c>
      <c r="BS13" s="30" t="str">
        <f aca="false">P20!$E13</f>
        <v>N</v>
      </c>
      <c r="BT13" s="30" t="str">
        <f aca="false">P21!$E13</f>
        <v>N</v>
      </c>
      <c r="BU13" s="30" t="str">
        <f aca="false">P22!$E13</f>
        <v>N</v>
      </c>
      <c r="BV13" s="30" t="str">
        <f aca="false">P23!$E13</f>
        <v>N</v>
      </c>
      <c r="BW13" s="30" t="str">
        <f aca="false">P24!$E13</f>
        <v>N</v>
      </c>
      <c r="BX13" s="30" t="str">
        <f aca="false">P25!$E13</f>
        <v>N</v>
      </c>
      <c r="BY13" s="30" t="str">
        <f aca="false">P26!$E13</f>
        <v>N</v>
      </c>
      <c r="BZ13" s="30" t="str">
        <f aca="false">P27!$E13</f>
        <v>N</v>
      </c>
      <c r="CA13" s="30" t="str">
        <f aca="false">P28!$E13</f>
        <v>N</v>
      </c>
      <c r="CB13" s="30" t="str">
        <f aca="false">P29!$E13</f>
        <v>N</v>
      </c>
      <c r="CC13" s="30" t="str">
        <f aca="false">P30!$E13</f>
        <v>N</v>
      </c>
      <c r="CD13" s="30" t="str">
        <f aca="false">P31!$E13</f>
        <v>N</v>
      </c>
      <c r="CE13" s="30" t="str">
        <f aca="false">P32!$E13</f>
        <v>N</v>
      </c>
      <c r="CF13" s="30" t="str">
        <f aca="false">P33!$E13</f>
        <v>N</v>
      </c>
      <c r="CG13" s="30" t="str">
        <f aca="false">P34!$E13</f>
        <v>N</v>
      </c>
      <c r="CH13" s="30" t="str">
        <f aca="false">P35!$E13</f>
        <v>N</v>
      </c>
      <c r="CI13" s="30" t="str">
        <f aca="false">P36!$E13</f>
        <v>N</v>
      </c>
      <c r="CJ13" s="30" t="str">
        <f aca="false">P37!$E13</f>
        <v>N</v>
      </c>
      <c r="CK13" s="30" t="str">
        <f aca="false">P38!$E13</f>
        <v>N</v>
      </c>
      <c r="CL13" s="30" t="str">
        <f aca="false">P39!$E13</f>
        <v>N</v>
      </c>
      <c r="CM13" s="30" t="str">
        <f aca="false">P40!$E13</f>
        <v>N</v>
      </c>
      <c r="CN13" s="54" t="n">
        <f aca="false">COUNTIF(AZ13:BS13,"D")</f>
        <v>0</v>
      </c>
    </row>
    <row r="14" customFormat="false" ht="15" hidden="false" customHeight="false" outlineLevel="0" collapsed="false">
      <c r="A14" s="1" t="n">
        <v>2</v>
      </c>
      <c r="B14" s="30" t="str">
        <f aca="false">Critères!$B13</f>
        <v>2.2</v>
      </c>
      <c r="C14" s="30" t="str">
        <f aca="false">Critères!$A12</f>
        <v>CADRES</v>
      </c>
      <c r="D14" s="30" t="str">
        <f aca="false">P01!$D14</f>
        <v>NT</v>
      </c>
      <c r="E14" s="30" t="str">
        <f aca="false">P02!$D14</f>
        <v>NT</v>
      </c>
      <c r="F14" s="30" t="str">
        <f aca="false">P03!$D14</f>
        <v>NT</v>
      </c>
      <c r="G14" s="30" t="str">
        <f aca="false">P04!$D14</f>
        <v>NT</v>
      </c>
      <c r="H14" s="30" t="str">
        <f aca="false">P05!$D14</f>
        <v>NT</v>
      </c>
      <c r="I14" s="30" t="str">
        <f aca="false">P06!$D14</f>
        <v>NT</v>
      </c>
      <c r="J14" s="30" t="str">
        <f aca="false">P07!$D14</f>
        <v>NT</v>
      </c>
      <c r="K14" s="30" t="str">
        <f aca="false">P08!$D14</f>
        <v>NT</v>
      </c>
      <c r="L14" s="30" t="str">
        <f aca="false">P09!$D14</f>
        <v>NT</v>
      </c>
      <c r="M14" s="30" t="str">
        <f aca="false">P10!$D14</f>
        <v>NT</v>
      </c>
      <c r="N14" s="30" t="str">
        <f aca="false">P11!$D14</f>
        <v>NT</v>
      </c>
      <c r="O14" s="30" t="str">
        <f aca="false">P12!$D14</f>
        <v>NT</v>
      </c>
      <c r="P14" s="30" t="str">
        <f aca="false">P13!$D14</f>
        <v>NT</v>
      </c>
      <c r="Q14" s="30" t="str">
        <f aca="false">P14!$D14</f>
        <v>NT</v>
      </c>
      <c r="R14" s="30" t="str">
        <f aca="false">P15!$D14</f>
        <v>NT</v>
      </c>
      <c r="S14" s="30" t="str">
        <f aca="false">P16!$D14</f>
        <v>NT</v>
      </c>
      <c r="T14" s="30" t="str">
        <f aca="false">P17!$D14</f>
        <v>NT</v>
      </c>
      <c r="U14" s="30" t="str">
        <f aca="false">P18!$D14</f>
        <v>NT</v>
      </c>
      <c r="V14" s="30" t="str">
        <f aca="false">P19!$D14</f>
        <v>NT</v>
      </c>
      <c r="W14" s="30" t="str">
        <f aca="false">P20!$D14</f>
        <v>NT</v>
      </c>
      <c r="X14" s="30" t="str">
        <f aca="false">P21!$D14</f>
        <v>NT</v>
      </c>
      <c r="Y14" s="30" t="str">
        <f aca="false">P22!$D14</f>
        <v>NT</v>
      </c>
      <c r="Z14" s="30" t="str">
        <f aca="false">P23!$D14</f>
        <v>NT</v>
      </c>
      <c r="AA14" s="30" t="str">
        <f aca="false">P24!$D14</f>
        <v>NT</v>
      </c>
      <c r="AB14" s="30" t="str">
        <f aca="false">P25!$D14</f>
        <v>NT</v>
      </c>
      <c r="AC14" s="30" t="str">
        <f aca="false">P26!$D14</f>
        <v>NT</v>
      </c>
      <c r="AD14" s="30" t="str">
        <f aca="false">P27!$D14</f>
        <v>NT</v>
      </c>
      <c r="AE14" s="30" t="str">
        <f aca="false">P28!$D14</f>
        <v>NT</v>
      </c>
      <c r="AF14" s="30" t="str">
        <f aca="false">P29!$D14</f>
        <v>NT</v>
      </c>
      <c r="AG14" s="30" t="str">
        <f aca="false">P30!$D14</f>
        <v>NT</v>
      </c>
      <c r="AH14" s="30" t="str">
        <f aca="false">P31!$D14</f>
        <v>NT</v>
      </c>
      <c r="AI14" s="30" t="str">
        <f aca="false">P32!$D14</f>
        <v>NT</v>
      </c>
      <c r="AJ14" s="30" t="str">
        <f aca="false">P33!$D14</f>
        <v>NT</v>
      </c>
      <c r="AK14" s="30" t="str">
        <f aca="false">P34!$D14</f>
        <v>NT</v>
      </c>
      <c r="AL14" s="30" t="str">
        <f aca="false">P35!$D14</f>
        <v>NT</v>
      </c>
      <c r="AM14" s="30" t="str">
        <f aca="false">P36!$D14</f>
        <v>NT</v>
      </c>
      <c r="AN14" s="30" t="str">
        <f aca="false">P37!$D14</f>
        <v>NT</v>
      </c>
      <c r="AO14" s="30" t="str">
        <f aca="false">P38!$D14</f>
        <v>NT</v>
      </c>
      <c r="AP14" s="30" t="str">
        <f aca="false">P39!$D14</f>
        <v>NT</v>
      </c>
      <c r="AQ14" s="30" t="str">
        <f aca="false">P40!$D14</f>
        <v>NT</v>
      </c>
      <c r="AR14" s="54" t="n">
        <f aca="false">COUNTIF(D14:AQ14,"C")</f>
        <v>0</v>
      </c>
      <c r="AS14" s="54" t="n">
        <f aca="false">COUNTIF(D14:AQ14,"NC")</f>
        <v>0</v>
      </c>
      <c r="AT14" s="54" t="n">
        <f aca="false">COUNTIF(D14:AQ14,"NA")</f>
        <v>0</v>
      </c>
      <c r="AU14" s="54" t="n">
        <f aca="false">COUNTIF(D14:AQ14,"NT")</f>
        <v>40</v>
      </c>
      <c r="AV14" s="1" t="str">
        <f aca="false">IF(AS14&gt;0,"NC",IF(AR14&gt;0,"C",IF(AU14&gt;0,"NT","NA")))</f>
        <v>NT</v>
      </c>
      <c r="AW14" s="1" t="n">
        <v>2</v>
      </c>
      <c r="AX14" s="30" t="str">
        <f aca="false">Critères!$B13</f>
        <v>2.2</v>
      </c>
      <c r="AY14" s="30" t="str">
        <f aca="false">Critères!$A12</f>
        <v>CADRES</v>
      </c>
      <c r="AZ14" s="30" t="str">
        <f aca="false">P01!$E14</f>
        <v>N</v>
      </c>
      <c r="BA14" s="30" t="str">
        <f aca="false">P02!$E14</f>
        <v>N</v>
      </c>
      <c r="BB14" s="30" t="str">
        <f aca="false">P03!$E14</f>
        <v>N</v>
      </c>
      <c r="BC14" s="30" t="str">
        <f aca="false">P04!$E14</f>
        <v>N</v>
      </c>
      <c r="BD14" s="30" t="str">
        <f aca="false">P05!$E14</f>
        <v>N</v>
      </c>
      <c r="BE14" s="30" t="str">
        <f aca="false">P06!$E14</f>
        <v>N</v>
      </c>
      <c r="BF14" s="30" t="str">
        <f aca="false">P07!$E14</f>
        <v>N</v>
      </c>
      <c r="BG14" s="30" t="str">
        <f aca="false">P08!$E14</f>
        <v>N</v>
      </c>
      <c r="BH14" s="30" t="str">
        <f aca="false">P09!$E14</f>
        <v>N</v>
      </c>
      <c r="BI14" s="30" t="str">
        <f aca="false">P10!$E14</f>
        <v>N</v>
      </c>
      <c r="BJ14" s="30" t="str">
        <f aca="false">P11!$E14</f>
        <v>N</v>
      </c>
      <c r="BK14" s="30" t="str">
        <f aca="false">P12!$E14</f>
        <v>N</v>
      </c>
      <c r="BL14" s="30" t="str">
        <f aca="false">P13!$E14</f>
        <v>N</v>
      </c>
      <c r="BM14" s="30" t="str">
        <f aca="false">P14!$E14</f>
        <v>N</v>
      </c>
      <c r="BN14" s="30" t="str">
        <f aca="false">P15!$E14</f>
        <v>N</v>
      </c>
      <c r="BO14" s="30" t="str">
        <f aca="false">P16!$E14</f>
        <v>N</v>
      </c>
      <c r="BP14" s="30" t="str">
        <f aca="false">P17!$E14</f>
        <v>N</v>
      </c>
      <c r="BQ14" s="30" t="str">
        <f aca="false">P18!$E14</f>
        <v>N</v>
      </c>
      <c r="BR14" s="30" t="str">
        <f aca="false">P19!$E14</f>
        <v>N</v>
      </c>
      <c r="BS14" s="30" t="str">
        <f aca="false">P20!$E14</f>
        <v>N</v>
      </c>
      <c r="BT14" s="30" t="str">
        <f aca="false">P21!$E14</f>
        <v>N</v>
      </c>
      <c r="BU14" s="30" t="str">
        <f aca="false">P22!$E14</f>
        <v>N</v>
      </c>
      <c r="BV14" s="30" t="str">
        <f aca="false">P23!$E14</f>
        <v>N</v>
      </c>
      <c r="BW14" s="30" t="str">
        <f aca="false">P24!$E14</f>
        <v>N</v>
      </c>
      <c r="BX14" s="30" t="str">
        <f aca="false">P25!$E14</f>
        <v>N</v>
      </c>
      <c r="BY14" s="30" t="str">
        <f aca="false">P26!$E14</f>
        <v>N</v>
      </c>
      <c r="BZ14" s="30" t="str">
        <f aca="false">P27!$E14</f>
        <v>N</v>
      </c>
      <c r="CA14" s="30" t="str">
        <f aca="false">P28!$E14</f>
        <v>N</v>
      </c>
      <c r="CB14" s="30" t="str">
        <f aca="false">P29!$E14</f>
        <v>N</v>
      </c>
      <c r="CC14" s="30" t="str">
        <f aca="false">P30!$E14</f>
        <v>N</v>
      </c>
      <c r="CD14" s="30" t="str">
        <f aca="false">P31!$E14</f>
        <v>N</v>
      </c>
      <c r="CE14" s="30" t="str">
        <f aca="false">P32!$E14</f>
        <v>N</v>
      </c>
      <c r="CF14" s="30" t="str">
        <f aca="false">P33!$E14</f>
        <v>N</v>
      </c>
      <c r="CG14" s="30" t="str">
        <f aca="false">P34!$E14</f>
        <v>N</v>
      </c>
      <c r="CH14" s="30" t="str">
        <f aca="false">P35!$E14</f>
        <v>N</v>
      </c>
      <c r="CI14" s="30" t="str">
        <f aca="false">P36!$E14</f>
        <v>N</v>
      </c>
      <c r="CJ14" s="30" t="str">
        <f aca="false">P37!$E14</f>
        <v>N</v>
      </c>
      <c r="CK14" s="30" t="str">
        <f aca="false">P38!$E14</f>
        <v>N</v>
      </c>
      <c r="CL14" s="30" t="str">
        <f aca="false">P39!$E14</f>
        <v>N</v>
      </c>
      <c r="CM14" s="30" t="str">
        <f aca="false">P40!$E14</f>
        <v>N</v>
      </c>
      <c r="CN14" s="54" t="n">
        <f aca="false">COUNTIF(AZ14:BS14,"D")</f>
        <v>0</v>
      </c>
    </row>
    <row r="15" customFormat="false" ht="15" hidden="false" customHeight="false" outlineLevel="0" collapsed="false">
      <c r="A15" s="57"/>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9" t="n">
        <f aca="false">SUM(AR13:AR14)</f>
        <v>0</v>
      </c>
      <c r="AS15" s="59" t="n">
        <f aca="false">SUM(AS13:AS14)</f>
        <v>0</v>
      </c>
      <c r="AT15" s="59" t="n">
        <f aca="false">SUM(AT13:AT14)</f>
        <v>0</v>
      </c>
      <c r="AU15" s="59" t="n">
        <f aca="false">SUM(AU13:AU14)</f>
        <v>80</v>
      </c>
      <c r="AW15" s="57"/>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9" t="n">
        <f aca="false">SUM(CN13:CN14)</f>
        <v>0</v>
      </c>
    </row>
    <row r="16" customFormat="false" ht="15" hidden="false" customHeight="false" outlineLevel="0" collapsed="false">
      <c r="A16" s="1" t="n">
        <v>3</v>
      </c>
      <c r="B16" s="30" t="str">
        <f aca="false">Critères!$B14</f>
        <v>3.1</v>
      </c>
      <c r="C16" s="30" t="str">
        <f aca="false">Critères!$A14</f>
        <v>COULEURS</v>
      </c>
      <c r="D16" s="30" t="str">
        <f aca="false">P01!$D15</f>
        <v>NT</v>
      </c>
      <c r="E16" s="30" t="str">
        <f aca="false">P02!$D15</f>
        <v>NT</v>
      </c>
      <c r="F16" s="30" t="str">
        <f aca="false">P03!$D15</f>
        <v>NT</v>
      </c>
      <c r="G16" s="30" t="str">
        <f aca="false">P04!$D15</f>
        <v>NT</v>
      </c>
      <c r="H16" s="30" t="str">
        <f aca="false">P05!$D15</f>
        <v>NT</v>
      </c>
      <c r="I16" s="30" t="str">
        <f aca="false">P06!$D15</f>
        <v>NT</v>
      </c>
      <c r="J16" s="30" t="str">
        <f aca="false">P07!$D15</f>
        <v>NT</v>
      </c>
      <c r="K16" s="30" t="str">
        <f aca="false">P08!$D15</f>
        <v>NT</v>
      </c>
      <c r="L16" s="30" t="str">
        <f aca="false">P09!$D15</f>
        <v>NT</v>
      </c>
      <c r="M16" s="30" t="str">
        <f aca="false">P10!$D15</f>
        <v>NT</v>
      </c>
      <c r="N16" s="30" t="str">
        <f aca="false">P11!$D15</f>
        <v>NT</v>
      </c>
      <c r="O16" s="30" t="str">
        <f aca="false">P12!$D15</f>
        <v>NT</v>
      </c>
      <c r="P16" s="30" t="str">
        <f aca="false">P13!$D15</f>
        <v>NT</v>
      </c>
      <c r="Q16" s="30" t="str">
        <f aca="false">P14!$D15</f>
        <v>NT</v>
      </c>
      <c r="R16" s="30" t="str">
        <f aca="false">P15!$D15</f>
        <v>NT</v>
      </c>
      <c r="S16" s="30" t="str">
        <f aca="false">P16!$D15</f>
        <v>NT</v>
      </c>
      <c r="T16" s="30" t="str">
        <f aca="false">P17!$D15</f>
        <v>NT</v>
      </c>
      <c r="U16" s="30" t="str">
        <f aca="false">P18!$D15</f>
        <v>NT</v>
      </c>
      <c r="V16" s="30" t="str">
        <f aca="false">P19!$D15</f>
        <v>NT</v>
      </c>
      <c r="W16" s="30" t="str">
        <f aca="false">P20!$D15</f>
        <v>NT</v>
      </c>
      <c r="X16" s="30" t="str">
        <f aca="false">P21!$D15</f>
        <v>NT</v>
      </c>
      <c r="Y16" s="30" t="str">
        <f aca="false">P22!$D15</f>
        <v>NT</v>
      </c>
      <c r="Z16" s="30" t="str">
        <f aca="false">P23!$D15</f>
        <v>NT</v>
      </c>
      <c r="AA16" s="30" t="str">
        <f aca="false">P24!$D15</f>
        <v>NT</v>
      </c>
      <c r="AB16" s="30" t="str">
        <f aca="false">P25!$D15</f>
        <v>NT</v>
      </c>
      <c r="AC16" s="30" t="str">
        <f aca="false">P26!$D15</f>
        <v>NT</v>
      </c>
      <c r="AD16" s="30" t="str">
        <f aca="false">P27!$D15</f>
        <v>NT</v>
      </c>
      <c r="AE16" s="30" t="str">
        <f aca="false">P28!$D15</f>
        <v>NT</v>
      </c>
      <c r="AF16" s="30" t="str">
        <f aca="false">P29!$D15</f>
        <v>NT</v>
      </c>
      <c r="AG16" s="30" t="str">
        <f aca="false">P30!$D15</f>
        <v>NT</v>
      </c>
      <c r="AH16" s="30" t="str">
        <f aca="false">P31!$D15</f>
        <v>NT</v>
      </c>
      <c r="AI16" s="30" t="str">
        <f aca="false">P32!$D15</f>
        <v>NT</v>
      </c>
      <c r="AJ16" s="30" t="str">
        <f aca="false">P33!$D15</f>
        <v>NT</v>
      </c>
      <c r="AK16" s="30" t="str">
        <f aca="false">P34!$D15</f>
        <v>NT</v>
      </c>
      <c r="AL16" s="30" t="str">
        <f aca="false">P35!$D15</f>
        <v>NT</v>
      </c>
      <c r="AM16" s="30" t="str">
        <f aca="false">P36!$D15</f>
        <v>NT</v>
      </c>
      <c r="AN16" s="30" t="str">
        <f aca="false">P37!$D15</f>
        <v>NT</v>
      </c>
      <c r="AO16" s="30" t="str">
        <f aca="false">P38!$D15</f>
        <v>NT</v>
      </c>
      <c r="AP16" s="30" t="str">
        <f aca="false">P39!$D15</f>
        <v>NT</v>
      </c>
      <c r="AQ16" s="30" t="str">
        <f aca="false">P40!$D15</f>
        <v>NT</v>
      </c>
      <c r="AR16" s="54" t="n">
        <f aca="false">COUNTIF(D16:AQ16,"C")</f>
        <v>0</v>
      </c>
      <c r="AS16" s="54" t="n">
        <f aca="false">COUNTIF(D16:AQ16,"NC")</f>
        <v>0</v>
      </c>
      <c r="AT16" s="54" t="n">
        <f aca="false">COUNTIF(D16:AQ16,"NA")</f>
        <v>0</v>
      </c>
      <c r="AU16" s="54" t="n">
        <f aca="false">COUNTIF(D16:AQ16,"NT")</f>
        <v>40</v>
      </c>
      <c r="AV16" s="1" t="str">
        <f aca="false">IF(AS16&gt;0,"NC",IF(AR16&gt;0,"C",IF(AU16&gt;0,"NT","NA")))</f>
        <v>NT</v>
      </c>
      <c r="AW16" s="1" t="n">
        <v>3</v>
      </c>
      <c r="AX16" s="30" t="str">
        <f aca="false">Critères!$B14</f>
        <v>3.1</v>
      </c>
      <c r="AY16" s="30" t="str">
        <f aca="false">Critères!$A14</f>
        <v>COULEURS</v>
      </c>
      <c r="AZ16" s="30" t="str">
        <f aca="false">P01!$E15</f>
        <v>N</v>
      </c>
      <c r="BA16" s="30" t="str">
        <f aca="false">P02!$E15</f>
        <v>N</v>
      </c>
      <c r="BB16" s="30" t="str">
        <f aca="false">P03!$E15</f>
        <v>N</v>
      </c>
      <c r="BC16" s="30" t="str">
        <f aca="false">P04!$E15</f>
        <v>N</v>
      </c>
      <c r="BD16" s="30" t="str">
        <f aca="false">P05!$E15</f>
        <v>N</v>
      </c>
      <c r="BE16" s="30" t="str">
        <f aca="false">P06!$E15</f>
        <v>N</v>
      </c>
      <c r="BF16" s="30" t="str">
        <f aca="false">P07!$E15</f>
        <v>N</v>
      </c>
      <c r="BG16" s="30" t="str">
        <f aca="false">P08!$E15</f>
        <v>N</v>
      </c>
      <c r="BH16" s="30" t="str">
        <f aca="false">P09!$E15</f>
        <v>N</v>
      </c>
      <c r="BI16" s="30" t="str">
        <f aca="false">P10!$E15</f>
        <v>N</v>
      </c>
      <c r="BJ16" s="30" t="str">
        <f aca="false">P11!$E15</f>
        <v>N</v>
      </c>
      <c r="BK16" s="30" t="str">
        <f aca="false">P12!$E15</f>
        <v>N</v>
      </c>
      <c r="BL16" s="30" t="str">
        <f aca="false">P13!$E15</f>
        <v>N</v>
      </c>
      <c r="BM16" s="30" t="str">
        <f aca="false">P14!$E15</f>
        <v>N</v>
      </c>
      <c r="BN16" s="30" t="str">
        <f aca="false">P15!$E15</f>
        <v>N</v>
      </c>
      <c r="BO16" s="30" t="str">
        <f aca="false">P16!$E15</f>
        <v>N</v>
      </c>
      <c r="BP16" s="30" t="str">
        <f aca="false">P17!$E15</f>
        <v>N</v>
      </c>
      <c r="BQ16" s="30" t="str">
        <f aca="false">P18!$E15</f>
        <v>N</v>
      </c>
      <c r="BR16" s="30" t="str">
        <f aca="false">P19!$E15</f>
        <v>N</v>
      </c>
      <c r="BS16" s="30" t="str">
        <f aca="false">P20!$E15</f>
        <v>N</v>
      </c>
      <c r="BT16" s="60" t="str">
        <f aca="false">P21!$E15</f>
        <v>N</v>
      </c>
      <c r="BU16" s="30" t="str">
        <f aca="false">P22!$E15</f>
        <v>N</v>
      </c>
      <c r="BV16" s="30" t="str">
        <f aca="false">P23!$E15</f>
        <v>N</v>
      </c>
      <c r="BW16" s="30" t="str">
        <f aca="false">P24!$E15</f>
        <v>N</v>
      </c>
      <c r="BX16" s="30" t="str">
        <f aca="false">P25!$E15</f>
        <v>N</v>
      </c>
      <c r="BY16" s="30" t="str">
        <f aca="false">P26!$E15</f>
        <v>N</v>
      </c>
      <c r="BZ16" s="30" t="str">
        <f aca="false">P27!$E15</f>
        <v>N</v>
      </c>
      <c r="CA16" s="30" t="str">
        <f aca="false">P28!$E15</f>
        <v>N</v>
      </c>
      <c r="CB16" s="30" t="str">
        <f aca="false">P29!$E15</f>
        <v>N</v>
      </c>
      <c r="CC16" s="30" t="str">
        <f aca="false">P30!$E15</f>
        <v>N</v>
      </c>
      <c r="CD16" s="30" t="str">
        <f aca="false">P31!$E15</f>
        <v>N</v>
      </c>
      <c r="CE16" s="30" t="str">
        <f aca="false">P32!$E15</f>
        <v>N</v>
      </c>
      <c r="CF16" s="30" t="str">
        <f aca="false">P33!$E15</f>
        <v>N</v>
      </c>
      <c r="CG16" s="30" t="str">
        <f aca="false">P34!$E15</f>
        <v>N</v>
      </c>
      <c r="CH16" s="30" t="str">
        <f aca="false">P35!$E15</f>
        <v>N</v>
      </c>
      <c r="CI16" s="30" t="str">
        <f aca="false">P36!$E15</f>
        <v>N</v>
      </c>
      <c r="CJ16" s="30" t="str">
        <f aca="false">P37!$E15</f>
        <v>N</v>
      </c>
      <c r="CK16" s="30" t="str">
        <f aca="false">P38!$E15</f>
        <v>N</v>
      </c>
      <c r="CL16" s="30" t="str">
        <f aca="false">P39!$E15</f>
        <v>N</v>
      </c>
      <c r="CM16" s="30" t="str">
        <f aca="false">P40!$E15</f>
        <v>N</v>
      </c>
      <c r="CN16" s="54" t="n">
        <f aca="false">COUNTIF(AZ16:BS16,"D")</f>
        <v>0</v>
      </c>
    </row>
    <row r="17" customFormat="false" ht="15" hidden="false" customHeight="false" outlineLevel="0" collapsed="false">
      <c r="A17" s="1" t="n">
        <v>3</v>
      </c>
      <c r="B17" s="30" t="str">
        <f aca="false">Critères!$B15</f>
        <v>3.2</v>
      </c>
      <c r="C17" s="30" t="str">
        <f aca="false">Critères!$A14</f>
        <v>COULEURS</v>
      </c>
      <c r="D17" s="30" t="str">
        <f aca="false">P01!$D16</f>
        <v>NT</v>
      </c>
      <c r="E17" s="30" t="str">
        <f aca="false">P02!$D16</f>
        <v>NT</v>
      </c>
      <c r="F17" s="30" t="str">
        <f aca="false">P03!$D16</f>
        <v>NT</v>
      </c>
      <c r="G17" s="30" t="str">
        <f aca="false">P04!$D16</f>
        <v>NT</v>
      </c>
      <c r="H17" s="30" t="str">
        <f aca="false">P05!$D16</f>
        <v>NT</v>
      </c>
      <c r="I17" s="30" t="str">
        <f aca="false">P06!$D16</f>
        <v>NT</v>
      </c>
      <c r="J17" s="30" t="str">
        <f aca="false">P07!$D16</f>
        <v>NT</v>
      </c>
      <c r="K17" s="30" t="str">
        <f aca="false">P08!$D16</f>
        <v>NT</v>
      </c>
      <c r="L17" s="30" t="str">
        <f aca="false">P09!$D16</f>
        <v>NT</v>
      </c>
      <c r="M17" s="30" t="str">
        <f aca="false">P10!$D16</f>
        <v>NT</v>
      </c>
      <c r="N17" s="30" t="str">
        <f aca="false">P11!$D16</f>
        <v>NT</v>
      </c>
      <c r="O17" s="30" t="str">
        <f aca="false">P12!$D16</f>
        <v>NT</v>
      </c>
      <c r="P17" s="30" t="str">
        <f aca="false">P13!$D16</f>
        <v>NT</v>
      </c>
      <c r="Q17" s="30" t="str">
        <f aca="false">P14!$D16</f>
        <v>NT</v>
      </c>
      <c r="R17" s="30" t="str">
        <f aca="false">P15!$D16</f>
        <v>NT</v>
      </c>
      <c r="S17" s="30" t="str">
        <f aca="false">P16!$D16</f>
        <v>NT</v>
      </c>
      <c r="T17" s="30" t="str">
        <f aca="false">P17!$D16</f>
        <v>NT</v>
      </c>
      <c r="U17" s="30" t="str">
        <f aca="false">P18!$D16</f>
        <v>NT</v>
      </c>
      <c r="V17" s="30" t="str">
        <f aca="false">P19!$D16</f>
        <v>NT</v>
      </c>
      <c r="W17" s="30" t="str">
        <f aca="false">P20!$D16</f>
        <v>NT</v>
      </c>
      <c r="X17" s="30" t="str">
        <f aca="false">P21!$D16</f>
        <v>NT</v>
      </c>
      <c r="Y17" s="30" t="str">
        <f aca="false">P22!$D16</f>
        <v>NT</v>
      </c>
      <c r="Z17" s="30" t="str">
        <f aca="false">P23!$D16</f>
        <v>NT</v>
      </c>
      <c r="AA17" s="30" t="str">
        <f aca="false">P24!$D16</f>
        <v>NT</v>
      </c>
      <c r="AB17" s="30" t="str">
        <f aca="false">P25!$D16</f>
        <v>NT</v>
      </c>
      <c r="AC17" s="30" t="str">
        <f aca="false">P26!$D16</f>
        <v>NT</v>
      </c>
      <c r="AD17" s="30" t="str">
        <f aca="false">P27!$D16</f>
        <v>NT</v>
      </c>
      <c r="AE17" s="30" t="str">
        <f aca="false">P28!$D16</f>
        <v>NT</v>
      </c>
      <c r="AF17" s="30" t="str">
        <f aca="false">P29!$D16</f>
        <v>NT</v>
      </c>
      <c r="AG17" s="30" t="str">
        <f aca="false">P30!$D16</f>
        <v>NT</v>
      </c>
      <c r="AH17" s="30" t="str">
        <f aca="false">P31!$D16</f>
        <v>NT</v>
      </c>
      <c r="AI17" s="30" t="str">
        <f aca="false">P32!$D16</f>
        <v>NT</v>
      </c>
      <c r="AJ17" s="30" t="str">
        <f aca="false">P33!$D16</f>
        <v>NT</v>
      </c>
      <c r="AK17" s="30" t="str">
        <f aca="false">P34!$D16</f>
        <v>NT</v>
      </c>
      <c r="AL17" s="30" t="str">
        <f aca="false">P35!$D16</f>
        <v>NT</v>
      </c>
      <c r="AM17" s="30" t="str">
        <f aca="false">P36!$D16</f>
        <v>NT</v>
      </c>
      <c r="AN17" s="30" t="str">
        <f aca="false">P37!$D16</f>
        <v>NT</v>
      </c>
      <c r="AO17" s="30" t="str">
        <f aca="false">P38!$D16</f>
        <v>NT</v>
      </c>
      <c r="AP17" s="30" t="str">
        <f aca="false">P39!$D16</f>
        <v>NT</v>
      </c>
      <c r="AQ17" s="30" t="str">
        <f aca="false">P40!$D16</f>
        <v>NT</v>
      </c>
      <c r="AR17" s="54" t="n">
        <f aca="false">COUNTIF(D17:AQ17,"C")</f>
        <v>0</v>
      </c>
      <c r="AS17" s="54" t="n">
        <f aca="false">COUNTIF(D17:AQ17,"NC")</f>
        <v>0</v>
      </c>
      <c r="AT17" s="54" t="n">
        <f aca="false">COUNTIF(D17:AQ17,"NA")</f>
        <v>0</v>
      </c>
      <c r="AU17" s="54" t="n">
        <f aca="false">COUNTIF(D17:AQ17,"NT")</f>
        <v>40</v>
      </c>
      <c r="AV17" s="1" t="str">
        <f aca="false">IF(AS17&gt;0,"NC",IF(AR17&gt;0,"C",IF(AU17&gt;0,"NT","NA")))</f>
        <v>NT</v>
      </c>
      <c r="AW17" s="6" t="n">
        <v>3</v>
      </c>
      <c r="AX17" s="30" t="str">
        <f aca="false">Critères!$B15</f>
        <v>3.2</v>
      </c>
      <c r="AY17" s="30" t="str">
        <f aca="false">Critères!$A14</f>
        <v>COULEURS</v>
      </c>
      <c r="AZ17" s="30" t="str">
        <f aca="false">P01!$E16</f>
        <v>N</v>
      </c>
      <c r="BA17" s="30" t="str">
        <f aca="false">P02!$E16</f>
        <v>N</v>
      </c>
      <c r="BB17" s="30" t="str">
        <f aca="false">P03!$E16</f>
        <v>N</v>
      </c>
      <c r="BC17" s="30" t="str">
        <f aca="false">P04!$E16</f>
        <v>N</v>
      </c>
      <c r="BD17" s="30" t="str">
        <f aca="false">P05!$E16</f>
        <v>N</v>
      </c>
      <c r="BE17" s="30" t="str">
        <f aca="false">P06!$E16</f>
        <v>N</v>
      </c>
      <c r="BF17" s="30" t="str">
        <f aca="false">P07!$E16</f>
        <v>N</v>
      </c>
      <c r="BG17" s="30" t="str">
        <f aca="false">P08!$E16</f>
        <v>N</v>
      </c>
      <c r="BH17" s="30" t="str">
        <f aca="false">P09!$E16</f>
        <v>N</v>
      </c>
      <c r="BI17" s="30" t="str">
        <f aca="false">P10!$E16</f>
        <v>N</v>
      </c>
      <c r="BJ17" s="30" t="str">
        <f aca="false">P11!$E16</f>
        <v>N</v>
      </c>
      <c r="BK17" s="30" t="str">
        <f aca="false">P12!$E16</f>
        <v>N</v>
      </c>
      <c r="BL17" s="30" t="str">
        <f aca="false">P13!$E16</f>
        <v>N</v>
      </c>
      <c r="BM17" s="30" t="str">
        <f aca="false">P14!$E16</f>
        <v>N</v>
      </c>
      <c r="BN17" s="30" t="str">
        <f aca="false">P15!$E16</f>
        <v>N</v>
      </c>
      <c r="BO17" s="30" t="str">
        <f aca="false">P16!$E16</f>
        <v>N</v>
      </c>
      <c r="BP17" s="30" t="str">
        <f aca="false">P17!$E16</f>
        <v>N</v>
      </c>
      <c r="BQ17" s="30" t="str">
        <f aca="false">P18!$E16</f>
        <v>N</v>
      </c>
      <c r="BR17" s="30" t="str">
        <f aca="false">P19!$E16</f>
        <v>N</v>
      </c>
      <c r="BS17" s="30" t="str">
        <f aca="false">P20!$E16</f>
        <v>N</v>
      </c>
      <c r="BT17" s="60" t="str">
        <f aca="false">P21!$E16</f>
        <v>N</v>
      </c>
      <c r="BU17" s="30" t="str">
        <f aca="false">P22!$E16</f>
        <v>N</v>
      </c>
      <c r="BV17" s="30" t="str">
        <f aca="false">P23!$E16</f>
        <v>N</v>
      </c>
      <c r="BW17" s="30" t="str">
        <f aca="false">P24!$E16</f>
        <v>N</v>
      </c>
      <c r="BX17" s="30" t="str">
        <f aca="false">P25!$E16</f>
        <v>N</v>
      </c>
      <c r="BY17" s="30" t="str">
        <f aca="false">P26!$E16</f>
        <v>N</v>
      </c>
      <c r="BZ17" s="30" t="str">
        <f aca="false">P27!$E16</f>
        <v>N</v>
      </c>
      <c r="CA17" s="30" t="str">
        <f aca="false">P28!$E16</f>
        <v>N</v>
      </c>
      <c r="CB17" s="30" t="str">
        <f aca="false">P29!$E16</f>
        <v>N</v>
      </c>
      <c r="CC17" s="30" t="str">
        <f aca="false">P30!$E16</f>
        <v>N</v>
      </c>
      <c r="CD17" s="30" t="str">
        <f aca="false">P31!$E16</f>
        <v>N</v>
      </c>
      <c r="CE17" s="30" t="str">
        <f aca="false">P32!$E16</f>
        <v>N</v>
      </c>
      <c r="CF17" s="30" t="str">
        <f aca="false">P33!$E16</f>
        <v>N</v>
      </c>
      <c r="CG17" s="30" t="str">
        <f aca="false">P34!$E16</f>
        <v>N</v>
      </c>
      <c r="CH17" s="30" t="str">
        <f aca="false">P35!$E16</f>
        <v>N</v>
      </c>
      <c r="CI17" s="30" t="str">
        <f aca="false">P36!$E16</f>
        <v>N</v>
      </c>
      <c r="CJ17" s="30" t="str">
        <f aca="false">P37!$E16</f>
        <v>N</v>
      </c>
      <c r="CK17" s="30" t="str">
        <f aca="false">P38!$E16</f>
        <v>N</v>
      </c>
      <c r="CL17" s="30" t="str">
        <f aca="false">P39!$E16</f>
        <v>N</v>
      </c>
      <c r="CM17" s="30" t="str">
        <f aca="false">P40!$E16</f>
        <v>N</v>
      </c>
      <c r="CN17" s="54" t="n">
        <f aca="false">COUNTIF(AZ17:BS17,"D")</f>
        <v>0</v>
      </c>
    </row>
    <row r="18" customFormat="false" ht="15" hidden="false" customHeight="false" outlineLevel="0" collapsed="false">
      <c r="A18" s="1" t="n">
        <v>3</v>
      </c>
      <c r="B18" s="30" t="str">
        <f aca="false">Critères!$B16</f>
        <v>3.3</v>
      </c>
      <c r="C18" s="30" t="str">
        <f aca="false">Critères!$A14</f>
        <v>COULEURS</v>
      </c>
      <c r="D18" s="30" t="str">
        <f aca="false">P01!$D17</f>
        <v>NT</v>
      </c>
      <c r="E18" s="30" t="str">
        <f aca="false">P02!$D17</f>
        <v>NT</v>
      </c>
      <c r="F18" s="30" t="str">
        <f aca="false">P03!$D17</f>
        <v>NT</v>
      </c>
      <c r="G18" s="30" t="str">
        <f aca="false">P04!$D17</f>
        <v>NT</v>
      </c>
      <c r="H18" s="30" t="str">
        <f aca="false">P05!$D17</f>
        <v>NT</v>
      </c>
      <c r="I18" s="30" t="str">
        <f aca="false">P06!$D17</f>
        <v>NT</v>
      </c>
      <c r="J18" s="30" t="str">
        <f aca="false">P07!$D17</f>
        <v>NT</v>
      </c>
      <c r="K18" s="30" t="str">
        <f aca="false">P08!$D17</f>
        <v>NT</v>
      </c>
      <c r="L18" s="30" t="str">
        <f aca="false">P09!$D17</f>
        <v>NT</v>
      </c>
      <c r="M18" s="30" t="str">
        <f aca="false">P10!$D17</f>
        <v>NT</v>
      </c>
      <c r="N18" s="30" t="str">
        <f aca="false">P11!$D17</f>
        <v>NT</v>
      </c>
      <c r="O18" s="30" t="str">
        <f aca="false">P12!$D17</f>
        <v>NT</v>
      </c>
      <c r="P18" s="30" t="str">
        <f aca="false">P13!$D17</f>
        <v>NT</v>
      </c>
      <c r="Q18" s="30" t="str">
        <f aca="false">P14!$D17</f>
        <v>NT</v>
      </c>
      <c r="R18" s="30" t="str">
        <f aca="false">P15!$D17</f>
        <v>NT</v>
      </c>
      <c r="S18" s="30" t="str">
        <f aca="false">P16!$D17</f>
        <v>NT</v>
      </c>
      <c r="T18" s="30" t="str">
        <f aca="false">P17!$D17</f>
        <v>NT</v>
      </c>
      <c r="U18" s="30" t="str">
        <f aca="false">P18!$D17</f>
        <v>NT</v>
      </c>
      <c r="V18" s="30" t="str">
        <f aca="false">P19!$D17</f>
        <v>NT</v>
      </c>
      <c r="W18" s="30" t="str">
        <f aca="false">P20!$D17</f>
        <v>NT</v>
      </c>
      <c r="X18" s="30" t="str">
        <f aca="false">P21!$D17</f>
        <v>NT</v>
      </c>
      <c r="Y18" s="30" t="str">
        <f aca="false">P22!$D17</f>
        <v>NT</v>
      </c>
      <c r="Z18" s="30" t="str">
        <f aca="false">P23!$D17</f>
        <v>NT</v>
      </c>
      <c r="AA18" s="30" t="str">
        <f aca="false">P24!$D17</f>
        <v>NT</v>
      </c>
      <c r="AB18" s="30" t="str">
        <f aca="false">P25!$D17</f>
        <v>NT</v>
      </c>
      <c r="AC18" s="30" t="str">
        <f aca="false">P26!$D17</f>
        <v>NT</v>
      </c>
      <c r="AD18" s="30" t="str">
        <f aca="false">P27!$D17</f>
        <v>NT</v>
      </c>
      <c r="AE18" s="30" t="str">
        <f aca="false">P28!$D17</f>
        <v>NT</v>
      </c>
      <c r="AF18" s="30" t="str">
        <f aca="false">P29!$D17</f>
        <v>NT</v>
      </c>
      <c r="AG18" s="30" t="str">
        <f aca="false">P30!$D17</f>
        <v>NT</v>
      </c>
      <c r="AH18" s="30" t="str">
        <f aca="false">P31!$D17</f>
        <v>NT</v>
      </c>
      <c r="AI18" s="30" t="str">
        <f aca="false">P32!$D17</f>
        <v>NT</v>
      </c>
      <c r="AJ18" s="30" t="str">
        <f aca="false">P33!$D17</f>
        <v>NT</v>
      </c>
      <c r="AK18" s="30" t="str">
        <f aca="false">P34!$D17</f>
        <v>NT</v>
      </c>
      <c r="AL18" s="30" t="str">
        <f aca="false">P35!$D17</f>
        <v>NT</v>
      </c>
      <c r="AM18" s="30" t="str">
        <f aca="false">P36!$D17</f>
        <v>NT</v>
      </c>
      <c r="AN18" s="30" t="str">
        <f aca="false">P37!$D17</f>
        <v>NT</v>
      </c>
      <c r="AO18" s="30" t="str">
        <f aca="false">P38!$D17</f>
        <v>NT</v>
      </c>
      <c r="AP18" s="30" t="str">
        <f aca="false">P39!$D17</f>
        <v>NT</v>
      </c>
      <c r="AQ18" s="30" t="str">
        <f aca="false">P40!$D17</f>
        <v>NT</v>
      </c>
      <c r="AR18" s="54" t="n">
        <f aca="false">COUNTIF(D18:AQ18,"C")</f>
        <v>0</v>
      </c>
      <c r="AS18" s="54" t="n">
        <f aca="false">COUNTIF(D18:AQ18,"NC")</f>
        <v>0</v>
      </c>
      <c r="AT18" s="54" t="n">
        <f aca="false">COUNTIF(D18:AQ18,"NA")</f>
        <v>0</v>
      </c>
      <c r="AU18" s="54" t="n">
        <f aca="false">COUNTIF(D18:AQ18,"NT")</f>
        <v>40</v>
      </c>
      <c r="AV18" s="1" t="str">
        <f aca="false">IF(AS18&gt;0,"NC",IF(AR18&gt;0,"C",IF(AU18&gt;0,"NT","NA")))</f>
        <v>NT</v>
      </c>
      <c r="AW18" s="6" t="n">
        <v>3</v>
      </c>
      <c r="AX18" s="30" t="str">
        <f aca="false">Critères!$B16</f>
        <v>3.3</v>
      </c>
      <c r="AY18" s="30" t="str">
        <f aca="false">Critères!$A14</f>
        <v>COULEURS</v>
      </c>
      <c r="AZ18" s="30" t="str">
        <f aca="false">P01!$E17</f>
        <v>N</v>
      </c>
      <c r="BA18" s="30" t="str">
        <f aca="false">P02!$E17</f>
        <v>N</v>
      </c>
      <c r="BB18" s="30" t="str">
        <f aca="false">P03!$E17</f>
        <v>N</v>
      </c>
      <c r="BC18" s="30" t="str">
        <f aca="false">P04!$E17</f>
        <v>N</v>
      </c>
      <c r="BD18" s="30" t="str">
        <f aca="false">P05!$E17</f>
        <v>N</v>
      </c>
      <c r="BE18" s="30" t="str">
        <f aca="false">P06!$E17</f>
        <v>N</v>
      </c>
      <c r="BF18" s="30" t="str">
        <f aca="false">P07!$E17</f>
        <v>N</v>
      </c>
      <c r="BG18" s="30" t="str">
        <f aca="false">P08!$E17</f>
        <v>N</v>
      </c>
      <c r="BH18" s="30" t="str">
        <f aca="false">P09!$E17</f>
        <v>N</v>
      </c>
      <c r="BI18" s="30" t="str">
        <f aca="false">P10!$E17</f>
        <v>N</v>
      </c>
      <c r="BJ18" s="30" t="str">
        <f aca="false">P11!$E17</f>
        <v>N</v>
      </c>
      <c r="BK18" s="30" t="str">
        <f aca="false">P12!$E17</f>
        <v>N</v>
      </c>
      <c r="BL18" s="30" t="str">
        <f aca="false">P13!$E17</f>
        <v>N</v>
      </c>
      <c r="BM18" s="30" t="str">
        <f aca="false">P14!$E17</f>
        <v>N</v>
      </c>
      <c r="BN18" s="30" t="str">
        <f aca="false">P15!$E17</f>
        <v>N</v>
      </c>
      <c r="BO18" s="30" t="str">
        <f aca="false">P16!$E17</f>
        <v>N</v>
      </c>
      <c r="BP18" s="30" t="str">
        <f aca="false">P17!$E17</f>
        <v>N</v>
      </c>
      <c r="BQ18" s="30" t="str">
        <f aca="false">P18!$E17</f>
        <v>N</v>
      </c>
      <c r="BR18" s="30" t="str">
        <f aca="false">P19!$E17</f>
        <v>N</v>
      </c>
      <c r="BS18" s="30" t="str">
        <f aca="false">P20!$E17</f>
        <v>N</v>
      </c>
      <c r="BT18" s="60" t="str">
        <f aca="false">P21!$E17</f>
        <v>N</v>
      </c>
      <c r="BU18" s="30" t="str">
        <f aca="false">P22!$E17</f>
        <v>N</v>
      </c>
      <c r="BV18" s="30" t="str">
        <f aca="false">P23!$E17</f>
        <v>N</v>
      </c>
      <c r="BW18" s="30" t="str">
        <f aca="false">P24!$E17</f>
        <v>N</v>
      </c>
      <c r="BX18" s="30" t="str">
        <f aca="false">P25!$E17</f>
        <v>N</v>
      </c>
      <c r="BY18" s="30" t="str">
        <f aca="false">P26!$E17</f>
        <v>N</v>
      </c>
      <c r="BZ18" s="30" t="str">
        <f aca="false">P27!$E17</f>
        <v>N</v>
      </c>
      <c r="CA18" s="30" t="str">
        <f aca="false">P28!$E17</f>
        <v>N</v>
      </c>
      <c r="CB18" s="30" t="str">
        <f aca="false">P29!$E17</f>
        <v>N</v>
      </c>
      <c r="CC18" s="30" t="str">
        <f aca="false">P30!$E17</f>
        <v>N</v>
      </c>
      <c r="CD18" s="30" t="str">
        <f aca="false">P31!$E17</f>
        <v>N</v>
      </c>
      <c r="CE18" s="30" t="str">
        <f aca="false">P32!$E17</f>
        <v>N</v>
      </c>
      <c r="CF18" s="30" t="str">
        <f aca="false">P33!$E17</f>
        <v>N</v>
      </c>
      <c r="CG18" s="30" t="str">
        <f aca="false">P34!$E17</f>
        <v>N</v>
      </c>
      <c r="CH18" s="30" t="str">
        <f aca="false">P35!$E17</f>
        <v>N</v>
      </c>
      <c r="CI18" s="30" t="str">
        <f aca="false">P36!$E17</f>
        <v>N</v>
      </c>
      <c r="CJ18" s="30" t="str">
        <f aca="false">P37!$E17</f>
        <v>N</v>
      </c>
      <c r="CK18" s="30" t="str">
        <f aca="false">P38!$E17</f>
        <v>N</v>
      </c>
      <c r="CL18" s="30" t="str">
        <f aca="false">P39!$E17</f>
        <v>N</v>
      </c>
      <c r="CM18" s="30" t="str">
        <f aca="false">P40!$E17</f>
        <v>N</v>
      </c>
      <c r="CN18" s="54" t="n">
        <f aca="false">COUNTIF(AZ18:BS18,"D")</f>
        <v>0</v>
      </c>
    </row>
    <row r="19" customFormat="false" ht="15" hidden="false" customHeight="false" outlineLevel="0" collapsed="false">
      <c r="A19" s="57"/>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9" t="n">
        <f aca="false">SUM(AR16:AR18)</f>
        <v>0</v>
      </c>
      <c r="AS19" s="59" t="n">
        <f aca="false">SUM(AS16:AS18)</f>
        <v>0</v>
      </c>
      <c r="AT19" s="59" t="n">
        <f aca="false">SUM(AT16:AT18)</f>
        <v>0</v>
      </c>
      <c r="AU19" s="59" t="n">
        <f aca="false">SUM(AU16:AU18)</f>
        <v>120</v>
      </c>
      <c r="AW19" s="57"/>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9" t="n">
        <f aca="false">SUM(CN16:CN18)</f>
        <v>0</v>
      </c>
    </row>
    <row r="20" customFormat="false" ht="15" hidden="false" customHeight="false" outlineLevel="0" collapsed="false">
      <c r="A20" s="1" t="n">
        <v>4</v>
      </c>
      <c r="B20" s="30" t="str">
        <f aca="false">Critères!$B17</f>
        <v>4.1</v>
      </c>
      <c r="C20" s="30" t="str">
        <f aca="false">Critères!$A17</f>
        <v>MULTIMÉDIA</v>
      </c>
      <c r="D20" s="30" t="str">
        <f aca="false">P01!$D18</f>
        <v>NT</v>
      </c>
      <c r="E20" s="30" t="str">
        <f aca="false">P02!$D18</f>
        <v>NT</v>
      </c>
      <c r="F20" s="30" t="str">
        <f aca="false">P03!$D18</f>
        <v>NT</v>
      </c>
      <c r="G20" s="30" t="str">
        <f aca="false">P04!$D18</f>
        <v>NT</v>
      </c>
      <c r="H20" s="30" t="str">
        <f aca="false">P05!$D18</f>
        <v>NT</v>
      </c>
      <c r="I20" s="30" t="str">
        <f aca="false">P06!$D18</f>
        <v>NT</v>
      </c>
      <c r="J20" s="30" t="str">
        <f aca="false">P07!$D18</f>
        <v>NT</v>
      </c>
      <c r="K20" s="30" t="str">
        <f aca="false">P08!$D18</f>
        <v>NT</v>
      </c>
      <c r="L20" s="30" t="str">
        <f aca="false">P09!$D18</f>
        <v>NT</v>
      </c>
      <c r="M20" s="30" t="str">
        <f aca="false">P10!$D18</f>
        <v>NT</v>
      </c>
      <c r="N20" s="30" t="str">
        <f aca="false">P11!$D18</f>
        <v>NT</v>
      </c>
      <c r="O20" s="30" t="str">
        <f aca="false">P12!$D18</f>
        <v>NT</v>
      </c>
      <c r="P20" s="30" t="str">
        <f aca="false">P13!$D18</f>
        <v>NT</v>
      </c>
      <c r="Q20" s="30" t="str">
        <f aca="false">P14!$D18</f>
        <v>NT</v>
      </c>
      <c r="R20" s="30" t="str">
        <f aca="false">P15!$D18</f>
        <v>NT</v>
      </c>
      <c r="S20" s="30" t="str">
        <f aca="false">P16!$D18</f>
        <v>NT</v>
      </c>
      <c r="T20" s="30" t="str">
        <f aca="false">P17!$D18</f>
        <v>NT</v>
      </c>
      <c r="U20" s="30" t="str">
        <f aca="false">P18!$D18</f>
        <v>NT</v>
      </c>
      <c r="V20" s="30" t="str">
        <f aca="false">P19!$D18</f>
        <v>NT</v>
      </c>
      <c r="W20" s="30" t="str">
        <f aca="false">P20!$D18</f>
        <v>NT</v>
      </c>
      <c r="X20" s="30" t="str">
        <f aca="false">P21!$D18</f>
        <v>NT</v>
      </c>
      <c r="Y20" s="30" t="str">
        <f aca="false">P22!$D18</f>
        <v>NT</v>
      </c>
      <c r="Z20" s="30" t="str">
        <f aca="false">P23!$D18</f>
        <v>NT</v>
      </c>
      <c r="AA20" s="30" t="str">
        <f aca="false">P24!$D18</f>
        <v>NT</v>
      </c>
      <c r="AB20" s="30" t="str">
        <f aca="false">P25!$D18</f>
        <v>NT</v>
      </c>
      <c r="AC20" s="30" t="str">
        <f aca="false">P26!$D18</f>
        <v>NT</v>
      </c>
      <c r="AD20" s="30" t="str">
        <f aca="false">P27!$D18</f>
        <v>NT</v>
      </c>
      <c r="AE20" s="30" t="str">
        <f aca="false">P28!$D18</f>
        <v>NT</v>
      </c>
      <c r="AF20" s="30" t="str">
        <f aca="false">P29!$D18</f>
        <v>NT</v>
      </c>
      <c r="AG20" s="30" t="str">
        <f aca="false">P30!$D18</f>
        <v>NT</v>
      </c>
      <c r="AH20" s="30" t="str">
        <f aca="false">P31!$D18</f>
        <v>NT</v>
      </c>
      <c r="AI20" s="30" t="str">
        <f aca="false">P32!$D18</f>
        <v>NT</v>
      </c>
      <c r="AJ20" s="30" t="str">
        <f aca="false">P33!$D18</f>
        <v>NT</v>
      </c>
      <c r="AK20" s="30" t="str">
        <f aca="false">P34!$D18</f>
        <v>NT</v>
      </c>
      <c r="AL20" s="30" t="str">
        <f aca="false">P35!$D18</f>
        <v>NT</v>
      </c>
      <c r="AM20" s="30" t="str">
        <f aca="false">P36!$D18</f>
        <v>NT</v>
      </c>
      <c r="AN20" s="30" t="str">
        <f aca="false">P37!$D18</f>
        <v>NT</v>
      </c>
      <c r="AO20" s="30" t="str">
        <f aca="false">P38!$D18</f>
        <v>NT</v>
      </c>
      <c r="AP20" s="30" t="str">
        <f aca="false">P39!$D18</f>
        <v>NT</v>
      </c>
      <c r="AQ20" s="30" t="str">
        <f aca="false">P40!$D18</f>
        <v>NT</v>
      </c>
      <c r="AR20" s="54" t="n">
        <f aca="false">COUNTIF(D20:AQ20,"C")</f>
        <v>0</v>
      </c>
      <c r="AS20" s="54" t="n">
        <f aca="false">COUNTIF(D20:AQ20,"NC")</f>
        <v>0</v>
      </c>
      <c r="AT20" s="54" t="n">
        <f aca="false">COUNTIF(D20:AQ20,"NA")</f>
        <v>0</v>
      </c>
      <c r="AU20" s="54" t="n">
        <f aca="false">COUNTIF(D20:AQ20,"NT")</f>
        <v>40</v>
      </c>
      <c r="AV20" s="1" t="str">
        <f aca="false">IF(AS20&gt;0,"NC",IF(AR20&gt;0,"C",IF(AU20&gt;0,"NT","NA")))</f>
        <v>NT</v>
      </c>
      <c r="AW20" s="1" t="n">
        <v>4</v>
      </c>
      <c r="AX20" s="30" t="str">
        <f aca="false">Critères!$B17</f>
        <v>4.1</v>
      </c>
      <c r="AY20" s="30" t="str">
        <f aca="false">Critères!$A17</f>
        <v>MULTIMÉDIA</v>
      </c>
      <c r="AZ20" s="30" t="str">
        <f aca="false">P01!$E18</f>
        <v>N</v>
      </c>
      <c r="BA20" s="30" t="str">
        <f aca="false">P02!$E18</f>
        <v>N</v>
      </c>
      <c r="BB20" s="30" t="str">
        <f aca="false">P03!$E18</f>
        <v>N</v>
      </c>
      <c r="BC20" s="30" t="str">
        <f aca="false">P04!$E18</f>
        <v>N</v>
      </c>
      <c r="BD20" s="30" t="str">
        <f aca="false">P05!$E18</f>
        <v>N</v>
      </c>
      <c r="BE20" s="30" t="str">
        <f aca="false">P06!$E18</f>
        <v>N</v>
      </c>
      <c r="BF20" s="30" t="str">
        <f aca="false">P07!$E18</f>
        <v>N</v>
      </c>
      <c r="BG20" s="30" t="str">
        <f aca="false">P08!$E18</f>
        <v>N</v>
      </c>
      <c r="BH20" s="30" t="str">
        <f aca="false">P09!$E18</f>
        <v>N</v>
      </c>
      <c r="BI20" s="30" t="str">
        <f aca="false">P10!$E18</f>
        <v>N</v>
      </c>
      <c r="BJ20" s="30" t="str">
        <f aca="false">P11!$E18</f>
        <v>N</v>
      </c>
      <c r="BK20" s="30" t="str">
        <f aca="false">P12!$E18</f>
        <v>N</v>
      </c>
      <c r="BL20" s="30" t="str">
        <f aca="false">P13!$E18</f>
        <v>N</v>
      </c>
      <c r="BM20" s="30" t="str">
        <f aca="false">P14!$E18</f>
        <v>N</v>
      </c>
      <c r="BN20" s="30" t="str">
        <f aca="false">P15!$E18</f>
        <v>N</v>
      </c>
      <c r="BO20" s="30" t="str">
        <f aca="false">P16!$E18</f>
        <v>N</v>
      </c>
      <c r="BP20" s="30" t="str">
        <f aca="false">P17!$E18</f>
        <v>N</v>
      </c>
      <c r="BQ20" s="30" t="str">
        <f aca="false">P18!$E18</f>
        <v>N</v>
      </c>
      <c r="BR20" s="30" t="str">
        <f aca="false">P19!$E18</f>
        <v>N</v>
      </c>
      <c r="BS20" s="30" t="str">
        <f aca="false">P20!$E18</f>
        <v>N</v>
      </c>
      <c r="BT20" s="30" t="str">
        <f aca="false">P21!$E18</f>
        <v>N</v>
      </c>
      <c r="BU20" s="30" t="str">
        <f aca="false">P22!$E18</f>
        <v>N</v>
      </c>
      <c r="BV20" s="30" t="str">
        <f aca="false">P23!$E18</f>
        <v>N</v>
      </c>
      <c r="BW20" s="30" t="str">
        <f aca="false">P24!$E18</f>
        <v>N</v>
      </c>
      <c r="BX20" s="30" t="str">
        <f aca="false">P25!$E18</f>
        <v>N</v>
      </c>
      <c r="BY20" s="30" t="str">
        <f aca="false">P26!$E18</f>
        <v>N</v>
      </c>
      <c r="BZ20" s="30" t="str">
        <f aca="false">P27!$E18</f>
        <v>N</v>
      </c>
      <c r="CA20" s="30" t="str">
        <f aca="false">P28!$E18</f>
        <v>N</v>
      </c>
      <c r="CB20" s="30" t="str">
        <f aca="false">P29!$E18</f>
        <v>N</v>
      </c>
      <c r="CC20" s="30" t="str">
        <f aca="false">P30!$E18</f>
        <v>N</v>
      </c>
      <c r="CD20" s="30" t="str">
        <f aca="false">P31!$E18</f>
        <v>N</v>
      </c>
      <c r="CE20" s="30" t="str">
        <f aca="false">P32!$E18</f>
        <v>N</v>
      </c>
      <c r="CF20" s="30" t="str">
        <f aca="false">P33!$E18</f>
        <v>N</v>
      </c>
      <c r="CG20" s="30" t="str">
        <f aca="false">P34!$E18</f>
        <v>N</v>
      </c>
      <c r="CH20" s="30" t="str">
        <f aca="false">P35!$E18</f>
        <v>N</v>
      </c>
      <c r="CI20" s="30" t="str">
        <f aca="false">P36!$E18</f>
        <v>N</v>
      </c>
      <c r="CJ20" s="30" t="str">
        <f aca="false">P37!$E18</f>
        <v>N</v>
      </c>
      <c r="CK20" s="30" t="str">
        <f aca="false">P38!$E18</f>
        <v>N</v>
      </c>
      <c r="CL20" s="30" t="str">
        <f aca="false">P39!$E18</f>
        <v>N</v>
      </c>
      <c r="CM20" s="30" t="str">
        <f aca="false">P40!$E18</f>
        <v>N</v>
      </c>
      <c r="CN20" s="54" t="n">
        <f aca="false">COUNTIF(AZ20:BS20,"D")</f>
        <v>0</v>
      </c>
    </row>
    <row r="21" customFormat="false" ht="15" hidden="false" customHeight="false" outlineLevel="0" collapsed="false">
      <c r="A21" s="1" t="n">
        <v>4</v>
      </c>
      <c r="B21" s="30" t="str">
        <f aca="false">Critères!$B18</f>
        <v>4.2</v>
      </c>
      <c r="C21" s="30" t="str">
        <f aca="false">Critères!$A17</f>
        <v>MULTIMÉDIA</v>
      </c>
      <c r="D21" s="30" t="str">
        <f aca="false">P01!$D19</f>
        <v>NT</v>
      </c>
      <c r="E21" s="30" t="str">
        <f aca="false">P02!$D19</f>
        <v>NT</v>
      </c>
      <c r="F21" s="30" t="str">
        <f aca="false">P03!$D19</f>
        <v>NT</v>
      </c>
      <c r="G21" s="30" t="str">
        <f aca="false">P04!$D19</f>
        <v>NT</v>
      </c>
      <c r="H21" s="30" t="str">
        <f aca="false">P05!$D19</f>
        <v>NT</v>
      </c>
      <c r="I21" s="30" t="str">
        <f aca="false">P06!$D19</f>
        <v>NT</v>
      </c>
      <c r="J21" s="30" t="str">
        <f aca="false">P07!$D19</f>
        <v>NT</v>
      </c>
      <c r="K21" s="30" t="str">
        <f aca="false">P08!$D19</f>
        <v>NT</v>
      </c>
      <c r="L21" s="30" t="str">
        <f aca="false">P09!$D19</f>
        <v>NT</v>
      </c>
      <c r="M21" s="30" t="str">
        <f aca="false">P10!$D19</f>
        <v>NT</v>
      </c>
      <c r="N21" s="30" t="str">
        <f aca="false">P11!$D19</f>
        <v>NT</v>
      </c>
      <c r="O21" s="30" t="str">
        <f aca="false">P12!$D19</f>
        <v>NT</v>
      </c>
      <c r="P21" s="30" t="str">
        <f aca="false">P13!$D19</f>
        <v>NT</v>
      </c>
      <c r="Q21" s="30" t="str">
        <f aca="false">P14!$D19</f>
        <v>NT</v>
      </c>
      <c r="R21" s="30" t="str">
        <f aca="false">P15!$D19</f>
        <v>NT</v>
      </c>
      <c r="S21" s="30" t="str">
        <f aca="false">P16!$D19</f>
        <v>NT</v>
      </c>
      <c r="T21" s="30" t="str">
        <f aca="false">P17!$D19</f>
        <v>NT</v>
      </c>
      <c r="U21" s="30" t="str">
        <f aca="false">P18!$D19</f>
        <v>NT</v>
      </c>
      <c r="V21" s="30" t="str">
        <f aca="false">P19!$D19</f>
        <v>NT</v>
      </c>
      <c r="W21" s="30" t="str">
        <f aca="false">P20!$D19</f>
        <v>NT</v>
      </c>
      <c r="X21" s="30" t="str">
        <f aca="false">P21!$D19</f>
        <v>NT</v>
      </c>
      <c r="Y21" s="30" t="str">
        <f aca="false">P22!$D19</f>
        <v>NT</v>
      </c>
      <c r="Z21" s="30" t="str">
        <f aca="false">P23!$D19</f>
        <v>NT</v>
      </c>
      <c r="AA21" s="30" t="str">
        <f aca="false">P24!$D19</f>
        <v>NT</v>
      </c>
      <c r="AB21" s="30" t="str">
        <f aca="false">P25!$D19</f>
        <v>NT</v>
      </c>
      <c r="AC21" s="30" t="str">
        <f aca="false">P26!$D19</f>
        <v>NT</v>
      </c>
      <c r="AD21" s="30" t="str">
        <f aca="false">P27!$D19</f>
        <v>NT</v>
      </c>
      <c r="AE21" s="30" t="str">
        <f aca="false">P28!$D19</f>
        <v>NT</v>
      </c>
      <c r="AF21" s="30" t="str">
        <f aca="false">P29!$D19</f>
        <v>NT</v>
      </c>
      <c r="AG21" s="30" t="str">
        <f aca="false">P30!$D19</f>
        <v>NT</v>
      </c>
      <c r="AH21" s="30" t="str">
        <f aca="false">P31!$D19</f>
        <v>NT</v>
      </c>
      <c r="AI21" s="30" t="str">
        <f aca="false">P32!$D19</f>
        <v>NT</v>
      </c>
      <c r="AJ21" s="30" t="str">
        <f aca="false">P33!$D19</f>
        <v>NT</v>
      </c>
      <c r="AK21" s="30" t="str">
        <f aca="false">P34!$D19</f>
        <v>NT</v>
      </c>
      <c r="AL21" s="30" t="str">
        <f aca="false">P35!$D19</f>
        <v>NT</v>
      </c>
      <c r="AM21" s="30" t="str">
        <f aca="false">P36!$D19</f>
        <v>NT</v>
      </c>
      <c r="AN21" s="30" t="str">
        <f aca="false">P37!$D19</f>
        <v>NT</v>
      </c>
      <c r="AO21" s="30" t="str">
        <f aca="false">P38!$D19</f>
        <v>NT</v>
      </c>
      <c r="AP21" s="30" t="str">
        <f aca="false">P39!$D19</f>
        <v>NT</v>
      </c>
      <c r="AQ21" s="30" t="str">
        <f aca="false">P40!$D19</f>
        <v>NT</v>
      </c>
      <c r="AR21" s="54" t="n">
        <f aca="false">COUNTIF(D21:AQ21,"C")</f>
        <v>0</v>
      </c>
      <c r="AS21" s="54" t="n">
        <f aca="false">COUNTIF(D21:AQ21,"NC")</f>
        <v>0</v>
      </c>
      <c r="AT21" s="54" t="n">
        <f aca="false">COUNTIF(D21:AQ21,"NA")</f>
        <v>0</v>
      </c>
      <c r="AU21" s="54" t="n">
        <f aca="false">COUNTIF(D21:AQ21,"NT")</f>
        <v>40</v>
      </c>
      <c r="AV21" s="1" t="str">
        <f aca="false">IF(AS21&gt;0,"NC",IF(AR21&gt;0,"C",IF(AU21&gt;0,"NT","NA")))</f>
        <v>NT</v>
      </c>
      <c r="AW21" s="1" t="n">
        <v>4</v>
      </c>
      <c r="AX21" s="30" t="str">
        <f aca="false">Critères!$B18</f>
        <v>4.2</v>
      </c>
      <c r="AY21" s="30" t="str">
        <f aca="false">Critères!$A17</f>
        <v>MULTIMÉDIA</v>
      </c>
      <c r="AZ21" s="30" t="str">
        <f aca="false">P01!$E19</f>
        <v>N</v>
      </c>
      <c r="BA21" s="30" t="str">
        <f aca="false">P02!$E19</f>
        <v>N</v>
      </c>
      <c r="BB21" s="30" t="str">
        <f aca="false">P03!$E19</f>
        <v>N</v>
      </c>
      <c r="BC21" s="30" t="str">
        <f aca="false">P04!$E19</f>
        <v>N</v>
      </c>
      <c r="BD21" s="30" t="str">
        <f aca="false">P05!$E19</f>
        <v>N</v>
      </c>
      <c r="BE21" s="30" t="str">
        <f aca="false">P06!$E19</f>
        <v>N</v>
      </c>
      <c r="BF21" s="30" t="str">
        <f aca="false">P07!$E19</f>
        <v>N</v>
      </c>
      <c r="BG21" s="30" t="str">
        <f aca="false">P08!$E19</f>
        <v>N</v>
      </c>
      <c r="BH21" s="30" t="str">
        <f aca="false">P09!$E19</f>
        <v>N</v>
      </c>
      <c r="BI21" s="30" t="str">
        <f aca="false">P10!$E19</f>
        <v>N</v>
      </c>
      <c r="BJ21" s="30" t="str">
        <f aca="false">P11!$E19</f>
        <v>N</v>
      </c>
      <c r="BK21" s="30" t="str">
        <f aca="false">P12!$E19</f>
        <v>N</v>
      </c>
      <c r="BL21" s="30" t="str">
        <f aca="false">P13!$E19</f>
        <v>N</v>
      </c>
      <c r="BM21" s="30" t="str">
        <f aca="false">P14!$E19</f>
        <v>N</v>
      </c>
      <c r="BN21" s="30" t="str">
        <f aca="false">P15!$E19</f>
        <v>N</v>
      </c>
      <c r="BO21" s="30" t="str">
        <f aca="false">P16!$E19</f>
        <v>N</v>
      </c>
      <c r="BP21" s="30" t="str">
        <f aca="false">P17!$E19</f>
        <v>N</v>
      </c>
      <c r="BQ21" s="30" t="str">
        <f aca="false">P18!$E19</f>
        <v>N</v>
      </c>
      <c r="BR21" s="30" t="str">
        <f aca="false">P19!$E19</f>
        <v>N</v>
      </c>
      <c r="BS21" s="30" t="str">
        <f aca="false">P20!$E19</f>
        <v>N</v>
      </c>
      <c r="BT21" s="30" t="str">
        <f aca="false">P21!$E19</f>
        <v>N</v>
      </c>
      <c r="BU21" s="30" t="str">
        <f aca="false">P22!$E19</f>
        <v>N</v>
      </c>
      <c r="BV21" s="30" t="str">
        <f aca="false">P23!$E19</f>
        <v>N</v>
      </c>
      <c r="BW21" s="30" t="str">
        <f aca="false">P24!$E19</f>
        <v>N</v>
      </c>
      <c r="BX21" s="30" t="str">
        <f aca="false">P25!$E19</f>
        <v>N</v>
      </c>
      <c r="BY21" s="30" t="str">
        <f aca="false">P26!$E19</f>
        <v>N</v>
      </c>
      <c r="BZ21" s="30" t="str">
        <f aca="false">P27!$E19</f>
        <v>N</v>
      </c>
      <c r="CA21" s="30" t="str">
        <f aca="false">P28!$E19</f>
        <v>N</v>
      </c>
      <c r="CB21" s="30" t="str">
        <f aca="false">P29!$E19</f>
        <v>N</v>
      </c>
      <c r="CC21" s="30" t="str">
        <f aca="false">P30!$E19</f>
        <v>N</v>
      </c>
      <c r="CD21" s="30" t="str">
        <f aca="false">P31!$E19</f>
        <v>N</v>
      </c>
      <c r="CE21" s="30" t="str">
        <f aca="false">P32!$E19</f>
        <v>N</v>
      </c>
      <c r="CF21" s="30" t="str">
        <f aca="false">P33!$E19</f>
        <v>N</v>
      </c>
      <c r="CG21" s="30" t="str">
        <f aca="false">P34!$E19</f>
        <v>N</v>
      </c>
      <c r="CH21" s="30" t="str">
        <f aca="false">P35!$E19</f>
        <v>N</v>
      </c>
      <c r="CI21" s="30" t="str">
        <f aca="false">P36!$E19</f>
        <v>N</v>
      </c>
      <c r="CJ21" s="30" t="str">
        <f aca="false">P37!$E19</f>
        <v>N</v>
      </c>
      <c r="CK21" s="30" t="str">
        <f aca="false">P38!$E19</f>
        <v>N</v>
      </c>
      <c r="CL21" s="30" t="str">
        <f aca="false">P39!$E19</f>
        <v>N</v>
      </c>
      <c r="CM21" s="30" t="str">
        <f aca="false">P40!$E19</f>
        <v>N</v>
      </c>
      <c r="CN21" s="54" t="n">
        <f aca="false">COUNTIF(AZ21:BS21,"D")</f>
        <v>0</v>
      </c>
    </row>
    <row r="22" customFormat="false" ht="15" hidden="false" customHeight="false" outlineLevel="0" collapsed="false">
      <c r="A22" s="1" t="n">
        <v>4</v>
      </c>
      <c r="B22" s="30" t="str">
        <f aca="false">Critères!$B19</f>
        <v>4.3</v>
      </c>
      <c r="C22" s="30" t="str">
        <f aca="false">Critères!$A17</f>
        <v>MULTIMÉDIA</v>
      </c>
      <c r="D22" s="30" t="str">
        <f aca="false">P01!$D20</f>
        <v>NT</v>
      </c>
      <c r="E22" s="30" t="str">
        <f aca="false">P02!$D20</f>
        <v>NT</v>
      </c>
      <c r="F22" s="30" t="str">
        <f aca="false">P03!$D20</f>
        <v>NT</v>
      </c>
      <c r="G22" s="30" t="str">
        <f aca="false">P04!$D20</f>
        <v>NT</v>
      </c>
      <c r="H22" s="30" t="str">
        <f aca="false">P05!$D20</f>
        <v>NT</v>
      </c>
      <c r="I22" s="30" t="str">
        <f aca="false">P06!$D20</f>
        <v>NT</v>
      </c>
      <c r="J22" s="30" t="str">
        <f aca="false">P07!$D20</f>
        <v>NT</v>
      </c>
      <c r="K22" s="30" t="str">
        <f aca="false">P08!$D20</f>
        <v>NT</v>
      </c>
      <c r="L22" s="30" t="str">
        <f aca="false">P09!$D20</f>
        <v>NT</v>
      </c>
      <c r="M22" s="30" t="str">
        <f aca="false">P10!$D20</f>
        <v>NT</v>
      </c>
      <c r="N22" s="30" t="str">
        <f aca="false">P11!$D20</f>
        <v>NT</v>
      </c>
      <c r="O22" s="30" t="str">
        <f aca="false">P12!$D20</f>
        <v>NT</v>
      </c>
      <c r="P22" s="30" t="str">
        <f aca="false">P13!$D20</f>
        <v>NT</v>
      </c>
      <c r="Q22" s="30" t="str">
        <f aca="false">P14!$D20</f>
        <v>NT</v>
      </c>
      <c r="R22" s="30" t="str">
        <f aca="false">P15!$D20</f>
        <v>NT</v>
      </c>
      <c r="S22" s="30" t="str">
        <f aca="false">P16!$D20</f>
        <v>NT</v>
      </c>
      <c r="T22" s="30" t="str">
        <f aca="false">P17!$D20</f>
        <v>NT</v>
      </c>
      <c r="U22" s="30" t="str">
        <f aca="false">P18!$D20</f>
        <v>NT</v>
      </c>
      <c r="V22" s="30" t="str">
        <f aca="false">P19!$D20</f>
        <v>NT</v>
      </c>
      <c r="W22" s="30" t="str">
        <f aca="false">P20!$D20</f>
        <v>NT</v>
      </c>
      <c r="X22" s="30" t="str">
        <f aca="false">P21!$D20</f>
        <v>NT</v>
      </c>
      <c r="Y22" s="30" t="str">
        <f aca="false">P22!$D20</f>
        <v>NT</v>
      </c>
      <c r="Z22" s="30" t="str">
        <f aca="false">P23!$D20</f>
        <v>NT</v>
      </c>
      <c r="AA22" s="30" t="str">
        <f aca="false">P24!$D20</f>
        <v>NT</v>
      </c>
      <c r="AB22" s="30" t="str">
        <f aca="false">P25!$D20</f>
        <v>NT</v>
      </c>
      <c r="AC22" s="30" t="str">
        <f aca="false">P26!$D20</f>
        <v>NT</v>
      </c>
      <c r="AD22" s="30" t="str">
        <f aca="false">P27!$D20</f>
        <v>NT</v>
      </c>
      <c r="AE22" s="30" t="str">
        <f aca="false">P28!$D20</f>
        <v>NT</v>
      </c>
      <c r="AF22" s="30" t="str">
        <f aca="false">P29!$D20</f>
        <v>NT</v>
      </c>
      <c r="AG22" s="30" t="str">
        <f aca="false">P30!$D20</f>
        <v>NT</v>
      </c>
      <c r="AH22" s="30" t="str">
        <f aca="false">P31!$D20</f>
        <v>NT</v>
      </c>
      <c r="AI22" s="30" t="str">
        <f aca="false">P32!$D20</f>
        <v>NT</v>
      </c>
      <c r="AJ22" s="30" t="str">
        <f aca="false">P33!$D20</f>
        <v>NT</v>
      </c>
      <c r="AK22" s="30" t="str">
        <f aca="false">P34!$D20</f>
        <v>NT</v>
      </c>
      <c r="AL22" s="30" t="str">
        <f aca="false">P35!$D20</f>
        <v>NT</v>
      </c>
      <c r="AM22" s="30" t="str">
        <f aca="false">P36!$D20</f>
        <v>NT</v>
      </c>
      <c r="AN22" s="30" t="str">
        <f aca="false">P37!$D20</f>
        <v>NT</v>
      </c>
      <c r="AO22" s="30" t="str">
        <f aca="false">P38!$D20</f>
        <v>NT</v>
      </c>
      <c r="AP22" s="30" t="str">
        <f aca="false">P39!$D20</f>
        <v>NT</v>
      </c>
      <c r="AQ22" s="30" t="str">
        <f aca="false">P40!$D20</f>
        <v>NT</v>
      </c>
      <c r="AR22" s="54" t="n">
        <f aca="false">COUNTIF(D22:AQ22,"C")</f>
        <v>0</v>
      </c>
      <c r="AS22" s="54" t="n">
        <f aca="false">COUNTIF(D22:AQ22,"NC")</f>
        <v>0</v>
      </c>
      <c r="AT22" s="54" t="n">
        <f aca="false">COUNTIF(D22:AQ22,"NA")</f>
        <v>0</v>
      </c>
      <c r="AU22" s="54" t="n">
        <f aca="false">COUNTIF(D22:AQ22,"NT")</f>
        <v>40</v>
      </c>
      <c r="AV22" s="1" t="str">
        <f aca="false">IF(AS22&gt;0,"NC",IF(AR22&gt;0,"C",IF(AU22&gt;0,"NT","NA")))</f>
        <v>NT</v>
      </c>
      <c r="AW22" s="1" t="n">
        <v>4</v>
      </c>
      <c r="AX22" s="30" t="str">
        <f aca="false">Critères!$B19</f>
        <v>4.3</v>
      </c>
      <c r="AY22" s="30" t="str">
        <f aca="false">Critères!$A17</f>
        <v>MULTIMÉDIA</v>
      </c>
      <c r="AZ22" s="30" t="str">
        <f aca="false">P01!$E20</f>
        <v>N</v>
      </c>
      <c r="BA22" s="30" t="str">
        <f aca="false">P02!$E20</f>
        <v>N</v>
      </c>
      <c r="BB22" s="30" t="str">
        <f aca="false">P03!$E20</f>
        <v>N</v>
      </c>
      <c r="BC22" s="30" t="str">
        <f aca="false">P04!$E20</f>
        <v>N</v>
      </c>
      <c r="BD22" s="30" t="str">
        <f aca="false">P05!$E20</f>
        <v>N</v>
      </c>
      <c r="BE22" s="30" t="str">
        <f aca="false">P06!$E20</f>
        <v>N</v>
      </c>
      <c r="BF22" s="30" t="str">
        <f aca="false">P07!$E20</f>
        <v>N</v>
      </c>
      <c r="BG22" s="30" t="str">
        <f aca="false">P08!$E20</f>
        <v>N</v>
      </c>
      <c r="BH22" s="30" t="str">
        <f aca="false">P09!$E20</f>
        <v>N</v>
      </c>
      <c r="BI22" s="30" t="str">
        <f aca="false">P10!$E20</f>
        <v>N</v>
      </c>
      <c r="BJ22" s="30" t="str">
        <f aca="false">P11!$E20</f>
        <v>N</v>
      </c>
      <c r="BK22" s="30" t="str">
        <f aca="false">P12!$E20</f>
        <v>N</v>
      </c>
      <c r="BL22" s="30" t="str">
        <f aca="false">P13!$E20</f>
        <v>N</v>
      </c>
      <c r="BM22" s="30" t="str">
        <f aca="false">P14!$E20</f>
        <v>N</v>
      </c>
      <c r="BN22" s="30" t="str">
        <f aca="false">P15!$E20</f>
        <v>N</v>
      </c>
      <c r="BO22" s="30" t="str">
        <f aca="false">P16!$E20</f>
        <v>N</v>
      </c>
      <c r="BP22" s="30" t="str">
        <f aca="false">P17!$E20</f>
        <v>N</v>
      </c>
      <c r="BQ22" s="30" t="str">
        <f aca="false">P18!$E20</f>
        <v>N</v>
      </c>
      <c r="BR22" s="30" t="str">
        <f aca="false">P19!$E20</f>
        <v>N</v>
      </c>
      <c r="BS22" s="30" t="str">
        <f aca="false">P20!$E20</f>
        <v>N</v>
      </c>
      <c r="BT22" s="30" t="str">
        <f aca="false">P21!$E20</f>
        <v>N</v>
      </c>
      <c r="BU22" s="30" t="str">
        <f aca="false">P22!$E20</f>
        <v>N</v>
      </c>
      <c r="BV22" s="30" t="str">
        <f aca="false">P23!$E20</f>
        <v>N</v>
      </c>
      <c r="BW22" s="30" t="str">
        <f aca="false">P24!$E20</f>
        <v>N</v>
      </c>
      <c r="BX22" s="30" t="str">
        <f aca="false">P25!$E20</f>
        <v>N</v>
      </c>
      <c r="BY22" s="30" t="str">
        <f aca="false">P26!$E20</f>
        <v>N</v>
      </c>
      <c r="BZ22" s="30" t="str">
        <f aca="false">P27!$E20</f>
        <v>N</v>
      </c>
      <c r="CA22" s="30" t="str">
        <f aca="false">P28!$E20</f>
        <v>N</v>
      </c>
      <c r="CB22" s="30" t="str">
        <f aca="false">P29!$E20</f>
        <v>N</v>
      </c>
      <c r="CC22" s="30" t="str">
        <f aca="false">P30!$E20</f>
        <v>N</v>
      </c>
      <c r="CD22" s="30" t="str">
        <f aca="false">P31!$E20</f>
        <v>N</v>
      </c>
      <c r="CE22" s="30" t="str">
        <f aca="false">P32!$E20</f>
        <v>N</v>
      </c>
      <c r="CF22" s="30" t="str">
        <f aca="false">P33!$E20</f>
        <v>N</v>
      </c>
      <c r="CG22" s="30" t="str">
        <f aca="false">P34!$E20</f>
        <v>N</v>
      </c>
      <c r="CH22" s="30" t="str">
        <f aca="false">P35!$E20</f>
        <v>N</v>
      </c>
      <c r="CI22" s="30" t="str">
        <f aca="false">P36!$E20</f>
        <v>N</v>
      </c>
      <c r="CJ22" s="30" t="str">
        <f aca="false">P37!$E20</f>
        <v>N</v>
      </c>
      <c r="CK22" s="30" t="str">
        <f aca="false">P38!$E20</f>
        <v>N</v>
      </c>
      <c r="CL22" s="30" t="str">
        <f aca="false">P39!$E20</f>
        <v>N</v>
      </c>
      <c r="CM22" s="30" t="str">
        <f aca="false">P40!$E20</f>
        <v>N</v>
      </c>
      <c r="CN22" s="54" t="n">
        <f aca="false">COUNTIF(AZ22:BS22,"D")</f>
        <v>0</v>
      </c>
    </row>
    <row r="23" customFormat="false" ht="15" hidden="false" customHeight="false" outlineLevel="0" collapsed="false">
      <c r="A23" s="1" t="n">
        <v>4</v>
      </c>
      <c r="B23" s="30" t="str">
        <f aca="false">Critères!$B20</f>
        <v>4.4</v>
      </c>
      <c r="C23" s="30" t="str">
        <f aca="false">Critères!$A17</f>
        <v>MULTIMÉDIA</v>
      </c>
      <c r="D23" s="30" t="str">
        <f aca="false">P01!$D21</f>
        <v>NT</v>
      </c>
      <c r="E23" s="30" t="str">
        <f aca="false">P02!$D21</f>
        <v>NT</v>
      </c>
      <c r="F23" s="30" t="str">
        <f aca="false">P03!$D21</f>
        <v>NT</v>
      </c>
      <c r="G23" s="30" t="str">
        <f aca="false">P04!$D21</f>
        <v>NT</v>
      </c>
      <c r="H23" s="30" t="str">
        <f aca="false">P05!$D21</f>
        <v>NT</v>
      </c>
      <c r="I23" s="30" t="str">
        <f aca="false">P06!$D21</f>
        <v>NT</v>
      </c>
      <c r="J23" s="30" t="str">
        <f aca="false">P07!$D21</f>
        <v>NT</v>
      </c>
      <c r="K23" s="30" t="str">
        <f aca="false">P08!$D21</f>
        <v>NT</v>
      </c>
      <c r="L23" s="30" t="str">
        <f aca="false">P09!$D21</f>
        <v>NT</v>
      </c>
      <c r="M23" s="30" t="str">
        <f aca="false">P10!$D21</f>
        <v>NT</v>
      </c>
      <c r="N23" s="30" t="str">
        <f aca="false">P11!$D21</f>
        <v>NT</v>
      </c>
      <c r="O23" s="30" t="str">
        <f aca="false">P12!$D21</f>
        <v>NT</v>
      </c>
      <c r="P23" s="30" t="str">
        <f aca="false">P13!$D21</f>
        <v>NT</v>
      </c>
      <c r="Q23" s="30" t="str">
        <f aca="false">P14!$D21</f>
        <v>NT</v>
      </c>
      <c r="R23" s="30" t="str">
        <f aca="false">P15!$D21</f>
        <v>NT</v>
      </c>
      <c r="S23" s="30" t="str">
        <f aca="false">P16!$D21</f>
        <v>NT</v>
      </c>
      <c r="T23" s="30" t="str">
        <f aca="false">P17!$D21</f>
        <v>NT</v>
      </c>
      <c r="U23" s="30" t="str">
        <f aca="false">P18!$D21</f>
        <v>NT</v>
      </c>
      <c r="V23" s="30" t="str">
        <f aca="false">P19!$D21</f>
        <v>NT</v>
      </c>
      <c r="W23" s="30" t="str">
        <f aca="false">P20!$D21</f>
        <v>NT</v>
      </c>
      <c r="X23" s="30" t="str">
        <f aca="false">P21!$D21</f>
        <v>NT</v>
      </c>
      <c r="Y23" s="30" t="str">
        <f aca="false">P22!$D21</f>
        <v>NT</v>
      </c>
      <c r="Z23" s="30" t="str">
        <f aca="false">P23!$D21</f>
        <v>NT</v>
      </c>
      <c r="AA23" s="30" t="str">
        <f aca="false">P24!$D21</f>
        <v>NT</v>
      </c>
      <c r="AB23" s="30" t="str">
        <f aca="false">P25!$D21</f>
        <v>NT</v>
      </c>
      <c r="AC23" s="30" t="str">
        <f aca="false">P26!$D21</f>
        <v>NT</v>
      </c>
      <c r="AD23" s="30" t="str">
        <f aca="false">P27!$D21</f>
        <v>NT</v>
      </c>
      <c r="AE23" s="30" t="str">
        <f aca="false">P28!$D21</f>
        <v>NT</v>
      </c>
      <c r="AF23" s="30" t="str">
        <f aca="false">P29!$D21</f>
        <v>NT</v>
      </c>
      <c r="AG23" s="30" t="str">
        <f aca="false">P30!$D21</f>
        <v>NT</v>
      </c>
      <c r="AH23" s="30" t="str">
        <f aca="false">P31!$D21</f>
        <v>NT</v>
      </c>
      <c r="AI23" s="30" t="str">
        <f aca="false">P32!$D21</f>
        <v>NT</v>
      </c>
      <c r="AJ23" s="30" t="str">
        <f aca="false">P33!$D21</f>
        <v>NT</v>
      </c>
      <c r="AK23" s="30" t="str">
        <f aca="false">P34!$D21</f>
        <v>NT</v>
      </c>
      <c r="AL23" s="30" t="str">
        <f aca="false">P35!$D21</f>
        <v>NT</v>
      </c>
      <c r="AM23" s="30" t="str">
        <f aca="false">P36!$D21</f>
        <v>NT</v>
      </c>
      <c r="AN23" s="30" t="str">
        <f aca="false">P37!$D21</f>
        <v>NT</v>
      </c>
      <c r="AO23" s="30" t="str">
        <f aca="false">P38!$D21</f>
        <v>NT</v>
      </c>
      <c r="AP23" s="30" t="str">
        <f aca="false">P39!$D21</f>
        <v>NT</v>
      </c>
      <c r="AQ23" s="30" t="str">
        <f aca="false">P40!$D21</f>
        <v>NT</v>
      </c>
      <c r="AR23" s="54" t="n">
        <f aca="false">COUNTIF(D23:AQ23,"C")</f>
        <v>0</v>
      </c>
      <c r="AS23" s="54" t="n">
        <f aca="false">COUNTIF(D23:AQ23,"NC")</f>
        <v>0</v>
      </c>
      <c r="AT23" s="54" t="n">
        <f aca="false">COUNTIF(D23:AQ23,"NA")</f>
        <v>0</v>
      </c>
      <c r="AU23" s="54" t="n">
        <f aca="false">COUNTIF(D23:AQ23,"NT")</f>
        <v>40</v>
      </c>
      <c r="AV23" s="1" t="str">
        <f aca="false">IF(AS23&gt;0,"NC",IF(AR23&gt;0,"C",IF(AU23&gt;0,"NT","NA")))</f>
        <v>NT</v>
      </c>
      <c r="AW23" s="1" t="n">
        <v>4</v>
      </c>
      <c r="AX23" s="30" t="str">
        <f aca="false">Critères!$B20</f>
        <v>4.4</v>
      </c>
      <c r="AY23" s="30" t="str">
        <f aca="false">Critères!$A17</f>
        <v>MULTIMÉDIA</v>
      </c>
      <c r="AZ23" s="30" t="str">
        <f aca="false">P01!$E21</f>
        <v>N</v>
      </c>
      <c r="BA23" s="30" t="str">
        <f aca="false">P02!$E21</f>
        <v>N</v>
      </c>
      <c r="BB23" s="30" t="str">
        <f aca="false">P03!$E21</f>
        <v>N</v>
      </c>
      <c r="BC23" s="30" t="str">
        <f aca="false">P04!$E21</f>
        <v>N</v>
      </c>
      <c r="BD23" s="30" t="str">
        <f aca="false">P05!$E21</f>
        <v>N</v>
      </c>
      <c r="BE23" s="30" t="str">
        <f aca="false">P06!$E21</f>
        <v>N</v>
      </c>
      <c r="BF23" s="30" t="str">
        <f aca="false">P07!$E21</f>
        <v>N</v>
      </c>
      <c r="BG23" s="30" t="str">
        <f aca="false">P08!$E21</f>
        <v>N</v>
      </c>
      <c r="BH23" s="30" t="str">
        <f aca="false">P09!$E21</f>
        <v>N</v>
      </c>
      <c r="BI23" s="30" t="str">
        <f aca="false">P10!$E21</f>
        <v>N</v>
      </c>
      <c r="BJ23" s="30" t="str">
        <f aca="false">P11!$E21</f>
        <v>N</v>
      </c>
      <c r="BK23" s="30" t="str">
        <f aca="false">P12!$E21</f>
        <v>N</v>
      </c>
      <c r="BL23" s="30" t="str">
        <f aca="false">P13!$E21</f>
        <v>N</v>
      </c>
      <c r="BM23" s="30" t="str">
        <f aca="false">P14!$E21</f>
        <v>N</v>
      </c>
      <c r="BN23" s="30" t="str">
        <f aca="false">P15!$E21</f>
        <v>N</v>
      </c>
      <c r="BO23" s="30" t="str">
        <f aca="false">P16!$E21</f>
        <v>N</v>
      </c>
      <c r="BP23" s="30" t="str">
        <f aca="false">P17!$E21</f>
        <v>N</v>
      </c>
      <c r="BQ23" s="30" t="str">
        <f aca="false">P18!$E21</f>
        <v>N</v>
      </c>
      <c r="BR23" s="30" t="str">
        <f aca="false">P19!$E21</f>
        <v>N</v>
      </c>
      <c r="BS23" s="30" t="str">
        <f aca="false">P20!$E21</f>
        <v>N</v>
      </c>
      <c r="BT23" s="30" t="str">
        <f aca="false">P21!$E21</f>
        <v>N</v>
      </c>
      <c r="BU23" s="30" t="str">
        <f aca="false">P22!$E21</f>
        <v>N</v>
      </c>
      <c r="BV23" s="30" t="str">
        <f aca="false">P23!$E21</f>
        <v>N</v>
      </c>
      <c r="BW23" s="30" t="str">
        <f aca="false">P24!$E21</f>
        <v>N</v>
      </c>
      <c r="BX23" s="30" t="str">
        <f aca="false">P25!$E21</f>
        <v>N</v>
      </c>
      <c r="BY23" s="30" t="str">
        <f aca="false">P26!$E21</f>
        <v>N</v>
      </c>
      <c r="BZ23" s="30" t="str">
        <f aca="false">P27!$E21</f>
        <v>N</v>
      </c>
      <c r="CA23" s="30" t="str">
        <f aca="false">P28!$E21</f>
        <v>N</v>
      </c>
      <c r="CB23" s="30" t="str">
        <f aca="false">P29!$E21</f>
        <v>N</v>
      </c>
      <c r="CC23" s="30" t="str">
        <f aca="false">P30!$E21</f>
        <v>N</v>
      </c>
      <c r="CD23" s="30" t="str">
        <f aca="false">P31!$E21</f>
        <v>N</v>
      </c>
      <c r="CE23" s="30" t="str">
        <f aca="false">P32!$E21</f>
        <v>N</v>
      </c>
      <c r="CF23" s="30" t="str">
        <f aca="false">P33!$E21</f>
        <v>N</v>
      </c>
      <c r="CG23" s="30" t="str">
        <f aca="false">P34!$E21</f>
        <v>N</v>
      </c>
      <c r="CH23" s="30" t="str">
        <f aca="false">P35!$E21</f>
        <v>N</v>
      </c>
      <c r="CI23" s="30" t="str">
        <f aca="false">P36!$E21</f>
        <v>N</v>
      </c>
      <c r="CJ23" s="30" t="str">
        <f aca="false">P37!$E21</f>
        <v>N</v>
      </c>
      <c r="CK23" s="30" t="str">
        <f aca="false">P38!$E21</f>
        <v>N</v>
      </c>
      <c r="CL23" s="30" t="str">
        <f aca="false">P39!$E21</f>
        <v>N</v>
      </c>
      <c r="CM23" s="30" t="str">
        <f aca="false">P40!$E21</f>
        <v>N</v>
      </c>
      <c r="CN23" s="54" t="n">
        <f aca="false">COUNTIF(AZ23:BS23,"D")</f>
        <v>0</v>
      </c>
    </row>
    <row r="24" customFormat="false" ht="15" hidden="false" customHeight="false" outlineLevel="0" collapsed="false">
      <c r="A24" s="1" t="n">
        <v>4</v>
      </c>
      <c r="B24" s="30" t="str">
        <f aca="false">Critères!$B21</f>
        <v>4.5</v>
      </c>
      <c r="C24" s="30" t="str">
        <f aca="false">Critères!$A17</f>
        <v>MULTIMÉDIA</v>
      </c>
      <c r="D24" s="30" t="str">
        <f aca="false">P01!$D22</f>
        <v>NT</v>
      </c>
      <c r="E24" s="30" t="str">
        <f aca="false">P02!$D22</f>
        <v>NT</v>
      </c>
      <c r="F24" s="30" t="str">
        <f aca="false">P03!$D22</f>
        <v>NT</v>
      </c>
      <c r="G24" s="30" t="str">
        <f aca="false">P04!$D22</f>
        <v>NT</v>
      </c>
      <c r="H24" s="30" t="str">
        <f aca="false">P05!$D22</f>
        <v>NT</v>
      </c>
      <c r="I24" s="30" t="str">
        <f aca="false">P06!$D22</f>
        <v>NT</v>
      </c>
      <c r="J24" s="30" t="str">
        <f aca="false">P07!$D22</f>
        <v>NT</v>
      </c>
      <c r="K24" s="30" t="str">
        <f aca="false">P08!$D22</f>
        <v>NT</v>
      </c>
      <c r="L24" s="30" t="str">
        <f aca="false">P09!$D22</f>
        <v>NT</v>
      </c>
      <c r="M24" s="30" t="str">
        <f aca="false">P10!$D22</f>
        <v>NT</v>
      </c>
      <c r="N24" s="30" t="str">
        <f aca="false">P11!$D22</f>
        <v>NT</v>
      </c>
      <c r="O24" s="30" t="str">
        <f aca="false">P12!$D22</f>
        <v>NT</v>
      </c>
      <c r="P24" s="30" t="str">
        <f aca="false">P13!$D22</f>
        <v>NT</v>
      </c>
      <c r="Q24" s="30" t="str">
        <f aca="false">P14!$D22</f>
        <v>NT</v>
      </c>
      <c r="R24" s="30" t="str">
        <f aca="false">P15!$D22</f>
        <v>NT</v>
      </c>
      <c r="S24" s="30" t="str">
        <f aca="false">P16!$D22</f>
        <v>NT</v>
      </c>
      <c r="T24" s="30" t="str">
        <f aca="false">P17!$D22</f>
        <v>NT</v>
      </c>
      <c r="U24" s="30" t="str">
        <f aca="false">P18!$D22</f>
        <v>NT</v>
      </c>
      <c r="V24" s="30" t="str">
        <f aca="false">P19!$D22</f>
        <v>NT</v>
      </c>
      <c r="W24" s="30" t="str">
        <f aca="false">P20!$D22</f>
        <v>NT</v>
      </c>
      <c r="X24" s="30" t="str">
        <f aca="false">P21!$D22</f>
        <v>NT</v>
      </c>
      <c r="Y24" s="30" t="str">
        <f aca="false">P22!$D22</f>
        <v>NT</v>
      </c>
      <c r="Z24" s="30" t="str">
        <f aca="false">P23!$D22</f>
        <v>NT</v>
      </c>
      <c r="AA24" s="30" t="str">
        <f aca="false">P24!$D22</f>
        <v>NT</v>
      </c>
      <c r="AB24" s="30" t="str">
        <f aca="false">P25!$D22</f>
        <v>NT</v>
      </c>
      <c r="AC24" s="30" t="str">
        <f aca="false">P26!$D22</f>
        <v>NT</v>
      </c>
      <c r="AD24" s="30" t="str">
        <f aca="false">P27!$D22</f>
        <v>NT</v>
      </c>
      <c r="AE24" s="30" t="str">
        <f aca="false">P28!$D22</f>
        <v>NT</v>
      </c>
      <c r="AF24" s="30" t="str">
        <f aca="false">P29!$D22</f>
        <v>NT</v>
      </c>
      <c r="AG24" s="30" t="str">
        <f aca="false">P30!$D22</f>
        <v>NT</v>
      </c>
      <c r="AH24" s="30" t="str">
        <f aca="false">P31!$D22</f>
        <v>NT</v>
      </c>
      <c r="AI24" s="30" t="str">
        <f aca="false">P32!$D22</f>
        <v>NT</v>
      </c>
      <c r="AJ24" s="30" t="str">
        <f aca="false">P33!$D22</f>
        <v>NT</v>
      </c>
      <c r="AK24" s="30" t="str">
        <f aca="false">P34!$D22</f>
        <v>NT</v>
      </c>
      <c r="AL24" s="30" t="str">
        <f aca="false">P35!$D22</f>
        <v>NT</v>
      </c>
      <c r="AM24" s="30" t="str">
        <f aca="false">P36!$D22</f>
        <v>NT</v>
      </c>
      <c r="AN24" s="30" t="str">
        <f aca="false">P37!$D22</f>
        <v>NT</v>
      </c>
      <c r="AO24" s="30" t="str">
        <f aca="false">P38!$D22</f>
        <v>NT</v>
      </c>
      <c r="AP24" s="30" t="str">
        <f aca="false">P39!$D22</f>
        <v>NT</v>
      </c>
      <c r="AQ24" s="30" t="str">
        <f aca="false">P40!$D22</f>
        <v>NT</v>
      </c>
      <c r="AR24" s="54" t="n">
        <f aca="false">COUNTIF(D24:AQ24,"C")</f>
        <v>0</v>
      </c>
      <c r="AS24" s="54" t="n">
        <f aca="false">COUNTIF(D24:AQ24,"NC")</f>
        <v>0</v>
      </c>
      <c r="AT24" s="54" t="n">
        <f aca="false">COUNTIF(D24:AQ24,"NA")</f>
        <v>0</v>
      </c>
      <c r="AU24" s="54" t="n">
        <f aca="false">COUNTIF(D24:AQ24,"NT")</f>
        <v>40</v>
      </c>
      <c r="AV24" s="1" t="str">
        <f aca="false">IF(AS24&gt;0,"NC",IF(AR24&gt;0,"C",IF(AU24&gt;0,"NT","NA")))</f>
        <v>NT</v>
      </c>
      <c r="AW24" s="1" t="n">
        <v>4</v>
      </c>
      <c r="AX24" s="30" t="str">
        <f aca="false">Critères!$B21</f>
        <v>4.5</v>
      </c>
      <c r="AY24" s="30" t="str">
        <f aca="false">Critères!$A17</f>
        <v>MULTIMÉDIA</v>
      </c>
      <c r="AZ24" s="30" t="str">
        <f aca="false">P01!$E22</f>
        <v>N</v>
      </c>
      <c r="BA24" s="30" t="str">
        <f aca="false">P02!$E22</f>
        <v>N</v>
      </c>
      <c r="BB24" s="30" t="str">
        <f aca="false">P03!$E22</f>
        <v>N</v>
      </c>
      <c r="BC24" s="30" t="str">
        <f aca="false">P04!$E22</f>
        <v>N</v>
      </c>
      <c r="BD24" s="30" t="str">
        <f aca="false">P05!$E22</f>
        <v>N</v>
      </c>
      <c r="BE24" s="30" t="str">
        <f aca="false">P06!$E22</f>
        <v>N</v>
      </c>
      <c r="BF24" s="30" t="str">
        <f aca="false">P07!$E22</f>
        <v>N</v>
      </c>
      <c r="BG24" s="30" t="str">
        <f aca="false">P08!$E22</f>
        <v>N</v>
      </c>
      <c r="BH24" s="30" t="str">
        <f aca="false">P09!$E22</f>
        <v>N</v>
      </c>
      <c r="BI24" s="30" t="str">
        <f aca="false">P10!$E22</f>
        <v>N</v>
      </c>
      <c r="BJ24" s="30" t="str">
        <f aca="false">P11!$E22</f>
        <v>N</v>
      </c>
      <c r="BK24" s="30" t="str">
        <f aca="false">P12!$E22</f>
        <v>N</v>
      </c>
      <c r="BL24" s="30" t="str">
        <f aca="false">P13!$E22</f>
        <v>N</v>
      </c>
      <c r="BM24" s="30" t="str">
        <f aca="false">P14!$E22</f>
        <v>N</v>
      </c>
      <c r="BN24" s="30" t="str">
        <f aca="false">P15!$E22</f>
        <v>N</v>
      </c>
      <c r="BO24" s="30" t="str">
        <f aca="false">P16!$E22</f>
        <v>N</v>
      </c>
      <c r="BP24" s="30" t="str">
        <f aca="false">P17!$E22</f>
        <v>N</v>
      </c>
      <c r="BQ24" s="30" t="str">
        <f aca="false">P18!$E22</f>
        <v>N</v>
      </c>
      <c r="BR24" s="30" t="str">
        <f aca="false">P19!$E22</f>
        <v>N</v>
      </c>
      <c r="BS24" s="30" t="str">
        <f aca="false">P20!$E22</f>
        <v>N</v>
      </c>
      <c r="BT24" s="30" t="str">
        <f aca="false">P21!$E22</f>
        <v>N</v>
      </c>
      <c r="BU24" s="30" t="str">
        <f aca="false">P22!$E22</f>
        <v>N</v>
      </c>
      <c r="BV24" s="30" t="str">
        <f aca="false">P23!$E22</f>
        <v>N</v>
      </c>
      <c r="BW24" s="30" t="str">
        <f aca="false">P24!$E22</f>
        <v>N</v>
      </c>
      <c r="BX24" s="30" t="str">
        <f aca="false">P25!$E22</f>
        <v>N</v>
      </c>
      <c r="BY24" s="30" t="str">
        <f aca="false">P26!$E22</f>
        <v>N</v>
      </c>
      <c r="BZ24" s="30" t="str">
        <f aca="false">P27!$E22</f>
        <v>N</v>
      </c>
      <c r="CA24" s="30" t="str">
        <f aca="false">P28!$E22</f>
        <v>N</v>
      </c>
      <c r="CB24" s="30" t="str">
        <f aca="false">P29!$E22</f>
        <v>N</v>
      </c>
      <c r="CC24" s="30" t="str">
        <f aca="false">P30!$E22</f>
        <v>N</v>
      </c>
      <c r="CD24" s="30" t="str">
        <f aca="false">P31!$E22</f>
        <v>N</v>
      </c>
      <c r="CE24" s="30" t="str">
        <f aca="false">P32!$E22</f>
        <v>N</v>
      </c>
      <c r="CF24" s="30" t="str">
        <f aca="false">P33!$E22</f>
        <v>N</v>
      </c>
      <c r="CG24" s="30" t="str">
        <f aca="false">P34!$E22</f>
        <v>N</v>
      </c>
      <c r="CH24" s="30" t="str">
        <f aca="false">P35!$E22</f>
        <v>N</v>
      </c>
      <c r="CI24" s="30" t="str">
        <f aca="false">P36!$E22</f>
        <v>N</v>
      </c>
      <c r="CJ24" s="30" t="str">
        <f aca="false">P37!$E22</f>
        <v>N</v>
      </c>
      <c r="CK24" s="30" t="str">
        <f aca="false">P38!$E22</f>
        <v>N</v>
      </c>
      <c r="CL24" s="30" t="str">
        <f aca="false">P39!$E22</f>
        <v>N</v>
      </c>
      <c r="CM24" s="30" t="str">
        <f aca="false">P40!$E22</f>
        <v>N</v>
      </c>
      <c r="CN24" s="54" t="n">
        <f aca="false">COUNTIF(AZ24:BS24,"D")</f>
        <v>0</v>
      </c>
    </row>
    <row r="25" customFormat="false" ht="15" hidden="false" customHeight="false" outlineLevel="0" collapsed="false">
      <c r="A25" s="1" t="n">
        <v>4</v>
      </c>
      <c r="B25" s="30" t="str">
        <f aca="false">Critères!$B22</f>
        <v>4.6</v>
      </c>
      <c r="C25" s="30" t="str">
        <f aca="false">Critères!$A17</f>
        <v>MULTIMÉDIA</v>
      </c>
      <c r="D25" s="30" t="str">
        <f aca="false">P01!$D23</f>
        <v>NT</v>
      </c>
      <c r="E25" s="30" t="str">
        <f aca="false">P02!$D23</f>
        <v>NT</v>
      </c>
      <c r="F25" s="30" t="str">
        <f aca="false">P03!$D23</f>
        <v>NT</v>
      </c>
      <c r="G25" s="30" t="str">
        <f aca="false">P04!$D23</f>
        <v>NT</v>
      </c>
      <c r="H25" s="30" t="str">
        <f aca="false">P05!$D23</f>
        <v>NT</v>
      </c>
      <c r="I25" s="30" t="str">
        <f aca="false">P06!$D23</f>
        <v>NT</v>
      </c>
      <c r="J25" s="30" t="str">
        <f aca="false">P07!$D23</f>
        <v>NT</v>
      </c>
      <c r="K25" s="30" t="str">
        <f aca="false">P08!$D23</f>
        <v>NT</v>
      </c>
      <c r="L25" s="30" t="str">
        <f aca="false">P09!$D23</f>
        <v>NT</v>
      </c>
      <c r="M25" s="30" t="str">
        <f aca="false">P10!$D23</f>
        <v>NT</v>
      </c>
      <c r="N25" s="30" t="str">
        <f aca="false">P11!$D23</f>
        <v>NT</v>
      </c>
      <c r="O25" s="30" t="str">
        <f aca="false">P12!$D23</f>
        <v>NT</v>
      </c>
      <c r="P25" s="30" t="str">
        <f aca="false">P13!$D23</f>
        <v>NT</v>
      </c>
      <c r="Q25" s="30" t="str">
        <f aca="false">P14!$D23</f>
        <v>NT</v>
      </c>
      <c r="R25" s="30" t="str">
        <f aca="false">P15!$D23</f>
        <v>NT</v>
      </c>
      <c r="S25" s="30" t="str">
        <f aca="false">P16!$D23</f>
        <v>NT</v>
      </c>
      <c r="T25" s="30" t="str">
        <f aca="false">P17!$D23</f>
        <v>NT</v>
      </c>
      <c r="U25" s="30" t="str">
        <f aca="false">P18!$D23</f>
        <v>NT</v>
      </c>
      <c r="V25" s="30" t="str">
        <f aca="false">P19!$D23</f>
        <v>NT</v>
      </c>
      <c r="W25" s="30" t="str">
        <f aca="false">P20!$D23</f>
        <v>NT</v>
      </c>
      <c r="X25" s="30" t="str">
        <f aca="false">P21!$D23</f>
        <v>NT</v>
      </c>
      <c r="Y25" s="30" t="str">
        <f aca="false">P22!$D23</f>
        <v>NT</v>
      </c>
      <c r="Z25" s="30" t="str">
        <f aca="false">P23!$D23</f>
        <v>NT</v>
      </c>
      <c r="AA25" s="30" t="str">
        <f aca="false">P24!$D23</f>
        <v>NT</v>
      </c>
      <c r="AB25" s="30" t="str">
        <f aca="false">P25!$D23</f>
        <v>NT</v>
      </c>
      <c r="AC25" s="30" t="str">
        <f aca="false">P26!$D23</f>
        <v>NT</v>
      </c>
      <c r="AD25" s="30" t="str">
        <f aca="false">P27!$D23</f>
        <v>NT</v>
      </c>
      <c r="AE25" s="30" t="str">
        <f aca="false">P28!$D23</f>
        <v>NT</v>
      </c>
      <c r="AF25" s="30" t="str">
        <f aca="false">P29!$D23</f>
        <v>NT</v>
      </c>
      <c r="AG25" s="30" t="str">
        <f aca="false">P30!$D23</f>
        <v>NT</v>
      </c>
      <c r="AH25" s="30" t="str">
        <f aca="false">P31!$D23</f>
        <v>NT</v>
      </c>
      <c r="AI25" s="30" t="str">
        <f aca="false">P32!$D23</f>
        <v>NT</v>
      </c>
      <c r="AJ25" s="30" t="str">
        <f aca="false">P33!$D23</f>
        <v>NT</v>
      </c>
      <c r="AK25" s="30" t="str">
        <f aca="false">P34!$D23</f>
        <v>NT</v>
      </c>
      <c r="AL25" s="30" t="str">
        <f aca="false">P35!$D23</f>
        <v>NT</v>
      </c>
      <c r="AM25" s="30" t="str">
        <f aca="false">P36!$D23</f>
        <v>NT</v>
      </c>
      <c r="AN25" s="30" t="str">
        <f aca="false">P37!$D23</f>
        <v>NT</v>
      </c>
      <c r="AO25" s="30" t="str">
        <f aca="false">P38!$D23</f>
        <v>NT</v>
      </c>
      <c r="AP25" s="30" t="str">
        <f aca="false">P39!$D23</f>
        <v>NT</v>
      </c>
      <c r="AQ25" s="30" t="str">
        <f aca="false">P40!$D23</f>
        <v>NT</v>
      </c>
      <c r="AR25" s="54" t="n">
        <f aca="false">COUNTIF(D25:AQ25,"C")</f>
        <v>0</v>
      </c>
      <c r="AS25" s="54" t="n">
        <f aca="false">COUNTIF(D25:AQ25,"NC")</f>
        <v>0</v>
      </c>
      <c r="AT25" s="54" t="n">
        <f aca="false">COUNTIF(D25:AQ25,"NA")</f>
        <v>0</v>
      </c>
      <c r="AU25" s="54" t="n">
        <f aca="false">COUNTIF(D25:AQ25,"NT")</f>
        <v>40</v>
      </c>
      <c r="AV25" s="1" t="str">
        <f aca="false">IF(AS25&gt;0,"NC",IF(AR25&gt;0,"C",IF(AU25&gt;0,"NT","NA")))</f>
        <v>NT</v>
      </c>
      <c r="AW25" s="1" t="n">
        <v>4</v>
      </c>
      <c r="AX25" s="30" t="str">
        <f aca="false">Critères!$B22</f>
        <v>4.6</v>
      </c>
      <c r="AY25" s="30" t="str">
        <f aca="false">Critères!$A17</f>
        <v>MULTIMÉDIA</v>
      </c>
      <c r="AZ25" s="30" t="str">
        <f aca="false">P01!$E23</f>
        <v>N</v>
      </c>
      <c r="BA25" s="30" t="str">
        <f aca="false">P02!$E23</f>
        <v>N</v>
      </c>
      <c r="BB25" s="30" t="str">
        <f aca="false">P03!$E23</f>
        <v>N</v>
      </c>
      <c r="BC25" s="30" t="str">
        <f aca="false">P04!$E23</f>
        <v>N</v>
      </c>
      <c r="BD25" s="30" t="str">
        <f aca="false">P05!$E23</f>
        <v>N</v>
      </c>
      <c r="BE25" s="30" t="str">
        <f aca="false">P06!$E23</f>
        <v>N</v>
      </c>
      <c r="BF25" s="30" t="str">
        <f aca="false">P07!$E23</f>
        <v>N</v>
      </c>
      <c r="BG25" s="30" t="str">
        <f aca="false">P08!$E23</f>
        <v>N</v>
      </c>
      <c r="BH25" s="30" t="str">
        <f aca="false">P09!$E23</f>
        <v>N</v>
      </c>
      <c r="BI25" s="30" t="str">
        <f aca="false">P10!$E23</f>
        <v>N</v>
      </c>
      <c r="BJ25" s="30" t="str">
        <f aca="false">P11!$E23</f>
        <v>N</v>
      </c>
      <c r="BK25" s="30" t="str">
        <f aca="false">P12!$E23</f>
        <v>N</v>
      </c>
      <c r="BL25" s="30" t="str">
        <f aca="false">P13!$E23</f>
        <v>N</v>
      </c>
      <c r="BM25" s="30" t="str">
        <f aca="false">P14!$E23</f>
        <v>N</v>
      </c>
      <c r="BN25" s="30" t="str">
        <f aca="false">P15!$E23</f>
        <v>N</v>
      </c>
      <c r="BO25" s="30" t="str">
        <f aca="false">P16!$E23</f>
        <v>N</v>
      </c>
      <c r="BP25" s="30" t="str">
        <f aca="false">P17!$E23</f>
        <v>N</v>
      </c>
      <c r="BQ25" s="30" t="str">
        <f aca="false">P18!$E23</f>
        <v>N</v>
      </c>
      <c r="BR25" s="30" t="str">
        <f aca="false">P19!$E23</f>
        <v>N</v>
      </c>
      <c r="BS25" s="30" t="str">
        <f aca="false">P20!$E23</f>
        <v>N</v>
      </c>
      <c r="BT25" s="30" t="str">
        <f aca="false">P21!$E23</f>
        <v>N</v>
      </c>
      <c r="BU25" s="30" t="str">
        <f aca="false">P22!$E23</f>
        <v>N</v>
      </c>
      <c r="BV25" s="30" t="str">
        <f aca="false">P23!$E23</f>
        <v>N</v>
      </c>
      <c r="BW25" s="30" t="str">
        <f aca="false">P24!$E23</f>
        <v>N</v>
      </c>
      <c r="BX25" s="30" t="str">
        <f aca="false">P25!$E23</f>
        <v>N</v>
      </c>
      <c r="BY25" s="30" t="str">
        <f aca="false">P26!$E23</f>
        <v>N</v>
      </c>
      <c r="BZ25" s="30" t="str">
        <f aca="false">P27!$E23</f>
        <v>N</v>
      </c>
      <c r="CA25" s="30" t="str">
        <f aca="false">P28!$E23</f>
        <v>N</v>
      </c>
      <c r="CB25" s="30" t="str">
        <f aca="false">P29!$E23</f>
        <v>N</v>
      </c>
      <c r="CC25" s="30" t="str">
        <f aca="false">P30!$E23</f>
        <v>N</v>
      </c>
      <c r="CD25" s="30" t="str">
        <f aca="false">P31!$E23</f>
        <v>N</v>
      </c>
      <c r="CE25" s="30" t="str">
        <f aca="false">P32!$E23</f>
        <v>N</v>
      </c>
      <c r="CF25" s="30" t="str">
        <f aca="false">P33!$E23</f>
        <v>N</v>
      </c>
      <c r="CG25" s="30" t="str">
        <f aca="false">P34!$E23</f>
        <v>N</v>
      </c>
      <c r="CH25" s="30" t="str">
        <f aca="false">P35!$E23</f>
        <v>N</v>
      </c>
      <c r="CI25" s="30" t="str">
        <f aca="false">P36!$E23</f>
        <v>N</v>
      </c>
      <c r="CJ25" s="30" t="str">
        <f aca="false">P37!$E23</f>
        <v>N</v>
      </c>
      <c r="CK25" s="30" t="str">
        <f aca="false">P38!$E23</f>
        <v>N</v>
      </c>
      <c r="CL25" s="30" t="str">
        <f aca="false">P39!$E23</f>
        <v>N</v>
      </c>
      <c r="CM25" s="30" t="str">
        <f aca="false">P40!$E23</f>
        <v>N</v>
      </c>
      <c r="CN25" s="54" t="n">
        <f aca="false">COUNTIF(AZ25:BS25,"D")</f>
        <v>0</v>
      </c>
    </row>
    <row r="26" customFormat="false" ht="15" hidden="false" customHeight="false" outlineLevel="0" collapsed="false">
      <c r="A26" s="1" t="n">
        <v>4</v>
      </c>
      <c r="B26" s="30" t="str">
        <f aca="false">Critères!$B23</f>
        <v>4.7</v>
      </c>
      <c r="C26" s="30" t="str">
        <f aca="false">Critères!$A17</f>
        <v>MULTIMÉDIA</v>
      </c>
      <c r="D26" s="30" t="str">
        <f aca="false">P01!$D24</f>
        <v>NT</v>
      </c>
      <c r="E26" s="30" t="str">
        <f aca="false">P02!$D24</f>
        <v>NT</v>
      </c>
      <c r="F26" s="30" t="str">
        <f aca="false">P03!$D24</f>
        <v>NT</v>
      </c>
      <c r="G26" s="30" t="str">
        <f aca="false">P04!$D24</f>
        <v>NT</v>
      </c>
      <c r="H26" s="30" t="str">
        <f aca="false">P05!$D24</f>
        <v>NT</v>
      </c>
      <c r="I26" s="30" t="str">
        <f aca="false">P06!$D24</f>
        <v>NT</v>
      </c>
      <c r="J26" s="30" t="str">
        <f aca="false">P07!$D24</f>
        <v>NT</v>
      </c>
      <c r="K26" s="30" t="str">
        <f aca="false">P08!$D24</f>
        <v>NT</v>
      </c>
      <c r="L26" s="30" t="str">
        <f aca="false">P09!$D24</f>
        <v>NT</v>
      </c>
      <c r="M26" s="30" t="str">
        <f aca="false">P10!$D24</f>
        <v>NT</v>
      </c>
      <c r="N26" s="30" t="str">
        <f aca="false">P11!$D24</f>
        <v>NT</v>
      </c>
      <c r="O26" s="30" t="str">
        <f aca="false">P12!$D24</f>
        <v>NT</v>
      </c>
      <c r="P26" s="30" t="str">
        <f aca="false">P13!$D24</f>
        <v>NT</v>
      </c>
      <c r="Q26" s="30" t="str">
        <f aca="false">P14!$D24</f>
        <v>NT</v>
      </c>
      <c r="R26" s="30" t="str">
        <f aca="false">P15!$D24</f>
        <v>NT</v>
      </c>
      <c r="S26" s="30" t="str">
        <f aca="false">P16!$D24</f>
        <v>NT</v>
      </c>
      <c r="T26" s="30" t="str">
        <f aca="false">P17!$D24</f>
        <v>NT</v>
      </c>
      <c r="U26" s="30" t="str">
        <f aca="false">P18!$D24</f>
        <v>NT</v>
      </c>
      <c r="V26" s="30" t="str">
        <f aca="false">P19!$D24</f>
        <v>NT</v>
      </c>
      <c r="W26" s="30" t="str">
        <f aca="false">P20!$D24</f>
        <v>NT</v>
      </c>
      <c r="X26" s="30" t="str">
        <f aca="false">P21!$D24</f>
        <v>NT</v>
      </c>
      <c r="Y26" s="30" t="str">
        <f aca="false">P22!$D24</f>
        <v>NT</v>
      </c>
      <c r="Z26" s="30" t="str">
        <f aca="false">P23!$D24</f>
        <v>NT</v>
      </c>
      <c r="AA26" s="30" t="str">
        <f aca="false">P24!$D24</f>
        <v>NT</v>
      </c>
      <c r="AB26" s="30" t="str">
        <f aca="false">P25!$D24</f>
        <v>NT</v>
      </c>
      <c r="AC26" s="30" t="str">
        <f aca="false">P26!$D24</f>
        <v>NT</v>
      </c>
      <c r="AD26" s="30" t="str">
        <f aca="false">P27!$D24</f>
        <v>NT</v>
      </c>
      <c r="AE26" s="30" t="str">
        <f aca="false">P28!$D24</f>
        <v>NT</v>
      </c>
      <c r="AF26" s="30" t="str">
        <f aca="false">P29!$D24</f>
        <v>NT</v>
      </c>
      <c r="AG26" s="30" t="str">
        <f aca="false">P30!$D24</f>
        <v>NT</v>
      </c>
      <c r="AH26" s="30" t="str">
        <f aca="false">P31!$D24</f>
        <v>NT</v>
      </c>
      <c r="AI26" s="30" t="str">
        <f aca="false">P32!$D24</f>
        <v>NT</v>
      </c>
      <c r="AJ26" s="30" t="str">
        <f aca="false">P33!$D24</f>
        <v>NT</v>
      </c>
      <c r="AK26" s="30" t="str">
        <f aca="false">P34!$D24</f>
        <v>NT</v>
      </c>
      <c r="AL26" s="30" t="str">
        <f aca="false">P35!$D24</f>
        <v>NT</v>
      </c>
      <c r="AM26" s="30" t="str">
        <f aca="false">P36!$D24</f>
        <v>NT</v>
      </c>
      <c r="AN26" s="30" t="str">
        <f aca="false">P37!$D24</f>
        <v>NT</v>
      </c>
      <c r="AO26" s="30" t="str">
        <f aca="false">P38!$D24</f>
        <v>NT</v>
      </c>
      <c r="AP26" s="30" t="str">
        <f aca="false">P39!$D24</f>
        <v>NT</v>
      </c>
      <c r="AQ26" s="30" t="str">
        <f aca="false">P40!$D24</f>
        <v>NT</v>
      </c>
      <c r="AR26" s="54" t="n">
        <f aca="false">COUNTIF(D26:AQ26,"C")</f>
        <v>0</v>
      </c>
      <c r="AS26" s="54" t="n">
        <f aca="false">COUNTIF(D26:AQ26,"NC")</f>
        <v>0</v>
      </c>
      <c r="AT26" s="54" t="n">
        <f aca="false">COUNTIF(D26:AQ26,"NA")</f>
        <v>0</v>
      </c>
      <c r="AU26" s="54" t="n">
        <f aca="false">COUNTIF(D26:AQ26,"NT")</f>
        <v>40</v>
      </c>
      <c r="AV26" s="1" t="str">
        <f aca="false">IF(AS26&gt;0,"NC",IF(AR26&gt;0,"C",IF(AU26&gt;0,"NT","NA")))</f>
        <v>NT</v>
      </c>
      <c r="AW26" s="1" t="n">
        <v>4</v>
      </c>
      <c r="AX26" s="30" t="str">
        <f aca="false">Critères!$B23</f>
        <v>4.7</v>
      </c>
      <c r="AY26" s="30" t="str">
        <f aca="false">Critères!$A17</f>
        <v>MULTIMÉDIA</v>
      </c>
      <c r="AZ26" s="30" t="str">
        <f aca="false">P01!$E24</f>
        <v>N</v>
      </c>
      <c r="BA26" s="30" t="str">
        <f aca="false">P02!$E24</f>
        <v>N</v>
      </c>
      <c r="BB26" s="30" t="str">
        <f aca="false">P03!$E24</f>
        <v>N</v>
      </c>
      <c r="BC26" s="30" t="str">
        <f aca="false">P04!$E24</f>
        <v>N</v>
      </c>
      <c r="BD26" s="30" t="str">
        <f aca="false">P05!$E24</f>
        <v>N</v>
      </c>
      <c r="BE26" s="30" t="str">
        <f aca="false">P06!$E24</f>
        <v>N</v>
      </c>
      <c r="BF26" s="30" t="str">
        <f aca="false">P07!$E24</f>
        <v>N</v>
      </c>
      <c r="BG26" s="30" t="str">
        <f aca="false">P08!$E24</f>
        <v>N</v>
      </c>
      <c r="BH26" s="30" t="str">
        <f aca="false">P09!$E24</f>
        <v>N</v>
      </c>
      <c r="BI26" s="30" t="str">
        <f aca="false">P10!$E24</f>
        <v>N</v>
      </c>
      <c r="BJ26" s="30" t="str">
        <f aca="false">P11!$E24</f>
        <v>N</v>
      </c>
      <c r="BK26" s="30" t="str">
        <f aca="false">P12!$E24</f>
        <v>N</v>
      </c>
      <c r="BL26" s="30" t="str">
        <f aca="false">P13!$E24</f>
        <v>N</v>
      </c>
      <c r="BM26" s="30" t="str">
        <f aca="false">P14!$E24</f>
        <v>N</v>
      </c>
      <c r="BN26" s="30" t="str">
        <f aca="false">P15!$E24</f>
        <v>N</v>
      </c>
      <c r="BO26" s="30" t="str">
        <f aca="false">P16!$E24</f>
        <v>N</v>
      </c>
      <c r="BP26" s="30" t="str">
        <f aca="false">P17!$E24</f>
        <v>N</v>
      </c>
      <c r="BQ26" s="30" t="str">
        <f aca="false">P18!$E24</f>
        <v>N</v>
      </c>
      <c r="BR26" s="30" t="str">
        <f aca="false">P19!$E24</f>
        <v>N</v>
      </c>
      <c r="BS26" s="30" t="str">
        <f aca="false">P20!$E24</f>
        <v>N</v>
      </c>
      <c r="BT26" s="30" t="str">
        <f aca="false">P21!$E24</f>
        <v>N</v>
      </c>
      <c r="BU26" s="30" t="str">
        <f aca="false">P22!$E24</f>
        <v>N</v>
      </c>
      <c r="BV26" s="30" t="str">
        <f aca="false">P23!$E24</f>
        <v>N</v>
      </c>
      <c r="BW26" s="30" t="str">
        <f aca="false">P24!$E24</f>
        <v>N</v>
      </c>
      <c r="BX26" s="30" t="str">
        <f aca="false">P25!$E24</f>
        <v>N</v>
      </c>
      <c r="BY26" s="30" t="str">
        <f aca="false">P26!$E24</f>
        <v>N</v>
      </c>
      <c r="BZ26" s="30" t="str">
        <f aca="false">P27!$E24</f>
        <v>N</v>
      </c>
      <c r="CA26" s="30" t="str">
        <f aca="false">P28!$E24</f>
        <v>N</v>
      </c>
      <c r="CB26" s="30" t="str">
        <f aca="false">P29!$E24</f>
        <v>N</v>
      </c>
      <c r="CC26" s="30" t="str">
        <f aca="false">P30!$E24</f>
        <v>N</v>
      </c>
      <c r="CD26" s="30" t="str">
        <f aca="false">P31!$E24</f>
        <v>N</v>
      </c>
      <c r="CE26" s="30" t="str">
        <f aca="false">P32!$E24</f>
        <v>N</v>
      </c>
      <c r="CF26" s="30" t="str">
        <f aca="false">P33!$E24</f>
        <v>N</v>
      </c>
      <c r="CG26" s="30" t="str">
        <f aca="false">P34!$E24</f>
        <v>N</v>
      </c>
      <c r="CH26" s="30" t="str">
        <f aca="false">P35!$E24</f>
        <v>N</v>
      </c>
      <c r="CI26" s="30" t="str">
        <f aca="false">P36!$E24</f>
        <v>N</v>
      </c>
      <c r="CJ26" s="30" t="str">
        <f aca="false">P37!$E24</f>
        <v>N</v>
      </c>
      <c r="CK26" s="30" t="str">
        <f aca="false">P38!$E24</f>
        <v>N</v>
      </c>
      <c r="CL26" s="30" t="str">
        <f aca="false">P39!$E24</f>
        <v>N</v>
      </c>
      <c r="CM26" s="30" t="str">
        <f aca="false">P40!$E24</f>
        <v>N</v>
      </c>
      <c r="CN26" s="54" t="n">
        <f aca="false">COUNTIF(AZ26:BS26,"D")</f>
        <v>0</v>
      </c>
    </row>
    <row r="27" customFormat="false" ht="15" hidden="false" customHeight="false" outlineLevel="0" collapsed="false">
      <c r="A27" s="1" t="n">
        <v>4</v>
      </c>
      <c r="B27" s="30" t="str">
        <f aca="false">Critères!$B24</f>
        <v>4.8</v>
      </c>
      <c r="C27" s="30" t="str">
        <f aca="false">Critères!$A17</f>
        <v>MULTIMÉDIA</v>
      </c>
      <c r="D27" s="30" t="str">
        <f aca="false">P01!$D25</f>
        <v>NT</v>
      </c>
      <c r="E27" s="30" t="str">
        <f aca="false">P02!$D25</f>
        <v>NT</v>
      </c>
      <c r="F27" s="30" t="str">
        <f aca="false">P03!$D25</f>
        <v>NT</v>
      </c>
      <c r="G27" s="30" t="str">
        <f aca="false">P04!$D25</f>
        <v>NT</v>
      </c>
      <c r="H27" s="30" t="str">
        <f aca="false">P05!$D25</f>
        <v>NT</v>
      </c>
      <c r="I27" s="30" t="str">
        <f aca="false">P06!$D25</f>
        <v>NT</v>
      </c>
      <c r="J27" s="30" t="str">
        <f aca="false">P07!$D25</f>
        <v>NT</v>
      </c>
      <c r="K27" s="30" t="str">
        <f aca="false">P08!$D25</f>
        <v>NT</v>
      </c>
      <c r="L27" s="30" t="str">
        <f aca="false">P09!$D25</f>
        <v>NT</v>
      </c>
      <c r="M27" s="30" t="str">
        <f aca="false">P10!$D25</f>
        <v>NT</v>
      </c>
      <c r="N27" s="30" t="str">
        <f aca="false">P11!$D25</f>
        <v>NT</v>
      </c>
      <c r="O27" s="30" t="str">
        <f aca="false">P12!$D25</f>
        <v>NT</v>
      </c>
      <c r="P27" s="30" t="str">
        <f aca="false">P13!$D25</f>
        <v>NT</v>
      </c>
      <c r="Q27" s="30" t="str">
        <f aca="false">P14!$D25</f>
        <v>NT</v>
      </c>
      <c r="R27" s="30" t="str">
        <f aca="false">P15!$D25</f>
        <v>NT</v>
      </c>
      <c r="S27" s="30" t="str">
        <f aca="false">P16!$D25</f>
        <v>NT</v>
      </c>
      <c r="T27" s="30" t="str">
        <f aca="false">P17!$D25</f>
        <v>NT</v>
      </c>
      <c r="U27" s="30" t="str">
        <f aca="false">P18!$D25</f>
        <v>NT</v>
      </c>
      <c r="V27" s="30" t="str">
        <f aca="false">P19!$D25</f>
        <v>NT</v>
      </c>
      <c r="W27" s="30" t="str">
        <f aca="false">P20!$D25</f>
        <v>NT</v>
      </c>
      <c r="X27" s="30" t="str">
        <f aca="false">P21!$D25</f>
        <v>NT</v>
      </c>
      <c r="Y27" s="30" t="str">
        <f aca="false">P22!$D25</f>
        <v>NT</v>
      </c>
      <c r="Z27" s="30" t="str">
        <f aca="false">P23!$D25</f>
        <v>NT</v>
      </c>
      <c r="AA27" s="30" t="str">
        <f aca="false">P24!$D25</f>
        <v>NT</v>
      </c>
      <c r="AB27" s="30" t="str">
        <f aca="false">P25!$D25</f>
        <v>NT</v>
      </c>
      <c r="AC27" s="30" t="str">
        <f aca="false">P26!$D25</f>
        <v>NT</v>
      </c>
      <c r="AD27" s="30" t="str">
        <f aca="false">P27!$D25</f>
        <v>NT</v>
      </c>
      <c r="AE27" s="30" t="str">
        <f aca="false">P28!$D25</f>
        <v>NT</v>
      </c>
      <c r="AF27" s="30" t="str">
        <f aca="false">P29!$D25</f>
        <v>NT</v>
      </c>
      <c r="AG27" s="30" t="str">
        <f aca="false">P30!$D25</f>
        <v>NT</v>
      </c>
      <c r="AH27" s="30" t="str">
        <f aca="false">P31!$D25</f>
        <v>NT</v>
      </c>
      <c r="AI27" s="30" t="str">
        <f aca="false">P32!$D25</f>
        <v>NT</v>
      </c>
      <c r="AJ27" s="30" t="str">
        <f aca="false">P33!$D25</f>
        <v>NT</v>
      </c>
      <c r="AK27" s="30" t="str">
        <f aca="false">P34!$D25</f>
        <v>NT</v>
      </c>
      <c r="AL27" s="30" t="str">
        <f aca="false">P35!$D25</f>
        <v>NT</v>
      </c>
      <c r="AM27" s="30" t="str">
        <f aca="false">P36!$D25</f>
        <v>NT</v>
      </c>
      <c r="AN27" s="30" t="str">
        <f aca="false">P37!$D25</f>
        <v>NT</v>
      </c>
      <c r="AO27" s="30" t="str">
        <f aca="false">P38!$D25</f>
        <v>NT</v>
      </c>
      <c r="AP27" s="30" t="str">
        <f aca="false">P39!$D25</f>
        <v>NT</v>
      </c>
      <c r="AQ27" s="30" t="str">
        <f aca="false">P40!$D25</f>
        <v>NT</v>
      </c>
      <c r="AR27" s="54" t="n">
        <f aca="false">COUNTIF(D27:AQ27,"C")</f>
        <v>0</v>
      </c>
      <c r="AS27" s="54" t="n">
        <f aca="false">COUNTIF(D27:AQ27,"NC")</f>
        <v>0</v>
      </c>
      <c r="AT27" s="54" t="n">
        <f aca="false">COUNTIF(D27:AQ27,"NA")</f>
        <v>0</v>
      </c>
      <c r="AU27" s="54" t="n">
        <f aca="false">COUNTIF(D27:AQ27,"NT")</f>
        <v>40</v>
      </c>
      <c r="AV27" s="1" t="str">
        <f aca="false">IF(AS27&gt;0,"NC",IF(AR27&gt;0,"C",IF(AU27&gt;0,"NT","NA")))</f>
        <v>NT</v>
      </c>
      <c r="AW27" s="1" t="n">
        <v>4</v>
      </c>
      <c r="AX27" s="30" t="str">
        <f aca="false">Critères!$B24</f>
        <v>4.8</v>
      </c>
      <c r="AY27" s="30" t="str">
        <f aca="false">Critères!$A17</f>
        <v>MULTIMÉDIA</v>
      </c>
      <c r="AZ27" s="30" t="str">
        <f aca="false">P01!$E25</f>
        <v>N</v>
      </c>
      <c r="BA27" s="30" t="str">
        <f aca="false">P02!$E25</f>
        <v>N</v>
      </c>
      <c r="BB27" s="30" t="str">
        <f aca="false">P03!$E25</f>
        <v>N</v>
      </c>
      <c r="BC27" s="30" t="str">
        <f aca="false">P04!$E25</f>
        <v>N</v>
      </c>
      <c r="BD27" s="30" t="str">
        <f aca="false">P05!$E25</f>
        <v>N</v>
      </c>
      <c r="BE27" s="30" t="str">
        <f aca="false">P06!$E25</f>
        <v>N</v>
      </c>
      <c r="BF27" s="30" t="str">
        <f aca="false">P07!$E25</f>
        <v>N</v>
      </c>
      <c r="BG27" s="30" t="str">
        <f aca="false">P08!$E25</f>
        <v>N</v>
      </c>
      <c r="BH27" s="30" t="str">
        <f aca="false">P09!$E25</f>
        <v>N</v>
      </c>
      <c r="BI27" s="30" t="str">
        <f aca="false">P10!$E25</f>
        <v>N</v>
      </c>
      <c r="BJ27" s="30" t="str">
        <f aca="false">P11!$E25</f>
        <v>N</v>
      </c>
      <c r="BK27" s="30" t="str">
        <f aca="false">P12!$E25</f>
        <v>N</v>
      </c>
      <c r="BL27" s="30" t="str">
        <f aca="false">P13!$E25</f>
        <v>N</v>
      </c>
      <c r="BM27" s="30" t="str">
        <f aca="false">P14!$E25</f>
        <v>N</v>
      </c>
      <c r="BN27" s="30" t="str">
        <f aca="false">P15!$E25</f>
        <v>N</v>
      </c>
      <c r="BO27" s="30" t="str">
        <f aca="false">P16!$E25</f>
        <v>N</v>
      </c>
      <c r="BP27" s="30" t="str">
        <f aca="false">P17!$E25</f>
        <v>N</v>
      </c>
      <c r="BQ27" s="30" t="str">
        <f aca="false">P18!$E25</f>
        <v>N</v>
      </c>
      <c r="BR27" s="30" t="str">
        <f aca="false">P19!$E25</f>
        <v>N</v>
      </c>
      <c r="BS27" s="30" t="str">
        <f aca="false">P20!$E25</f>
        <v>N</v>
      </c>
      <c r="BT27" s="30" t="str">
        <f aca="false">P21!$E25</f>
        <v>N</v>
      </c>
      <c r="BU27" s="30" t="str">
        <f aca="false">P22!$E25</f>
        <v>N</v>
      </c>
      <c r="BV27" s="30" t="str">
        <f aca="false">P23!$E25</f>
        <v>N</v>
      </c>
      <c r="BW27" s="30" t="str">
        <f aca="false">P24!$E25</f>
        <v>N</v>
      </c>
      <c r="BX27" s="30" t="str">
        <f aca="false">P25!$E25</f>
        <v>N</v>
      </c>
      <c r="BY27" s="30" t="str">
        <f aca="false">P26!$E25</f>
        <v>N</v>
      </c>
      <c r="BZ27" s="30" t="str">
        <f aca="false">P27!$E25</f>
        <v>N</v>
      </c>
      <c r="CA27" s="30" t="str">
        <f aca="false">P28!$E25</f>
        <v>N</v>
      </c>
      <c r="CB27" s="30" t="str">
        <f aca="false">P29!$E25</f>
        <v>N</v>
      </c>
      <c r="CC27" s="30" t="str">
        <f aca="false">P30!$E25</f>
        <v>N</v>
      </c>
      <c r="CD27" s="30" t="str">
        <f aca="false">P31!$E25</f>
        <v>N</v>
      </c>
      <c r="CE27" s="30" t="str">
        <f aca="false">P32!$E25</f>
        <v>N</v>
      </c>
      <c r="CF27" s="30" t="str">
        <f aca="false">P33!$E25</f>
        <v>N</v>
      </c>
      <c r="CG27" s="30" t="str">
        <f aca="false">P34!$E25</f>
        <v>N</v>
      </c>
      <c r="CH27" s="30" t="str">
        <f aca="false">P35!$E25</f>
        <v>N</v>
      </c>
      <c r="CI27" s="30" t="str">
        <f aca="false">P36!$E25</f>
        <v>N</v>
      </c>
      <c r="CJ27" s="30" t="str">
        <f aca="false">P37!$E25</f>
        <v>N</v>
      </c>
      <c r="CK27" s="30" t="str">
        <f aca="false">P38!$E25</f>
        <v>N</v>
      </c>
      <c r="CL27" s="30" t="str">
        <f aca="false">P39!$E25</f>
        <v>N</v>
      </c>
      <c r="CM27" s="30" t="str">
        <f aca="false">P40!$E25</f>
        <v>N</v>
      </c>
      <c r="CN27" s="54" t="n">
        <f aca="false">COUNTIF(AZ27:BS27,"D")</f>
        <v>0</v>
      </c>
    </row>
    <row r="28" customFormat="false" ht="15" hidden="false" customHeight="false" outlineLevel="0" collapsed="false">
      <c r="A28" s="1" t="n">
        <v>4</v>
      </c>
      <c r="B28" s="30" t="str">
        <f aca="false">Critères!$B25</f>
        <v>4.9</v>
      </c>
      <c r="C28" s="30" t="str">
        <f aca="false">Critères!$A17</f>
        <v>MULTIMÉDIA</v>
      </c>
      <c r="D28" s="30" t="str">
        <f aca="false">P01!$D26</f>
        <v>NT</v>
      </c>
      <c r="E28" s="30" t="str">
        <f aca="false">P02!$D26</f>
        <v>NT</v>
      </c>
      <c r="F28" s="30" t="str">
        <f aca="false">P03!$D26</f>
        <v>NT</v>
      </c>
      <c r="G28" s="30" t="str">
        <f aca="false">P04!$D26</f>
        <v>NT</v>
      </c>
      <c r="H28" s="30" t="str">
        <f aca="false">P05!$D26</f>
        <v>NT</v>
      </c>
      <c r="I28" s="30" t="str">
        <f aca="false">P06!$D26</f>
        <v>NT</v>
      </c>
      <c r="J28" s="30" t="str">
        <f aca="false">P07!$D26</f>
        <v>NT</v>
      </c>
      <c r="K28" s="30" t="str">
        <f aca="false">P08!$D26</f>
        <v>NT</v>
      </c>
      <c r="L28" s="30" t="str">
        <f aca="false">P09!$D26</f>
        <v>NT</v>
      </c>
      <c r="M28" s="30" t="str">
        <f aca="false">P10!$D26</f>
        <v>NT</v>
      </c>
      <c r="N28" s="30" t="str">
        <f aca="false">P11!$D26</f>
        <v>NT</v>
      </c>
      <c r="O28" s="30" t="str">
        <f aca="false">P12!$D26</f>
        <v>NT</v>
      </c>
      <c r="P28" s="30" t="str">
        <f aca="false">P13!$D26</f>
        <v>NT</v>
      </c>
      <c r="Q28" s="30" t="str">
        <f aca="false">P14!$D26</f>
        <v>NT</v>
      </c>
      <c r="R28" s="30" t="str">
        <f aca="false">P15!$D26</f>
        <v>NT</v>
      </c>
      <c r="S28" s="30" t="str">
        <f aca="false">P16!$D26</f>
        <v>NT</v>
      </c>
      <c r="T28" s="30" t="str">
        <f aca="false">P17!$D26</f>
        <v>NT</v>
      </c>
      <c r="U28" s="30" t="str">
        <f aca="false">P18!$D26</f>
        <v>NT</v>
      </c>
      <c r="V28" s="30" t="str">
        <f aca="false">P19!$D26</f>
        <v>NT</v>
      </c>
      <c r="W28" s="30" t="str">
        <f aca="false">P20!$D26</f>
        <v>NT</v>
      </c>
      <c r="X28" s="30" t="str">
        <f aca="false">P21!$D26</f>
        <v>NT</v>
      </c>
      <c r="Y28" s="30" t="str">
        <f aca="false">P22!$D26</f>
        <v>NT</v>
      </c>
      <c r="Z28" s="30" t="str">
        <f aca="false">P23!$D26</f>
        <v>NT</v>
      </c>
      <c r="AA28" s="30" t="str">
        <f aca="false">P24!$D26</f>
        <v>NT</v>
      </c>
      <c r="AB28" s="30" t="str">
        <f aca="false">P25!$D26</f>
        <v>NT</v>
      </c>
      <c r="AC28" s="30" t="str">
        <f aca="false">P26!$D26</f>
        <v>NT</v>
      </c>
      <c r="AD28" s="30" t="str">
        <f aca="false">P27!$D26</f>
        <v>NT</v>
      </c>
      <c r="AE28" s="30" t="str">
        <f aca="false">P28!$D26</f>
        <v>NT</v>
      </c>
      <c r="AF28" s="30" t="str">
        <f aca="false">P29!$D26</f>
        <v>NT</v>
      </c>
      <c r="AG28" s="30" t="str">
        <f aca="false">P30!$D26</f>
        <v>NT</v>
      </c>
      <c r="AH28" s="30" t="str">
        <f aca="false">P31!$D26</f>
        <v>NT</v>
      </c>
      <c r="AI28" s="30" t="str">
        <f aca="false">P32!$D26</f>
        <v>NT</v>
      </c>
      <c r="AJ28" s="30" t="str">
        <f aca="false">P33!$D26</f>
        <v>NT</v>
      </c>
      <c r="AK28" s="30" t="str">
        <f aca="false">P34!$D26</f>
        <v>NT</v>
      </c>
      <c r="AL28" s="30" t="str">
        <f aca="false">P35!$D26</f>
        <v>NT</v>
      </c>
      <c r="AM28" s="30" t="str">
        <f aca="false">P36!$D26</f>
        <v>NT</v>
      </c>
      <c r="AN28" s="30" t="str">
        <f aca="false">P37!$D26</f>
        <v>NT</v>
      </c>
      <c r="AO28" s="30" t="str">
        <f aca="false">P38!$D26</f>
        <v>NT</v>
      </c>
      <c r="AP28" s="30" t="str">
        <f aca="false">P39!$D26</f>
        <v>NT</v>
      </c>
      <c r="AQ28" s="30" t="str">
        <f aca="false">P40!$D26</f>
        <v>NT</v>
      </c>
      <c r="AR28" s="54" t="n">
        <f aca="false">COUNTIF(D28:AQ28,"C")</f>
        <v>0</v>
      </c>
      <c r="AS28" s="54" t="n">
        <f aca="false">COUNTIF(D28:AQ28,"NC")</f>
        <v>0</v>
      </c>
      <c r="AT28" s="54" t="n">
        <f aca="false">COUNTIF(D28:AQ28,"NA")</f>
        <v>0</v>
      </c>
      <c r="AU28" s="54" t="n">
        <f aca="false">COUNTIF(D28:AQ28,"NT")</f>
        <v>40</v>
      </c>
      <c r="AV28" s="1" t="str">
        <f aca="false">IF(AS28&gt;0,"NC",IF(AR28&gt;0,"C",IF(AU28&gt;0,"NT","NA")))</f>
        <v>NT</v>
      </c>
      <c r="AW28" s="1" t="n">
        <v>4</v>
      </c>
      <c r="AX28" s="30" t="str">
        <f aca="false">Critères!$B25</f>
        <v>4.9</v>
      </c>
      <c r="AY28" s="30" t="str">
        <f aca="false">Critères!$A17</f>
        <v>MULTIMÉDIA</v>
      </c>
      <c r="AZ28" s="30" t="str">
        <f aca="false">P01!$E26</f>
        <v>N</v>
      </c>
      <c r="BA28" s="30" t="str">
        <f aca="false">P02!$E26</f>
        <v>N</v>
      </c>
      <c r="BB28" s="30" t="str">
        <f aca="false">P03!$E26</f>
        <v>N</v>
      </c>
      <c r="BC28" s="30" t="str">
        <f aca="false">P04!$E26</f>
        <v>N</v>
      </c>
      <c r="BD28" s="30" t="str">
        <f aca="false">P05!$E26</f>
        <v>N</v>
      </c>
      <c r="BE28" s="30" t="str">
        <f aca="false">P06!$E26</f>
        <v>N</v>
      </c>
      <c r="BF28" s="30" t="str">
        <f aca="false">P07!$E26</f>
        <v>N</v>
      </c>
      <c r="BG28" s="30" t="str">
        <f aca="false">P08!$E26</f>
        <v>N</v>
      </c>
      <c r="BH28" s="30" t="str">
        <f aca="false">P09!$E26</f>
        <v>N</v>
      </c>
      <c r="BI28" s="30" t="str">
        <f aca="false">P10!$E26</f>
        <v>N</v>
      </c>
      <c r="BJ28" s="30" t="str">
        <f aca="false">P11!$E26</f>
        <v>N</v>
      </c>
      <c r="BK28" s="30" t="str">
        <f aca="false">P12!$E26</f>
        <v>N</v>
      </c>
      <c r="BL28" s="30" t="str">
        <f aca="false">P13!$E26</f>
        <v>N</v>
      </c>
      <c r="BM28" s="30" t="str">
        <f aca="false">P14!$E26</f>
        <v>N</v>
      </c>
      <c r="BN28" s="30" t="str">
        <f aca="false">P15!$E26</f>
        <v>N</v>
      </c>
      <c r="BO28" s="30" t="str">
        <f aca="false">P16!$E26</f>
        <v>N</v>
      </c>
      <c r="BP28" s="30" t="str">
        <f aca="false">P17!$E26</f>
        <v>N</v>
      </c>
      <c r="BQ28" s="30" t="str">
        <f aca="false">P18!$E26</f>
        <v>N</v>
      </c>
      <c r="BR28" s="30" t="str">
        <f aca="false">P19!$E26</f>
        <v>N</v>
      </c>
      <c r="BS28" s="30" t="str">
        <f aca="false">P20!$E26</f>
        <v>N</v>
      </c>
      <c r="BT28" s="30" t="str">
        <f aca="false">P21!$E26</f>
        <v>N</v>
      </c>
      <c r="BU28" s="30" t="str">
        <f aca="false">P22!$E26</f>
        <v>N</v>
      </c>
      <c r="BV28" s="30" t="str">
        <f aca="false">P23!$E26</f>
        <v>N</v>
      </c>
      <c r="BW28" s="30" t="str">
        <f aca="false">P24!$E26</f>
        <v>N</v>
      </c>
      <c r="BX28" s="30" t="str">
        <f aca="false">P25!$E26</f>
        <v>N</v>
      </c>
      <c r="BY28" s="30" t="str">
        <f aca="false">P26!$E26</f>
        <v>N</v>
      </c>
      <c r="BZ28" s="30" t="str">
        <f aca="false">P27!$E26</f>
        <v>N</v>
      </c>
      <c r="CA28" s="30" t="str">
        <f aca="false">P28!$E26</f>
        <v>N</v>
      </c>
      <c r="CB28" s="30" t="str">
        <f aca="false">P29!$E26</f>
        <v>N</v>
      </c>
      <c r="CC28" s="30" t="str">
        <f aca="false">P30!$E26</f>
        <v>N</v>
      </c>
      <c r="CD28" s="30" t="str">
        <f aca="false">P31!$E26</f>
        <v>N</v>
      </c>
      <c r="CE28" s="30" t="str">
        <f aca="false">P32!$E26</f>
        <v>N</v>
      </c>
      <c r="CF28" s="30" t="str">
        <f aca="false">P33!$E26</f>
        <v>N</v>
      </c>
      <c r="CG28" s="30" t="str">
        <f aca="false">P34!$E26</f>
        <v>N</v>
      </c>
      <c r="CH28" s="30" t="str">
        <f aca="false">P35!$E26</f>
        <v>N</v>
      </c>
      <c r="CI28" s="30" t="str">
        <f aca="false">P36!$E26</f>
        <v>N</v>
      </c>
      <c r="CJ28" s="30" t="str">
        <f aca="false">P37!$E26</f>
        <v>N</v>
      </c>
      <c r="CK28" s="30" t="str">
        <f aca="false">P38!$E26</f>
        <v>N</v>
      </c>
      <c r="CL28" s="30" t="str">
        <f aca="false">P39!$E26</f>
        <v>N</v>
      </c>
      <c r="CM28" s="30" t="str">
        <f aca="false">P40!$E26</f>
        <v>N</v>
      </c>
      <c r="CN28" s="54" t="n">
        <f aca="false">COUNTIF(AZ28:BS28,"D")</f>
        <v>0</v>
      </c>
    </row>
    <row r="29" customFormat="false" ht="15" hidden="false" customHeight="false" outlineLevel="0" collapsed="false">
      <c r="A29" s="1" t="n">
        <v>4</v>
      </c>
      <c r="B29" s="30" t="str">
        <f aca="false">Critères!$B26</f>
        <v>4.10</v>
      </c>
      <c r="C29" s="30" t="str">
        <f aca="false">Critères!$A17</f>
        <v>MULTIMÉDIA</v>
      </c>
      <c r="D29" s="30" t="str">
        <f aca="false">P01!$D27</f>
        <v>NT</v>
      </c>
      <c r="E29" s="30" t="str">
        <f aca="false">P02!$D27</f>
        <v>NT</v>
      </c>
      <c r="F29" s="30" t="str">
        <f aca="false">P03!$D27</f>
        <v>NT</v>
      </c>
      <c r="G29" s="30" t="str">
        <f aca="false">P04!$D27</f>
        <v>NT</v>
      </c>
      <c r="H29" s="30" t="str">
        <f aca="false">P05!$D27</f>
        <v>NT</v>
      </c>
      <c r="I29" s="30" t="str">
        <f aca="false">P06!$D27</f>
        <v>NT</v>
      </c>
      <c r="J29" s="30" t="str">
        <f aca="false">P07!$D27</f>
        <v>NT</v>
      </c>
      <c r="K29" s="30" t="str">
        <f aca="false">P08!$D27</f>
        <v>NT</v>
      </c>
      <c r="L29" s="30" t="str">
        <f aca="false">P09!$D27</f>
        <v>NT</v>
      </c>
      <c r="M29" s="30" t="str">
        <f aca="false">P10!$D27</f>
        <v>NT</v>
      </c>
      <c r="N29" s="30" t="str">
        <f aca="false">P11!$D27</f>
        <v>NT</v>
      </c>
      <c r="O29" s="30" t="str">
        <f aca="false">P12!$D27</f>
        <v>NT</v>
      </c>
      <c r="P29" s="30" t="str">
        <f aca="false">P13!$D27</f>
        <v>NT</v>
      </c>
      <c r="Q29" s="30" t="str">
        <f aca="false">P14!$D27</f>
        <v>NT</v>
      </c>
      <c r="R29" s="30" t="str">
        <f aca="false">P15!$D27</f>
        <v>NT</v>
      </c>
      <c r="S29" s="30" t="str">
        <f aca="false">P16!$D27</f>
        <v>NT</v>
      </c>
      <c r="T29" s="30" t="str">
        <f aca="false">P17!$D27</f>
        <v>NT</v>
      </c>
      <c r="U29" s="30" t="str">
        <f aca="false">P18!$D27</f>
        <v>NT</v>
      </c>
      <c r="V29" s="30" t="str">
        <f aca="false">P19!$D27</f>
        <v>NT</v>
      </c>
      <c r="W29" s="30" t="str">
        <f aca="false">P20!$D27</f>
        <v>NT</v>
      </c>
      <c r="X29" s="30" t="str">
        <f aca="false">P21!$D27</f>
        <v>NT</v>
      </c>
      <c r="Y29" s="30" t="str">
        <f aca="false">P22!$D27</f>
        <v>NT</v>
      </c>
      <c r="Z29" s="30" t="str">
        <f aca="false">P23!$D27</f>
        <v>NT</v>
      </c>
      <c r="AA29" s="30" t="str">
        <f aca="false">P24!$D27</f>
        <v>NT</v>
      </c>
      <c r="AB29" s="30" t="str">
        <f aca="false">P25!$D27</f>
        <v>NT</v>
      </c>
      <c r="AC29" s="30" t="str">
        <f aca="false">P26!$D27</f>
        <v>NT</v>
      </c>
      <c r="AD29" s="30" t="str">
        <f aca="false">P27!$D27</f>
        <v>NT</v>
      </c>
      <c r="AE29" s="30" t="str">
        <f aca="false">P28!$D27</f>
        <v>NT</v>
      </c>
      <c r="AF29" s="30" t="str">
        <f aca="false">P29!$D27</f>
        <v>NT</v>
      </c>
      <c r="AG29" s="30" t="str">
        <f aca="false">P30!$D27</f>
        <v>NT</v>
      </c>
      <c r="AH29" s="30" t="str">
        <f aca="false">P31!$D27</f>
        <v>NT</v>
      </c>
      <c r="AI29" s="30" t="str">
        <f aca="false">P32!$D27</f>
        <v>NT</v>
      </c>
      <c r="AJ29" s="30" t="str">
        <f aca="false">P33!$D27</f>
        <v>NT</v>
      </c>
      <c r="AK29" s="30" t="str">
        <f aca="false">P34!$D27</f>
        <v>NT</v>
      </c>
      <c r="AL29" s="30" t="str">
        <f aca="false">P35!$D27</f>
        <v>NT</v>
      </c>
      <c r="AM29" s="30" t="str">
        <f aca="false">P36!$D27</f>
        <v>NT</v>
      </c>
      <c r="AN29" s="30" t="str">
        <f aca="false">P37!$D27</f>
        <v>NT</v>
      </c>
      <c r="AO29" s="30" t="str">
        <f aca="false">P38!$D27</f>
        <v>NT</v>
      </c>
      <c r="AP29" s="30" t="str">
        <f aca="false">P39!$D27</f>
        <v>NT</v>
      </c>
      <c r="AQ29" s="30" t="str">
        <f aca="false">P40!$D27</f>
        <v>NT</v>
      </c>
      <c r="AR29" s="54" t="n">
        <f aca="false">COUNTIF(D29:AQ29,"C")</f>
        <v>0</v>
      </c>
      <c r="AS29" s="54" t="n">
        <f aca="false">COUNTIF(D29:AQ29,"NC")</f>
        <v>0</v>
      </c>
      <c r="AT29" s="54" t="n">
        <f aca="false">COUNTIF(D29:AQ29,"NA")</f>
        <v>0</v>
      </c>
      <c r="AU29" s="54" t="n">
        <f aca="false">COUNTIF(D29:AQ29,"NT")</f>
        <v>40</v>
      </c>
      <c r="AV29" s="1" t="str">
        <f aca="false">IF(AS29&gt;0,"NC",IF(AR29&gt;0,"C",IF(AU29&gt;0,"NT","NA")))</f>
        <v>NT</v>
      </c>
      <c r="AW29" s="1" t="n">
        <v>4</v>
      </c>
      <c r="AX29" s="30" t="str">
        <f aca="false">Critères!$B26</f>
        <v>4.10</v>
      </c>
      <c r="AY29" s="30" t="str">
        <f aca="false">Critères!$A17</f>
        <v>MULTIMÉDIA</v>
      </c>
      <c r="AZ29" s="30" t="str">
        <f aca="false">P01!$E27</f>
        <v>N</v>
      </c>
      <c r="BA29" s="30" t="str">
        <f aca="false">P02!$E27</f>
        <v>N</v>
      </c>
      <c r="BB29" s="30" t="str">
        <f aca="false">P03!$E27</f>
        <v>N</v>
      </c>
      <c r="BC29" s="30" t="str">
        <f aca="false">P04!$E27</f>
        <v>N</v>
      </c>
      <c r="BD29" s="30" t="str">
        <f aca="false">P05!$E27</f>
        <v>N</v>
      </c>
      <c r="BE29" s="30" t="str">
        <f aca="false">P06!$E27</f>
        <v>N</v>
      </c>
      <c r="BF29" s="30" t="str">
        <f aca="false">P07!$E27</f>
        <v>N</v>
      </c>
      <c r="BG29" s="30" t="str">
        <f aca="false">P08!$E27</f>
        <v>N</v>
      </c>
      <c r="BH29" s="30" t="str">
        <f aca="false">P09!$E27</f>
        <v>N</v>
      </c>
      <c r="BI29" s="30" t="str">
        <f aca="false">P10!$E27</f>
        <v>N</v>
      </c>
      <c r="BJ29" s="30" t="str">
        <f aca="false">P11!$E27</f>
        <v>N</v>
      </c>
      <c r="BK29" s="30" t="str">
        <f aca="false">P12!$E27</f>
        <v>N</v>
      </c>
      <c r="BL29" s="30" t="str">
        <f aca="false">P13!$E27</f>
        <v>N</v>
      </c>
      <c r="BM29" s="30" t="str">
        <f aca="false">P14!$E27</f>
        <v>N</v>
      </c>
      <c r="BN29" s="30" t="str">
        <f aca="false">P15!$E27</f>
        <v>N</v>
      </c>
      <c r="BO29" s="30" t="str">
        <f aca="false">P16!$E27</f>
        <v>N</v>
      </c>
      <c r="BP29" s="30" t="str">
        <f aca="false">P17!$E27</f>
        <v>N</v>
      </c>
      <c r="BQ29" s="30" t="str">
        <f aca="false">P18!$E27</f>
        <v>N</v>
      </c>
      <c r="BR29" s="30" t="str">
        <f aca="false">P19!$E27</f>
        <v>N</v>
      </c>
      <c r="BS29" s="30" t="str">
        <f aca="false">P20!$E27</f>
        <v>N</v>
      </c>
      <c r="BT29" s="30" t="str">
        <f aca="false">P21!$E27</f>
        <v>N</v>
      </c>
      <c r="BU29" s="30" t="str">
        <f aca="false">P22!$E27</f>
        <v>N</v>
      </c>
      <c r="BV29" s="30" t="str">
        <f aca="false">P23!$E27</f>
        <v>N</v>
      </c>
      <c r="BW29" s="30" t="str">
        <f aca="false">P24!$E27</f>
        <v>N</v>
      </c>
      <c r="BX29" s="30" t="str">
        <f aca="false">P25!$E27</f>
        <v>N</v>
      </c>
      <c r="BY29" s="30" t="str">
        <f aca="false">P26!$E27</f>
        <v>N</v>
      </c>
      <c r="BZ29" s="30" t="str">
        <f aca="false">P27!$E27</f>
        <v>N</v>
      </c>
      <c r="CA29" s="30" t="str">
        <f aca="false">P28!$E27</f>
        <v>N</v>
      </c>
      <c r="CB29" s="30" t="str">
        <f aca="false">P29!$E27</f>
        <v>N</v>
      </c>
      <c r="CC29" s="30" t="str">
        <f aca="false">P30!$E27</f>
        <v>N</v>
      </c>
      <c r="CD29" s="30" t="str">
        <f aca="false">P31!$E27</f>
        <v>N</v>
      </c>
      <c r="CE29" s="30" t="str">
        <f aca="false">P32!$E27</f>
        <v>N</v>
      </c>
      <c r="CF29" s="30" t="str">
        <f aca="false">P33!$E27</f>
        <v>N</v>
      </c>
      <c r="CG29" s="30" t="str">
        <f aca="false">P34!$E27</f>
        <v>N</v>
      </c>
      <c r="CH29" s="30" t="str">
        <f aca="false">P35!$E27</f>
        <v>N</v>
      </c>
      <c r="CI29" s="30" t="str">
        <f aca="false">P36!$E27</f>
        <v>N</v>
      </c>
      <c r="CJ29" s="30" t="str">
        <f aca="false">P37!$E27</f>
        <v>N</v>
      </c>
      <c r="CK29" s="30" t="str">
        <f aca="false">P38!$E27</f>
        <v>N</v>
      </c>
      <c r="CL29" s="30" t="str">
        <f aca="false">P39!$E27</f>
        <v>N</v>
      </c>
      <c r="CM29" s="30" t="str">
        <f aca="false">P40!$E27</f>
        <v>N</v>
      </c>
      <c r="CN29" s="54" t="n">
        <f aca="false">COUNTIF(AZ29:BS29,"D")</f>
        <v>0</v>
      </c>
    </row>
    <row r="30" customFormat="false" ht="15" hidden="false" customHeight="false" outlineLevel="0" collapsed="false">
      <c r="A30" s="1" t="n">
        <v>4</v>
      </c>
      <c r="B30" s="30" t="str">
        <f aca="false">Critères!$B27</f>
        <v>4.11</v>
      </c>
      <c r="C30" s="30" t="str">
        <f aca="false">Critères!$A17</f>
        <v>MULTIMÉDIA</v>
      </c>
      <c r="D30" s="30" t="str">
        <f aca="false">P01!$D28</f>
        <v>NT</v>
      </c>
      <c r="E30" s="30" t="str">
        <f aca="false">P02!$D28</f>
        <v>NT</v>
      </c>
      <c r="F30" s="30" t="str">
        <f aca="false">P03!$D28</f>
        <v>NT</v>
      </c>
      <c r="G30" s="30" t="str">
        <f aca="false">P04!$D28</f>
        <v>NT</v>
      </c>
      <c r="H30" s="30" t="str">
        <f aca="false">P05!$D28</f>
        <v>NT</v>
      </c>
      <c r="I30" s="30" t="str">
        <f aca="false">P06!$D28</f>
        <v>NT</v>
      </c>
      <c r="J30" s="30" t="str">
        <f aca="false">P07!$D28</f>
        <v>NT</v>
      </c>
      <c r="K30" s="30" t="str">
        <f aca="false">P08!$D28</f>
        <v>NT</v>
      </c>
      <c r="L30" s="30" t="str">
        <f aca="false">P09!$D28</f>
        <v>NT</v>
      </c>
      <c r="M30" s="30" t="str">
        <f aca="false">P10!$D28</f>
        <v>NT</v>
      </c>
      <c r="N30" s="30" t="str">
        <f aca="false">P11!$D28</f>
        <v>NT</v>
      </c>
      <c r="O30" s="30" t="str">
        <f aca="false">P12!$D28</f>
        <v>NT</v>
      </c>
      <c r="P30" s="30" t="str">
        <f aca="false">P13!$D28</f>
        <v>NT</v>
      </c>
      <c r="Q30" s="30" t="str">
        <f aca="false">P14!$D28</f>
        <v>NT</v>
      </c>
      <c r="R30" s="30" t="str">
        <f aca="false">P15!$D28</f>
        <v>NT</v>
      </c>
      <c r="S30" s="30" t="str">
        <f aca="false">P16!$D28</f>
        <v>NT</v>
      </c>
      <c r="T30" s="30" t="str">
        <f aca="false">P17!$D28</f>
        <v>NT</v>
      </c>
      <c r="U30" s="30" t="str">
        <f aca="false">P18!$D28</f>
        <v>NT</v>
      </c>
      <c r="V30" s="30" t="str">
        <f aca="false">P19!$D28</f>
        <v>NT</v>
      </c>
      <c r="W30" s="30" t="str">
        <f aca="false">P20!$D28</f>
        <v>NT</v>
      </c>
      <c r="X30" s="30" t="str">
        <f aca="false">P21!$D28</f>
        <v>NT</v>
      </c>
      <c r="Y30" s="30" t="str">
        <f aca="false">P22!$D28</f>
        <v>NT</v>
      </c>
      <c r="Z30" s="30" t="str">
        <f aca="false">P23!$D28</f>
        <v>NT</v>
      </c>
      <c r="AA30" s="30" t="str">
        <f aca="false">P24!$D28</f>
        <v>NT</v>
      </c>
      <c r="AB30" s="30" t="str">
        <f aca="false">P25!$D28</f>
        <v>NT</v>
      </c>
      <c r="AC30" s="30" t="str">
        <f aca="false">P26!$D28</f>
        <v>NT</v>
      </c>
      <c r="AD30" s="30" t="str">
        <f aca="false">P27!$D28</f>
        <v>NT</v>
      </c>
      <c r="AE30" s="30" t="str">
        <f aca="false">P28!$D28</f>
        <v>NT</v>
      </c>
      <c r="AF30" s="30" t="str">
        <f aca="false">P29!$D28</f>
        <v>NT</v>
      </c>
      <c r="AG30" s="30" t="str">
        <f aca="false">P30!$D28</f>
        <v>NT</v>
      </c>
      <c r="AH30" s="30" t="str">
        <f aca="false">P31!$D28</f>
        <v>NT</v>
      </c>
      <c r="AI30" s="30" t="str">
        <f aca="false">P32!$D28</f>
        <v>NT</v>
      </c>
      <c r="AJ30" s="30" t="str">
        <f aca="false">P33!$D28</f>
        <v>NT</v>
      </c>
      <c r="AK30" s="30" t="str">
        <f aca="false">P34!$D28</f>
        <v>NT</v>
      </c>
      <c r="AL30" s="30" t="str">
        <f aca="false">P35!$D28</f>
        <v>NT</v>
      </c>
      <c r="AM30" s="30" t="str">
        <f aca="false">P36!$D28</f>
        <v>NT</v>
      </c>
      <c r="AN30" s="30" t="str">
        <f aca="false">P37!$D28</f>
        <v>NT</v>
      </c>
      <c r="AO30" s="30" t="str">
        <f aca="false">P38!$D28</f>
        <v>NT</v>
      </c>
      <c r="AP30" s="30" t="str">
        <f aca="false">P39!$D28</f>
        <v>NT</v>
      </c>
      <c r="AQ30" s="30" t="str">
        <f aca="false">P40!$D28</f>
        <v>NT</v>
      </c>
      <c r="AR30" s="54" t="n">
        <f aca="false">COUNTIF(D30:AQ30,"C")</f>
        <v>0</v>
      </c>
      <c r="AS30" s="54" t="n">
        <f aca="false">COUNTIF(D30:AQ30,"NC")</f>
        <v>0</v>
      </c>
      <c r="AT30" s="54" t="n">
        <f aca="false">COUNTIF(D30:AQ30,"NA")</f>
        <v>0</v>
      </c>
      <c r="AU30" s="54" t="n">
        <f aca="false">COUNTIF(D30:AQ30,"NT")</f>
        <v>40</v>
      </c>
      <c r="AV30" s="1" t="str">
        <f aca="false">IF(AS30&gt;0,"NC",IF(AR30&gt;0,"C",IF(AU30&gt;0,"NT","NA")))</f>
        <v>NT</v>
      </c>
      <c r="AW30" s="1" t="n">
        <v>4</v>
      </c>
      <c r="AX30" s="30" t="str">
        <f aca="false">Critères!$B27</f>
        <v>4.11</v>
      </c>
      <c r="AY30" s="30" t="str">
        <f aca="false">Critères!$A17</f>
        <v>MULTIMÉDIA</v>
      </c>
      <c r="AZ30" s="30" t="str">
        <f aca="false">P01!$E28</f>
        <v>N</v>
      </c>
      <c r="BA30" s="30" t="str">
        <f aca="false">P02!$E28</f>
        <v>N</v>
      </c>
      <c r="BB30" s="30" t="str">
        <f aca="false">P03!$E28</f>
        <v>N</v>
      </c>
      <c r="BC30" s="30" t="str">
        <f aca="false">P04!$E28</f>
        <v>N</v>
      </c>
      <c r="BD30" s="30" t="str">
        <f aca="false">P05!$E28</f>
        <v>N</v>
      </c>
      <c r="BE30" s="30" t="str">
        <f aca="false">P06!$E28</f>
        <v>N</v>
      </c>
      <c r="BF30" s="30" t="str">
        <f aca="false">P07!$E28</f>
        <v>N</v>
      </c>
      <c r="BG30" s="30" t="str">
        <f aca="false">P08!$E28</f>
        <v>N</v>
      </c>
      <c r="BH30" s="30" t="str">
        <f aca="false">P09!$E28</f>
        <v>N</v>
      </c>
      <c r="BI30" s="30" t="str">
        <f aca="false">P10!$E28</f>
        <v>N</v>
      </c>
      <c r="BJ30" s="30" t="str">
        <f aca="false">P11!$E28</f>
        <v>N</v>
      </c>
      <c r="BK30" s="30" t="str">
        <f aca="false">P12!$E28</f>
        <v>N</v>
      </c>
      <c r="BL30" s="30" t="str">
        <f aca="false">P13!$E28</f>
        <v>N</v>
      </c>
      <c r="BM30" s="30" t="str">
        <f aca="false">P14!$E28</f>
        <v>N</v>
      </c>
      <c r="BN30" s="30" t="str">
        <f aca="false">P15!$E28</f>
        <v>N</v>
      </c>
      <c r="BO30" s="30" t="str">
        <f aca="false">P16!$E28</f>
        <v>N</v>
      </c>
      <c r="BP30" s="30" t="str">
        <f aca="false">P17!$E28</f>
        <v>N</v>
      </c>
      <c r="BQ30" s="30" t="str">
        <f aca="false">P18!$E28</f>
        <v>N</v>
      </c>
      <c r="BR30" s="30" t="str">
        <f aca="false">P19!$E28</f>
        <v>N</v>
      </c>
      <c r="BS30" s="30" t="str">
        <f aca="false">P20!$E28</f>
        <v>N</v>
      </c>
      <c r="BT30" s="30" t="str">
        <f aca="false">P21!$E28</f>
        <v>N</v>
      </c>
      <c r="BU30" s="30" t="str">
        <f aca="false">P22!$E28</f>
        <v>N</v>
      </c>
      <c r="BV30" s="30" t="str">
        <f aca="false">P23!$E28</f>
        <v>N</v>
      </c>
      <c r="BW30" s="30" t="str">
        <f aca="false">P24!$E28</f>
        <v>N</v>
      </c>
      <c r="BX30" s="30" t="str">
        <f aca="false">P25!$E28</f>
        <v>N</v>
      </c>
      <c r="BY30" s="30" t="str">
        <f aca="false">P26!$E28</f>
        <v>N</v>
      </c>
      <c r="BZ30" s="30" t="str">
        <f aca="false">P27!$E28</f>
        <v>N</v>
      </c>
      <c r="CA30" s="30" t="str">
        <f aca="false">P28!$E28</f>
        <v>N</v>
      </c>
      <c r="CB30" s="30" t="str">
        <f aca="false">P29!$E28</f>
        <v>N</v>
      </c>
      <c r="CC30" s="30" t="str">
        <f aca="false">P30!$E28</f>
        <v>N</v>
      </c>
      <c r="CD30" s="30" t="str">
        <f aca="false">P31!$E28</f>
        <v>N</v>
      </c>
      <c r="CE30" s="30" t="str">
        <f aca="false">P32!$E28</f>
        <v>N</v>
      </c>
      <c r="CF30" s="30" t="str">
        <f aca="false">P33!$E28</f>
        <v>N</v>
      </c>
      <c r="CG30" s="30" t="str">
        <f aca="false">P34!$E28</f>
        <v>N</v>
      </c>
      <c r="CH30" s="30" t="str">
        <f aca="false">P35!$E28</f>
        <v>N</v>
      </c>
      <c r="CI30" s="30" t="str">
        <f aca="false">P36!$E28</f>
        <v>N</v>
      </c>
      <c r="CJ30" s="30" t="str">
        <f aca="false">P37!$E28</f>
        <v>N</v>
      </c>
      <c r="CK30" s="30" t="str">
        <f aca="false">P38!$E28</f>
        <v>N</v>
      </c>
      <c r="CL30" s="30" t="str">
        <f aca="false">P39!$E28</f>
        <v>N</v>
      </c>
      <c r="CM30" s="30" t="str">
        <f aca="false">P40!$E28</f>
        <v>N</v>
      </c>
      <c r="CN30" s="54" t="n">
        <f aca="false">COUNTIF(AZ30:BS30,"D")</f>
        <v>0</v>
      </c>
    </row>
    <row r="31" customFormat="false" ht="15" hidden="false" customHeight="false" outlineLevel="0" collapsed="false">
      <c r="A31" s="1" t="n">
        <v>4</v>
      </c>
      <c r="B31" s="30" t="str">
        <f aca="false">Critères!$B28</f>
        <v>4.12</v>
      </c>
      <c r="C31" s="30" t="str">
        <f aca="false">Critères!$A17</f>
        <v>MULTIMÉDIA</v>
      </c>
      <c r="D31" s="30" t="str">
        <f aca="false">P01!$D29</f>
        <v>NT</v>
      </c>
      <c r="E31" s="30" t="str">
        <f aca="false">P02!$D29</f>
        <v>NT</v>
      </c>
      <c r="F31" s="30" t="str">
        <f aca="false">P03!$D29</f>
        <v>NT</v>
      </c>
      <c r="G31" s="30" t="str">
        <f aca="false">P04!$D29</f>
        <v>NT</v>
      </c>
      <c r="H31" s="30" t="str">
        <f aca="false">P05!$D29</f>
        <v>NT</v>
      </c>
      <c r="I31" s="30" t="str">
        <f aca="false">P06!$D29</f>
        <v>NT</v>
      </c>
      <c r="J31" s="30" t="str">
        <f aca="false">P07!$D29</f>
        <v>NT</v>
      </c>
      <c r="K31" s="30" t="str">
        <f aca="false">P08!$D29</f>
        <v>NT</v>
      </c>
      <c r="L31" s="30" t="str">
        <f aca="false">P09!$D29</f>
        <v>NT</v>
      </c>
      <c r="M31" s="30" t="str">
        <f aca="false">P10!$D29</f>
        <v>NT</v>
      </c>
      <c r="N31" s="30" t="str">
        <f aca="false">P11!$D29</f>
        <v>NT</v>
      </c>
      <c r="O31" s="30" t="str">
        <f aca="false">P12!$D29</f>
        <v>NT</v>
      </c>
      <c r="P31" s="30" t="str">
        <f aca="false">P13!$D29</f>
        <v>NT</v>
      </c>
      <c r="Q31" s="30" t="str">
        <f aca="false">P14!$D29</f>
        <v>NT</v>
      </c>
      <c r="R31" s="30" t="str">
        <f aca="false">P15!$D29</f>
        <v>NT</v>
      </c>
      <c r="S31" s="30" t="str">
        <f aca="false">P16!$D29</f>
        <v>NT</v>
      </c>
      <c r="T31" s="30" t="str">
        <f aca="false">P17!$D29</f>
        <v>NT</v>
      </c>
      <c r="U31" s="30" t="str">
        <f aca="false">P18!$D29</f>
        <v>NT</v>
      </c>
      <c r="V31" s="30" t="str">
        <f aca="false">P19!$D29</f>
        <v>NT</v>
      </c>
      <c r="W31" s="30" t="str">
        <f aca="false">P20!$D29</f>
        <v>NT</v>
      </c>
      <c r="X31" s="30" t="str">
        <f aca="false">P21!$D29</f>
        <v>NT</v>
      </c>
      <c r="Y31" s="30" t="str">
        <f aca="false">P22!$D29</f>
        <v>NT</v>
      </c>
      <c r="Z31" s="30" t="str">
        <f aca="false">P23!$D29</f>
        <v>NT</v>
      </c>
      <c r="AA31" s="30" t="str">
        <f aca="false">P24!$D29</f>
        <v>NT</v>
      </c>
      <c r="AB31" s="30" t="str">
        <f aca="false">P25!$D29</f>
        <v>NT</v>
      </c>
      <c r="AC31" s="30" t="str">
        <f aca="false">P26!$D29</f>
        <v>NT</v>
      </c>
      <c r="AD31" s="30" t="str">
        <f aca="false">P27!$D29</f>
        <v>NT</v>
      </c>
      <c r="AE31" s="30" t="str">
        <f aca="false">P28!$D29</f>
        <v>NT</v>
      </c>
      <c r="AF31" s="30" t="str">
        <f aca="false">P29!$D29</f>
        <v>NT</v>
      </c>
      <c r="AG31" s="30" t="str">
        <f aca="false">P30!$D29</f>
        <v>NT</v>
      </c>
      <c r="AH31" s="30" t="str">
        <f aca="false">P31!$D29</f>
        <v>NT</v>
      </c>
      <c r="AI31" s="30" t="str">
        <f aca="false">P32!$D29</f>
        <v>NT</v>
      </c>
      <c r="AJ31" s="30" t="str">
        <f aca="false">P33!$D29</f>
        <v>NT</v>
      </c>
      <c r="AK31" s="30" t="str">
        <f aca="false">P34!$D29</f>
        <v>NT</v>
      </c>
      <c r="AL31" s="30" t="str">
        <f aca="false">P35!$D29</f>
        <v>NT</v>
      </c>
      <c r="AM31" s="30" t="str">
        <f aca="false">P36!$D29</f>
        <v>NT</v>
      </c>
      <c r="AN31" s="30" t="str">
        <f aca="false">P37!$D29</f>
        <v>NT</v>
      </c>
      <c r="AO31" s="30" t="str">
        <f aca="false">P38!$D29</f>
        <v>NT</v>
      </c>
      <c r="AP31" s="30" t="str">
        <f aca="false">P39!$D29</f>
        <v>NT</v>
      </c>
      <c r="AQ31" s="30" t="str">
        <f aca="false">P40!$D29</f>
        <v>NT</v>
      </c>
      <c r="AR31" s="54" t="n">
        <f aca="false">COUNTIF(D31:AQ31,"C")</f>
        <v>0</v>
      </c>
      <c r="AS31" s="54" t="n">
        <f aca="false">COUNTIF(D31:AQ31,"NC")</f>
        <v>0</v>
      </c>
      <c r="AT31" s="54" t="n">
        <f aca="false">COUNTIF(D31:AQ31,"NA")</f>
        <v>0</v>
      </c>
      <c r="AU31" s="54" t="n">
        <f aca="false">COUNTIF(D31:AQ31,"NT")</f>
        <v>40</v>
      </c>
      <c r="AV31" s="1" t="str">
        <f aca="false">IF(AS31&gt;0,"NC",IF(AR31&gt;0,"C",IF(AU31&gt;0,"NT","NA")))</f>
        <v>NT</v>
      </c>
      <c r="AW31" s="1" t="n">
        <v>4</v>
      </c>
      <c r="AX31" s="30" t="str">
        <f aca="false">Critères!$B28</f>
        <v>4.12</v>
      </c>
      <c r="AY31" s="30" t="str">
        <f aca="false">Critères!$A17</f>
        <v>MULTIMÉDIA</v>
      </c>
      <c r="AZ31" s="30" t="str">
        <f aca="false">P01!$E29</f>
        <v>N</v>
      </c>
      <c r="BA31" s="30" t="str">
        <f aca="false">P02!$E29</f>
        <v>N</v>
      </c>
      <c r="BB31" s="30" t="str">
        <f aca="false">P03!$E29</f>
        <v>N</v>
      </c>
      <c r="BC31" s="30" t="str">
        <f aca="false">P04!$E29</f>
        <v>N</v>
      </c>
      <c r="BD31" s="30" t="str">
        <f aca="false">P05!$E29</f>
        <v>N</v>
      </c>
      <c r="BE31" s="30" t="str">
        <f aca="false">P06!$E29</f>
        <v>N</v>
      </c>
      <c r="BF31" s="30" t="str">
        <f aca="false">P07!$E29</f>
        <v>N</v>
      </c>
      <c r="BG31" s="30" t="str">
        <f aca="false">P08!$E29</f>
        <v>N</v>
      </c>
      <c r="BH31" s="30" t="str">
        <f aca="false">P09!$E29</f>
        <v>N</v>
      </c>
      <c r="BI31" s="30" t="str">
        <f aca="false">P10!$E29</f>
        <v>N</v>
      </c>
      <c r="BJ31" s="30" t="str">
        <f aca="false">P11!$E29</f>
        <v>N</v>
      </c>
      <c r="BK31" s="30" t="str">
        <f aca="false">P12!$E29</f>
        <v>N</v>
      </c>
      <c r="BL31" s="30" t="str">
        <f aca="false">P13!$E29</f>
        <v>N</v>
      </c>
      <c r="BM31" s="30" t="str">
        <f aca="false">P14!$E29</f>
        <v>N</v>
      </c>
      <c r="BN31" s="30" t="str">
        <f aca="false">P15!$E29</f>
        <v>N</v>
      </c>
      <c r="BO31" s="30" t="str">
        <f aca="false">P16!$E29</f>
        <v>N</v>
      </c>
      <c r="BP31" s="30" t="str">
        <f aca="false">P17!$E29</f>
        <v>N</v>
      </c>
      <c r="BQ31" s="30" t="str">
        <f aca="false">P18!$E29</f>
        <v>N</v>
      </c>
      <c r="BR31" s="30" t="str">
        <f aca="false">P19!$E29</f>
        <v>N</v>
      </c>
      <c r="BS31" s="30" t="str">
        <f aca="false">P20!$E29</f>
        <v>N</v>
      </c>
      <c r="BT31" s="30" t="str">
        <f aca="false">P21!$E29</f>
        <v>N</v>
      </c>
      <c r="BU31" s="30" t="str">
        <f aca="false">P22!$E29</f>
        <v>N</v>
      </c>
      <c r="BV31" s="30" t="str">
        <f aca="false">P23!$E29</f>
        <v>N</v>
      </c>
      <c r="BW31" s="30" t="str">
        <f aca="false">P24!$E29</f>
        <v>N</v>
      </c>
      <c r="BX31" s="30" t="str">
        <f aca="false">P25!$E29</f>
        <v>N</v>
      </c>
      <c r="BY31" s="30" t="str">
        <f aca="false">P26!$E29</f>
        <v>N</v>
      </c>
      <c r="BZ31" s="30" t="str">
        <f aca="false">P27!$E29</f>
        <v>N</v>
      </c>
      <c r="CA31" s="30" t="str">
        <f aca="false">P28!$E29</f>
        <v>N</v>
      </c>
      <c r="CB31" s="30" t="str">
        <f aca="false">P29!$E29</f>
        <v>N</v>
      </c>
      <c r="CC31" s="30" t="str">
        <f aca="false">P30!$E29</f>
        <v>N</v>
      </c>
      <c r="CD31" s="30" t="str">
        <f aca="false">P31!$E29</f>
        <v>N</v>
      </c>
      <c r="CE31" s="30" t="str">
        <f aca="false">P32!$E29</f>
        <v>N</v>
      </c>
      <c r="CF31" s="30" t="str">
        <f aca="false">P33!$E29</f>
        <v>N</v>
      </c>
      <c r="CG31" s="30" t="str">
        <f aca="false">P34!$E29</f>
        <v>N</v>
      </c>
      <c r="CH31" s="30" t="str">
        <f aca="false">P35!$E29</f>
        <v>N</v>
      </c>
      <c r="CI31" s="30" t="str">
        <f aca="false">P36!$E29</f>
        <v>N</v>
      </c>
      <c r="CJ31" s="30" t="str">
        <f aca="false">P37!$E29</f>
        <v>N</v>
      </c>
      <c r="CK31" s="30" t="str">
        <f aca="false">P38!$E29</f>
        <v>N</v>
      </c>
      <c r="CL31" s="30" t="str">
        <f aca="false">P39!$E29</f>
        <v>N</v>
      </c>
      <c r="CM31" s="30" t="str">
        <f aca="false">P40!$E29</f>
        <v>N</v>
      </c>
      <c r="CN31" s="54" t="n">
        <f aca="false">COUNTIF(AZ31:BS31,"D")</f>
        <v>0</v>
      </c>
    </row>
    <row r="32" customFormat="false" ht="15" hidden="false" customHeight="false" outlineLevel="0" collapsed="false">
      <c r="A32" s="1" t="n">
        <v>4</v>
      </c>
      <c r="B32" s="30" t="str">
        <f aca="false">Critères!$B29</f>
        <v>4.13</v>
      </c>
      <c r="C32" s="30" t="str">
        <f aca="false">Critères!$A17</f>
        <v>MULTIMÉDIA</v>
      </c>
      <c r="D32" s="30" t="str">
        <f aca="false">P01!$D30</f>
        <v>NT</v>
      </c>
      <c r="E32" s="30" t="str">
        <f aca="false">P02!$D30</f>
        <v>NT</v>
      </c>
      <c r="F32" s="30" t="str">
        <f aca="false">P03!$D30</f>
        <v>NT</v>
      </c>
      <c r="G32" s="30" t="str">
        <f aca="false">P04!$D30</f>
        <v>NT</v>
      </c>
      <c r="H32" s="30" t="str">
        <f aca="false">P05!$D30</f>
        <v>NT</v>
      </c>
      <c r="I32" s="30" t="str">
        <f aca="false">P06!$D30</f>
        <v>NT</v>
      </c>
      <c r="J32" s="30" t="str">
        <f aca="false">P07!$D30</f>
        <v>NT</v>
      </c>
      <c r="K32" s="30" t="str">
        <f aca="false">P08!$D30</f>
        <v>NT</v>
      </c>
      <c r="L32" s="30" t="str">
        <f aca="false">P09!$D30</f>
        <v>NT</v>
      </c>
      <c r="M32" s="30" t="str">
        <f aca="false">P10!$D30</f>
        <v>NT</v>
      </c>
      <c r="N32" s="30" t="str">
        <f aca="false">P11!$D30</f>
        <v>NT</v>
      </c>
      <c r="O32" s="30" t="str">
        <f aca="false">P12!$D30</f>
        <v>NT</v>
      </c>
      <c r="P32" s="30" t="str">
        <f aca="false">P13!$D30</f>
        <v>NT</v>
      </c>
      <c r="Q32" s="30" t="str">
        <f aca="false">P14!$D30</f>
        <v>NT</v>
      </c>
      <c r="R32" s="30" t="str">
        <f aca="false">P15!$D30</f>
        <v>NT</v>
      </c>
      <c r="S32" s="30" t="str">
        <f aca="false">P16!$D30</f>
        <v>NT</v>
      </c>
      <c r="T32" s="30" t="str">
        <f aca="false">P17!$D30</f>
        <v>NT</v>
      </c>
      <c r="U32" s="30" t="str">
        <f aca="false">P18!$D30</f>
        <v>NT</v>
      </c>
      <c r="V32" s="30" t="str">
        <f aca="false">P19!$D30</f>
        <v>NT</v>
      </c>
      <c r="W32" s="30" t="str">
        <f aca="false">P20!$D30</f>
        <v>NT</v>
      </c>
      <c r="X32" s="30" t="str">
        <f aca="false">P21!$D30</f>
        <v>NT</v>
      </c>
      <c r="Y32" s="30" t="str">
        <f aca="false">P22!$D30</f>
        <v>NT</v>
      </c>
      <c r="Z32" s="30" t="str">
        <f aca="false">P23!$D30</f>
        <v>NT</v>
      </c>
      <c r="AA32" s="30" t="str">
        <f aca="false">P24!$D30</f>
        <v>NT</v>
      </c>
      <c r="AB32" s="30" t="str">
        <f aca="false">P25!$D30</f>
        <v>NT</v>
      </c>
      <c r="AC32" s="30" t="str">
        <f aca="false">P26!$D30</f>
        <v>NT</v>
      </c>
      <c r="AD32" s="30" t="str">
        <f aca="false">P27!$D30</f>
        <v>NT</v>
      </c>
      <c r="AE32" s="30" t="str">
        <f aca="false">P28!$D30</f>
        <v>NT</v>
      </c>
      <c r="AF32" s="30" t="str">
        <f aca="false">P29!$D30</f>
        <v>NT</v>
      </c>
      <c r="AG32" s="30" t="str">
        <f aca="false">P30!$D30</f>
        <v>NT</v>
      </c>
      <c r="AH32" s="30" t="str">
        <f aca="false">P31!$D30</f>
        <v>NT</v>
      </c>
      <c r="AI32" s="30" t="str">
        <f aca="false">P32!$D30</f>
        <v>NT</v>
      </c>
      <c r="AJ32" s="30" t="str">
        <f aca="false">P33!$D30</f>
        <v>NT</v>
      </c>
      <c r="AK32" s="30" t="str">
        <f aca="false">P34!$D30</f>
        <v>NT</v>
      </c>
      <c r="AL32" s="30" t="str">
        <f aca="false">P35!$D30</f>
        <v>NT</v>
      </c>
      <c r="AM32" s="30" t="str">
        <f aca="false">P36!$D30</f>
        <v>NT</v>
      </c>
      <c r="AN32" s="30" t="str">
        <f aca="false">P37!$D30</f>
        <v>NT</v>
      </c>
      <c r="AO32" s="30" t="str">
        <f aca="false">P38!$D30</f>
        <v>NT</v>
      </c>
      <c r="AP32" s="30" t="str">
        <f aca="false">P39!$D30</f>
        <v>NT</v>
      </c>
      <c r="AQ32" s="30" t="str">
        <f aca="false">P40!$D30</f>
        <v>NT</v>
      </c>
      <c r="AR32" s="54" t="n">
        <f aca="false">COUNTIF(D32:AQ32,"C")</f>
        <v>0</v>
      </c>
      <c r="AS32" s="54" t="n">
        <f aca="false">COUNTIF(D32:AQ32,"NC")</f>
        <v>0</v>
      </c>
      <c r="AT32" s="54" t="n">
        <f aca="false">COUNTIF(D32:AQ32,"NA")</f>
        <v>0</v>
      </c>
      <c r="AU32" s="54" t="n">
        <f aca="false">COUNTIF(D32:AQ32,"NT")</f>
        <v>40</v>
      </c>
      <c r="AV32" s="1" t="str">
        <f aca="false">IF(AS32&gt;0,"NC",IF(AR32&gt;0,"C",IF(AU32&gt;0,"NT","NA")))</f>
        <v>NT</v>
      </c>
      <c r="AW32" s="1" t="n">
        <v>4</v>
      </c>
      <c r="AX32" s="30" t="str">
        <f aca="false">Critères!$B29</f>
        <v>4.13</v>
      </c>
      <c r="AY32" s="30" t="str">
        <f aca="false">Critères!$A17</f>
        <v>MULTIMÉDIA</v>
      </c>
      <c r="AZ32" s="30" t="str">
        <f aca="false">P01!$E30</f>
        <v>N</v>
      </c>
      <c r="BA32" s="30" t="str">
        <f aca="false">P02!$E30</f>
        <v>N</v>
      </c>
      <c r="BB32" s="30" t="str">
        <f aca="false">P03!$E30</f>
        <v>N</v>
      </c>
      <c r="BC32" s="30" t="str">
        <f aca="false">P04!$E30</f>
        <v>N</v>
      </c>
      <c r="BD32" s="30" t="str">
        <f aca="false">P05!$E30</f>
        <v>N</v>
      </c>
      <c r="BE32" s="30" t="str">
        <f aca="false">P06!$E30</f>
        <v>N</v>
      </c>
      <c r="BF32" s="30" t="str">
        <f aca="false">P07!$E30</f>
        <v>N</v>
      </c>
      <c r="BG32" s="30" t="str">
        <f aca="false">P08!$E30</f>
        <v>N</v>
      </c>
      <c r="BH32" s="30" t="str">
        <f aca="false">P09!$E30</f>
        <v>N</v>
      </c>
      <c r="BI32" s="30" t="str">
        <f aca="false">P10!$E30</f>
        <v>N</v>
      </c>
      <c r="BJ32" s="30" t="str">
        <f aca="false">P11!$E30</f>
        <v>N</v>
      </c>
      <c r="BK32" s="30" t="str">
        <f aca="false">P12!$E30</f>
        <v>N</v>
      </c>
      <c r="BL32" s="30" t="str">
        <f aca="false">P13!$E30</f>
        <v>N</v>
      </c>
      <c r="BM32" s="30" t="str">
        <f aca="false">P14!$E30</f>
        <v>N</v>
      </c>
      <c r="BN32" s="30" t="str">
        <f aca="false">P15!$E30</f>
        <v>N</v>
      </c>
      <c r="BO32" s="30" t="str">
        <f aca="false">P16!$E30</f>
        <v>N</v>
      </c>
      <c r="BP32" s="30" t="str">
        <f aca="false">P17!$E30</f>
        <v>N</v>
      </c>
      <c r="BQ32" s="30" t="str">
        <f aca="false">P18!$E30</f>
        <v>N</v>
      </c>
      <c r="BR32" s="30" t="str">
        <f aca="false">P19!$E30</f>
        <v>N</v>
      </c>
      <c r="BS32" s="30" t="str">
        <f aca="false">P20!$E30</f>
        <v>N</v>
      </c>
      <c r="BT32" s="30" t="str">
        <f aca="false">P21!$E30</f>
        <v>N</v>
      </c>
      <c r="BU32" s="30" t="str">
        <f aca="false">P22!$E30</f>
        <v>N</v>
      </c>
      <c r="BV32" s="30" t="str">
        <f aca="false">P23!$E30</f>
        <v>N</v>
      </c>
      <c r="BW32" s="30" t="str">
        <f aca="false">P24!$E30</f>
        <v>N</v>
      </c>
      <c r="BX32" s="30" t="str">
        <f aca="false">P25!$E30</f>
        <v>N</v>
      </c>
      <c r="BY32" s="30" t="str">
        <f aca="false">P26!$E30</f>
        <v>N</v>
      </c>
      <c r="BZ32" s="30" t="str">
        <f aca="false">P27!$E30</f>
        <v>N</v>
      </c>
      <c r="CA32" s="30" t="str">
        <f aca="false">P28!$E30</f>
        <v>N</v>
      </c>
      <c r="CB32" s="30" t="str">
        <f aca="false">P29!$E30</f>
        <v>N</v>
      </c>
      <c r="CC32" s="30" t="str">
        <f aca="false">P30!$E30</f>
        <v>N</v>
      </c>
      <c r="CD32" s="30" t="str">
        <f aca="false">P31!$E30</f>
        <v>N</v>
      </c>
      <c r="CE32" s="30" t="str">
        <f aca="false">P32!$E30</f>
        <v>N</v>
      </c>
      <c r="CF32" s="30" t="str">
        <f aca="false">P33!$E30</f>
        <v>N</v>
      </c>
      <c r="CG32" s="30" t="str">
        <f aca="false">P34!$E30</f>
        <v>N</v>
      </c>
      <c r="CH32" s="30" t="str">
        <f aca="false">P35!$E30</f>
        <v>N</v>
      </c>
      <c r="CI32" s="30" t="str">
        <f aca="false">P36!$E30</f>
        <v>N</v>
      </c>
      <c r="CJ32" s="30" t="str">
        <f aca="false">P37!$E30</f>
        <v>N</v>
      </c>
      <c r="CK32" s="30" t="str">
        <f aca="false">P38!$E30</f>
        <v>N</v>
      </c>
      <c r="CL32" s="30" t="str">
        <f aca="false">P39!$E30</f>
        <v>N</v>
      </c>
      <c r="CM32" s="30" t="str">
        <f aca="false">P40!$E30</f>
        <v>N</v>
      </c>
      <c r="CN32" s="54" t="n">
        <f aca="false">COUNTIF(AZ32:BS32,"D")</f>
        <v>0</v>
      </c>
    </row>
    <row r="33" customFormat="false" ht="15" hidden="false" customHeight="false" outlineLevel="0" collapsed="false">
      <c r="A33" s="57"/>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9" t="n">
        <f aca="false">SUM(AR20:AR32)</f>
        <v>0</v>
      </c>
      <c r="AS33" s="59" t="n">
        <f aca="false">SUM(AS20:AS32)</f>
        <v>0</v>
      </c>
      <c r="AT33" s="59" t="n">
        <f aca="false">SUM(AT20:AT32)</f>
        <v>0</v>
      </c>
      <c r="AU33" s="59" t="n">
        <f aca="false">SUM(AU20:AU32)</f>
        <v>520</v>
      </c>
      <c r="AW33" s="57"/>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58"/>
      <c r="CL33" s="58"/>
      <c r="CM33" s="58"/>
      <c r="CN33" s="59" t="n">
        <f aca="false">SUM(CN20:CN32)</f>
        <v>0</v>
      </c>
    </row>
    <row r="34" customFormat="false" ht="15" hidden="false" customHeight="false" outlineLevel="0" collapsed="false">
      <c r="A34" s="1" t="n">
        <v>5</v>
      </c>
      <c r="B34" s="30" t="str">
        <f aca="false">Critères!$B30</f>
        <v>5.1</v>
      </c>
      <c r="C34" s="30" t="str">
        <f aca="false">Critères!$A30</f>
        <v>TABLEAUX</v>
      </c>
      <c r="D34" s="30" t="str">
        <f aca="false">P01!$D31</f>
        <v>NT</v>
      </c>
      <c r="E34" s="30" t="str">
        <f aca="false">P02!$D31</f>
        <v>NT</v>
      </c>
      <c r="F34" s="30" t="str">
        <f aca="false">P03!$D31</f>
        <v>NT</v>
      </c>
      <c r="G34" s="30" t="str">
        <f aca="false">P04!$D31</f>
        <v>NT</v>
      </c>
      <c r="H34" s="30" t="str">
        <f aca="false">P05!$D31</f>
        <v>NT</v>
      </c>
      <c r="I34" s="30" t="str">
        <f aca="false">P06!$D31</f>
        <v>NT</v>
      </c>
      <c r="J34" s="30" t="str">
        <f aca="false">P07!$D31</f>
        <v>NT</v>
      </c>
      <c r="K34" s="30" t="str">
        <f aca="false">P08!$D31</f>
        <v>NT</v>
      </c>
      <c r="L34" s="30" t="str">
        <f aca="false">P09!$D31</f>
        <v>NT</v>
      </c>
      <c r="M34" s="30" t="str">
        <f aca="false">P10!$D31</f>
        <v>NT</v>
      </c>
      <c r="N34" s="30" t="str">
        <f aca="false">P11!$D31</f>
        <v>NT</v>
      </c>
      <c r="O34" s="30" t="str">
        <f aca="false">P12!$D31</f>
        <v>NT</v>
      </c>
      <c r="P34" s="30" t="str">
        <f aca="false">P13!$D31</f>
        <v>NT</v>
      </c>
      <c r="Q34" s="30" t="str">
        <f aca="false">P14!$D31</f>
        <v>NT</v>
      </c>
      <c r="R34" s="30" t="str">
        <f aca="false">P15!$D31</f>
        <v>NT</v>
      </c>
      <c r="S34" s="30" t="str">
        <f aca="false">P16!$D31</f>
        <v>NT</v>
      </c>
      <c r="T34" s="30" t="str">
        <f aca="false">P17!$D31</f>
        <v>NT</v>
      </c>
      <c r="U34" s="30" t="str">
        <f aca="false">P18!$D31</f>
        <v>NT</v>
      </c>
      <c r="V34" s="30" t="str">
        <f aca="false">P19!$D31</f>
        <v>NT</v>
      </c>
      <c r="W34" s="30" t="str">
        <f aca="false">P20!$D31</f>
        <v>NT</v>
      </c>
      <c r="X34" s="30" t="str">
        <f aca="false">P21!$D31</f>
        <v>NT</v>
      </c>
      <c r="Y34" s="30" t="str">
        <f aca="false">P22!$D31</f>
        <v>NT</v>
      </c>
      <c r="Z34" s="30" t="str">
        <f aca="false">P23!$D31</f>
        <v>NT</v>
      </c>
      <c r="AA34" s="30" t="str">
        <f aca="false">P24!$D31</f>
        <v>NT</v>
      </c>
      <c r="AB34" s="30" t="str">
        <f aca="false">P25!$D31</f>
        <v>NT</v>
      </c>
      <c r="AC34" s="30" t="str">
        <f aca="false">P26!$D31</f>
        <v>NT</v>
      </c>
      <c r="AD34" s="30" t="str">
        <f aca="false">P27!$D31</f>
        <v>NT</v>
      </c>
      <c r="AE34" s="30" t="str">
        <f aca="false">P28!$D31</f>
        <v>NT</v>
      </c>
      <c r="AF34" s="30" t="str">
        <f aca="false">P29!$D31</f>
        <v>NT</v>
      </c>
      <c r="AG34" s="30" t="str">
        <f aca="false">P30!$D31</f>
        <v>NT</v>
      </c>
      <c r="AH34" s="30" t="str">
        <f aca="false">P31!$D31</f>
        <v>NT</v>
      </c>
      <c r="AI34" s="30" t="str">
        <f aca="false">P32!$D31</f>
        <v>NT</v>
      </c>
      <c r="AJ34" s="30" t="str">
        <f aca="false">P33!$D31</f>
        <v>NT</v>
      </c>
      <c r="AK34" s="30" t="str">
        <f aca="false">P34!$D31</f>
        <v>NT</v>
      </c>
      <c r="AL34" s="30" t="str">
        <f aca="false">P35!$D31</f>
        <v>NT</v>
      </c>
      <c r="AM34" s="30" t="str">
        <f aca="false">P36!$D31</f>
        <v>NT</v>
      </c>
      <c r="AN34" s="30" t="str">
        <f aca="false">P37!$D31</f>
        <v>NT</v>
      </c>
      <c r="AO34" s="30" t="str">
        <f aca="false">P38!$D31</f>
        <v>NT</v>
      </c>
      <c r="AP34" s="30" t="str">
        <f aca="false">P39!$D31</f>
        <v>NT</v>
      </c>
      <c r="AQ34" s="30" t="str">
        <f aca="false">P40!$D31</f>
        <v>NT</v>
      </c>
      <c r="AR34" s="54" t="n">
        <f aca="false">COUNTIF(D34:AQ34,"C")</f>
        <v>0</v>
      </c>
      <c r="AS34" s="54" t="n">
        <f aca="false">COUNTIF(D34:AQ34,"NC")</f>
        <v>0</v>
      </c>
      <c r="AT34" s="54" t="n">
        <f aca="false">COUNTIF(D34:AQ34,"NA")</f>
        <v>0</v>
      </c>
      <c r="AU34" s="54" t="n">
        <f aca="false">COUNTIF(D34:AQ34,"NT")</f>
        <v>40</v>
      </c>
      <c r="AV34" s="1" t="str">
        <f aca="false">IF(AS34&gt;0,"NC",IF(AR34&gt;0,"C",IF(AU34&gt;0,"NT","NA")))</f>
        <v>NT</v>
      </c>
      <c r="AW34" s="1" t="n">
        <v>5</v>
      </c>
      <c r="AX34" s="30" t="str">
        <f aca="false">Critères!$B30</f>
        <v>5.1</v>
      </c>
      <c r="AY34" s="30" t="str">
        <f aca="false">Critères!$A30</f>
        <v>TABLEAUX</v>
      </c>
      <c r="AZ34" s="30" t="str">
        <f aca="false">P01!$E31</f>
        <v>N</v>
      </c>
      <c r="BA34" s="30" t="str">
        <f aca="false">P02!$E31</f>
        <v>N</v>
      </c>
      <c r="BB34" s="30" t="str">
        <f aca="false">P03!$E31</f>
        <v>N</v>
      </c>
      <c r="BC34" s="30" t="str">
        <f aca="false">P04!$E31</f>
        <v>N</v>
      </c>
      <c r="BD34" s="30" t="str">
        <f aca="false">P05!$E31</f>
        <v>N</v>
      </c>
      <c r="BE34" s="30" t="str">
        <f aca="false">P06!$E31</f>
        <v>N</v>
      </c>
      <c r="BF34" s="30" t="str">
        <f aca="false">P07!$E31</f>
        <v>N</v>
      </c>
      <c r="BG34" s="30" t="str">
        <f aca="false">P08!$E31</f>
        <v>N</v>
      </c>
      <c r="BH34" s="30" t="str">
        <f aca="false">P09!$E31</f>
        <v>N</v>
      </c>
      <c r="BI34" s="30" t="str">
        <f aca="false">P10!$E31</f>
        <v>N</v>
      </c>
      <c r="BJ34" s="30" t="str">
        <f aca="false">P11!$E31</f>
        <v>N</v>
      </c>
      <c r="BK34" s="30" t="str">
        <f aca="false">P12!$E31</f>
        <v>N</v>
      </c>
      <c r="BL34" s="30" t="str">
        <f aca="false">P13!$E31</f>
        <v>N</v>
      </c>
      <c r="BM34" s="30" t="str">
        <f aca="false">P14!$E31</f>
        <v>N</v>
      </c>
      <c r="BN34" s="30" t="str">
        <f aca="false">P15!$E31</f>
        <v>N</v>
      </c>
      <c r="BO34" s="30" t="str">
        <f aca="false">P16!$E31</f>
        <v>N</v>
      </c>
      <c r="BP34" s="30" t="str">
        <f aca="false">P17!$E31</f>
        <v>N</v>
      </c>
      <c r="BQ34" s="30" t="str">
        <f aca="false">P18!$E31</f>
        <v>N</v>
      </c>
      <c r="BR34" s="30" t="str">
        <f aca="false">P19!$E31</f>
        <v>N</v>
      </c>
      <c r="BS34" s="30" t="str">
        <f aca="false">P20!$E31</f>
        <v>N</v>
      </c>
      <c r="BT34" s="60" t="str">
        <f aca="false">P21!$E31</f>
        <v>N</v>
      </c>
      <c r="BU34" s="30" t="str">
        <f aca="false">P22!$E31</f>
        <v>N</v>
      </c>
      <c r="BV34" s="30" t="str">
        <f aca="false">P23!$E31</f>
        <v>N</v>
      </c>
      <c r="BW34" s="30" t="str">
        <f aca="false">P24!$E31</f>
        <v>N</v>
      </c>
      <c r="BX34" s="30" t="str">
        <f aca="false">P25!$E31</f>
        <v>N</v>
      </c>
      <c r="BY34" s="30" t="str">
        <f aca="false">P26!$E31</f>
        <v>N</v>
      </c>
      <c r="BZ34" s="30" t="str">
        <f aca="false">P27!$E31</f>
        <v>N</v>
      </c>
      <c r="CA34" s="30" t="str">
        <f aca="false">P28!$E31</f>
        <v>N</v>
      </c>
      <c r="CB34" s="30" t="str">
        <f aca="false">P29!$E31</f>
        <v>N</v>
      </c>
      <c r="CC34" s="30" t="str">
        <f aca="false">P30!$E31</f>
        <v>N</v>
      </c>
      <c r="CD34" s="30" t="str">
        <f aca="false">P31!$E31</f>
        <v>N</v>
      </c>
      <c r="CE34" s="30" t="str">
        <f aca="false">P32!$E31</f>
        <v>N</v>
      </c>
      <c r="CF34" s="30" t="str">
        <f aca="false">P33!$E31</f>
        <v>N</v>
      </c>
      <c r="CG34" s="30" t="str">
        <f aca="false">P34!$E31</f>
        <v>N</v>
      </c>
      <c r="CH34" s="30" t="str">
        <f aca="false">P35!$E31</f>
        <v>N</v>
      </c>
      <c r="CI34" s="30" t="str">
        <f aca="false">P36!$E31</f>
        <v>N</v>
      </c>
      <c r="CJ34" s="30" t="str">
        <f aca="false">P37!$E31</f>
        <v>N</v>
      </c>
      <c r="CK34" s="30" t="str">
        <f aca="false">P38!$E31</f>
        <v>N</v>
      </c>
      <c r="CL34" s="30" t="str">
        <f aca="false">P39!$E31</f>
        <v>N</v>
      </c>
      <c r="CM34" s="30" t="str">
        <f aca="false">P40!$E31</f>
        <v>N</v>
      </c>
      <c r="CN34" s="54" t="n">
        <f aca="false">COUNTIF(AZ34:BS34,"D")</f>
        <v>0</v>
      </c>
    </row>
    <row r="35" customFormat="false" ht="15" hidden="false" customHeight="false" outlineLevel="0" collapsed="false">
      <c r="A35" s="1" t="n">
        <v>5</v>
      </c>
      <c r="B35" s="30" t="str">
        <f aca="false">Critères!$B31</f>
        <v>5.2</v>
      </c>
      <c r="C35" s="30" t="str">
        <f aca="false">Critères!$A30</f>
        <v>TABLEAUX</v>
      </c>
      <c r="D35" s="30" t="str">
        <f aca="false">P01!$D32</f>
        <v>NT</v>
      </c>
      <c r="E35" s="30" t="str">
        <f aca="false">P02!$D32</f>
        <v>NT</v>
      </c>
      <c r="F35" s="30" t="str">
        <f aca="false">P03!$D32</f>
        <v>NT</v>
      </c>
      <c r="G35" s="30" t="str">
        <f aca="false">P04!$D32</f>
        <v>NT</v>
      </c>
      <c r="H35" s="30" t="str">
        <f aca="false">P05!$D32</f>
        <v>NT</v>
      </c>
      <c r="I35" s="30" t="str">
        <f aca="false">P06!$D32</f>
        <v>NT</v>
      </c>
      <c r="J35" s="30" t="str">
        <f aca="false">P07!$D32</f>
        <v>NT</v>
      </c>
      <c r="K35" s="30" t="str">
        <f aca="false">P08!$D32</f>
        <v>NT</v>
      </c>
      <c r="L35" s="30" t="str">
        <f aca="false">P09!$D32</f>
        <v>NT</v>
      </c>
      <c r="M35" s="30" t="str">
        <f aca="false">P10!$D32</f>
        <v>NT</v>
      </c>
      <c r="N35" s="30" t="str">
        <f aca="false">P11!$D32</f>
        <v>NT</v>
      </c>
      <c r="O35" s="30" t="str">
        <f aca="false">P12!$D32</f>
        <v>NT</v>
      </c>
      <c r="P35" s="30" t="str">
        <f aca="false">P13!$D32</f>
        <v>NT</v>
      </c>
      <c r="Q35" s="30" t="str">
        <f aca="false">P14!$D32</f>
        <v>NT</v>
      </c>
      <c r="R35" s="30" t="str">
        <f aca="false">P15!$D32</f>
        <v>NT</v>
      </c>
      <c r="S35" s="30" t="str">
        <f aca="false">P16!$D32</f>
        <v>NT</v>
      </c>
      <c r="T35" s="30" t="str">
        <f aca="false">P17!$D32</f>
        <v>NT</v>
      </c>
      <c r="U35" s="30" t="str">
        <f aca="false">P18!$D32</f>
        <v>NT</v>
      </c>
      <c r="V35" s="30" t="str">
        <f aca="false">P19!$D32</f>
        <v>NT</v>
      </c>
      <c r="W35" s="30" t="str">
        <f aca="false">P20!$D32</f>
        <v>NT</v>
      </c>
      <c r="X35" s="30" t="str">
        <f aca="false">P21!$D32</f>
        <v>NT</v>
      </c>
      <c r="Y35" s="30" t="str">
        <f aca="false">P22!$D32</f>
        <v>NT</v>
      </c>
      <c r="Z35" s="30" t="str">
        <f aca="false">P23!$D32</f>
        <v>NT</v>
      </c>
      <c r="AA35" s="30" t="str">
        <f aca="false">P24!$D32</f>
        <v>NT</v>
      </c>
      <c r="AB35" s="30" t="str">
        <f aca="false">P25!$D32</f>
        <v>NT</v>
      </c>
      <c r="AC35" s="30" t="str">
        <f aca="false">P26!$D32</f>
        <v>NT</v>
      </c>
      <c r="AD35" s="30" t="str">
        <f aca="false">P27!$D32</f>
        <v>NT</v>
      </c>
      <c r="AE35" s="30" t="str">
        <f aca="false">P28!$D32</f>
        <v>NT</v>
      </c>
      <c r="AF35" s="30" t="str">
        <f aca="false">P29!$D32</f>
        <v>NT</v>
      </c>
      <c r="AG35" s="30" t="str">
        <f aca="false">P30!$D32</f>
        <v>NT</v>
      </c>
      <c r="AH35" s="30" t="str">
        <f aca="false">P31!$D32</f>
        <v>NT</v>
      </c>
      <c r="AI35" s="30" t="str">
        <f aca="false">P32!$D32</f>
        <v>NT</v>
      </c>
      <c r="AJ35" s="30" t="str">
        <f aca="false">P33!$D32</f>
        <v>NT</v>
      </c>
      <c r="AK35" s="30" t="str">
        <f aca="false">P34!$D32</f>
        <v>NT</v>
      </c>
      <c r="AL35" s="30" t="str">
        <f aca="false">P35!$D32</f>
        <v>NT</v>
      </c>
      <c r="AM35" s="30" t="str">
        <f aca="false">P36!$D32</f>
        <v>NT</v>
      </c>
      <c r="AN35" s="30" t="str">
        <f aca="false">P37!$D32</f>
        <v>NT</v>
      </c>
      <c r="AO35" s="30" t="str">
        <f aca="false">P38!$D32</f>
        <v>NT</v>
      </c>
      <c r="AP35" s="30" t="str">
        <f aca="false">P39!$D32</f>
        <v>NT</v>
      </c>
      <c r="AQ35" s="30" t="str">
        <f aca="false">P40!$D32</f>
        <v>NT</v>
      </c>
      <c r="AR35" s="54" t="n">
        <f aca="false">COUNTIF(D35:AQ35,"C")</f>
        <v>0</v>
      </c>
      <c r="AS35" s="54" t="n">
        <f aca="false">COUNTIF(D35:AQ35,"NC")</f>
        <v>0</v>
      </c>
      <c r="AT35" s="54" t="n">
        <f aca="false">COUNTIF(D35:AQ35,"NA")</f>
        <v>0</v>
      </c>
      <c r="AU35" s="54" t="n">
        <f aca="false">COUNTIF(D35:AQ35,"NT")</f>
        <v>40</v>
      </c>
      <c r="AV35" s="1" t="str">
        <f aca="false">IF(AS35&gt;0,"NC",IF(AR35&gt;0,"C",IF(AU35&gt;0,"NT","NA")))</f>
        <v>NT</v>
      </c>
      <c r="AW35" s="1" t="n">
        <v>5</v>
      </c>
      <c r="AX35" s="30" t="str">
        <f aca="false">Critères!$B31</f>
        <v>5.2</v>
      </c>
      <c r="AY35" s="30" t="str">
        <f aca="false">Critères!$A30</f>
        <v>TABLEAUX</v>
      </c>
      <c r="AZ35" s="30" t="str">
        <f aca="false">P01!$E32</f>
        <v>N</v>
      </c>
      <c r="BA35" s="30" t="str">
        <f aca="false">P02!$E32</f>
        <v>N</v>
      </c>
      <c r="BB35" s="30" t="str">
        <f aca="false">P03!$E32</f>
        <v>N</v>
      </c>
      <c r="BC35" s="30" t="str">
        <f aca="false">P04!$E32</f>
        <v>N</v>
      </c>
      <c r="BD35" s="30" t="str">
        <f aca="false">P05!$E32</f>
        <v>N</v>
      </c>
      <c r="BE35" s="30" t="str">
        <f aca="false">P06!$E32</f>
        <v>N</v>
      </c>
      <c r="BF35" s="30" t="str">
        <f aca="false">P07!$E32</f>
        <v>N</v>
      </c>
      <c r="BG35" s="30" t="str">
        <f aca="false">P08!$E32</f>
        <v>N</v>
      </c>
      <c r="BH35" s="30" t="str">
        <f aca="false">P09!$E32</f>
        <v>N</v>
      </c>
      <c r="BI35" s="30" t="str">
        <f aca="false">P10!$E32</f>
        <v>N</v>
      </c>
      <c r="BJ35" s="30" t="str">
        <f aca="false">P11!$E32</f>
        <v>N</v>
      </c>
      <c r="BK35" s="30" t="str">
        <f aca="false">P12!$E32</f>
        <v>N</v>
      </c>
      <c r="BL35" s="30" t="str">
        <f aca="false">P13!$E32</f>
        <v>N</v>
      </c>
      <c r="BM35" s="30" t="str">
        <f aca="false">P14!$E32</f>
        <v>N</v>
      </c>
      <c r="BN35" s="30" t="str">
        <f aca="false">P15!$E32</f>
        <v>N</v>
      </c>
      <c r="BO35" s="30" t="str">
        <f aca="false">P16!$E32</f>
        <v>N</v>
      </c>
      <c r="BP35" s="30" t="str">
        <f aca="false">P17!$E32</f>
        <v>N</v>
      </c>
      <c r="BQ35" s="30" t="str">
        <f aca="false">P18!$E32</f>
        <v>N</v>
      </c>
      <c r="BR35" s="30" t="str">
        <f aca="false">P19!$E32</f>
        <v>N</v>
      </c>
      <c r="BS35" s="30" t="str">
        <f aca="false">P20!$E32</f>
        <v>N</v>
      </c>
      <c r="BT35" s="60" t="str">
        <f aca="false">P21!$E32</f>
        <v>N</v>
      </c>
      <c r="BU35" s="30" t="str">
        <f aca="false">P22!$E32</f>
        <v>N</v>
      </c>
      <c r="BV35" s="30" t="str">
        <f aca="false">P23!$E32</f>
        <v>N</v>
      </c>
      <c r="BW35" s="30" t="str">
        <f aca="false">P24!$E32</f>
        <v>N</v>
      </c>
      <c r="BX35" s="30" t="str">
        <f aca="false">P25!$E32</f>
        <v>N</v>
      </c>
      <c r="BY35" s="30" t="str">
        <f aca="false">P26!$E32</f>
        <v>N</v>
      </c>
      <c r="BZ35" s="30" t="str">
        <f aca="false">P27!$E32</f>
        <v>N</v>
      </c>
      <c r="CA35" s="30" t="str">
        <f aca="false">P28!$E32</f>
        <v>N</v>
      </c>
      <c r="CB35" s="30" t="str">
        <f aca="false">P29!$E32</f>
        <v>N</v>
      </c>
      <c r="CC35" s="30" t="str">
        <f aca="false">P30!$E32</f>
        <v>N</v>
      </c>
      <c r="CD35" s="30" t="str">
        <f aca="false">P31!$E32</f>
        <v>N</v>
      </c>
      <c r="CE35" s="30" t="str">
        <f aca="false">P32!$E32</f>
        <v>N</v>
      </c>
      <c r="CF35" s="30" t="str">
        <f aca="false">P33!$E32</f>
        <v>N</v>
      </c>
      <c r="CG35" s="30" t="str">
        <f aca="false">P34!$E32</f>
        <v>N</v>
      </c>
      <c r="CH35" s="30" t="str">
        <f aca="false">P35!$E32</f>
        <v>N</v>
      </c>
      <c r="CI35" s="30" t="str">
        <f aca="false">P36!$E32</f>
        <v>N</v>
      </c>
      <c r="CJ35" s="30" t="str">
        <f aca="false">P37!$E32</f>
        <v>N</v>
      </c>
      <c r="CK35" s="30" t="str">
        <f aca="false">P38!$E32</f>
        <v>N</v>
      </c>
      <c r="CL35" s="30" t="str">
        <f aca="false">P39!$E32</f>
        <v>N</v>
      </c>
      <c r="CM35" s="30" t="str">
        <f aca="false">P40!$E32</f>
        <v>N</v>
      </c>
      <c r="CN35" s="54" t="n">
        <f aca="false">COUNTIF(AZ35:BS35,"D")</f>
        <v>0</v>
      </c>
    </row>
    <row r="36" customFormat="false" ht="15" hidden="false" customHeight="false" outlineLevel="0" collapsed="false">
      <c r="A36" s="1" t="n">
        <v>5</v>
      </c>
      <c r="B36" s="30" t="str">
        <f aca="false">Critères!$B32</f>
        <v>5.3</v>
      </c>
      <c r="C36" s="30" t="str">
        <f aca="false">Critères!$A30</f>
        <v>TABLEAUX</v>
      </c>
      <c r="D36" s="30" t="str">
        <f aca="false">P01!$D33</f>
        <v>NT</v>
      </c>
      <c r="E36" s="30" t="str">
        <f aca="false">P02!$D33</f>
        <v>NT</v>
      </c>
      <c r="F36" s="30" t="str">
        <f aca="false">P03!$D33</f>
        <v>NT</v>
      </c>
      <c r="G36" s="30" t="str">
        <f aca="false">P04!$D33</f>
        <v>NT</v>
      </c>
      <c r="H36" s="30" t="str">
        <f aca="false">P05!$D33</f>
        <v>NT</v>
      </c>
      <c r="I36" s="30" t="str">
        <f aca="false">P06!$D33</f>
        <v>NT</v>
      </c>
      <c r="J36" s="30" t="str">
        <f aca="false">P07!$D33</f>
        <v>NT</v>
      </c>
      <c r="K36" s="30" t="str">
        <f aca="false">P08!$D33</f>
        <v>NT</v>
      </c>
      <c r="L36" s="30" t="str">
        <f aca="false">P09!$D33</f>
        <v>NT</v>
      </c>
      <c r="M36" s="30" t="str">
        <f aca="false">P10!$D33</f>
        <v>NT</v>
      </c>
      <c r="N36" s="30" t="str">
        <f aca="false">P11!$D33</f>
        <v>NT</v>
      </c>
      <c r="O36" s="30" t="str">
        <f aca="false">P12!$D33</f>
        <v>NT</v>
      </c>
      <c r="P36" s="30" t="str">
        <f aca="false">P13!$D33</f>
        <v>NT</v>
      </c>
      <c r="Q36" s="30" t="str">
        <f aca="false">P14!$D33</f>
        <v>NT</v>
      </c>
      <c r="R36" s="30" t="str">
        <f aca="false">P15!$D33</f>
        <v>NT</v>
      </c>
      <c r="S36" s="30" t="str">
        <f aca="false">P16!$D33</f>
        <v>NT</v>
      </c>
      <c r="T36" s="30" t="str">
        <f aca="false">P17!$D33</f>
        <v>NT</v>
      </c>
      <c r="U36" s="30" t="str">
        <f aca="false">P18!$D33</f>
        <v>NT</v>
      </c>
      <c r="V36" s="30" t="str">
        <f aca="false">P19!$D33</f>
        <v>NT</v>
      </c>
      <c r="W36" s="30" t="str">
        <f aca="false">P20!$D33</f>
        <v>NT</v>
      </c>
      <c r="X36" s="30" t="str">
        <f aca="false">P21!$D33</f>
        <v>NT</v>
      </c>
      <c r="Y36" s="30" t="str">
        <f aca="false">P22!$D33</f>
        <v>NT</v>
      </c>
      <c r="Z36" s="30" t="str">
        <f aca="false">P23!$D33</f>
        <v>NT</v>
      </c>
      <c r="AA36" s="30" t="str">
        <f aca="false">P24!$D33</f>
        <v>NT</v>
      </c>
      <c r="AB36" s="30" t="str">
        <f aca="false">P25!$D33</f>
        <v>NT</v>
      </c>
      <c r="AC36" s="30" t="str">
        <f aca="false">P26!$D33</f>
        <v>NT</v>
      </c>
      <c r="AD36" s="30" t="str">
        <f aca="false">P27!$D33</f>
        <v>NT</v>
      </c>
      <c r="AE36" s="30" t="str">
        <f aca="false">P28!$D33</f>
        <v>NT</v>
      </c>
      <c r="AF36" s="30" t="str">
        <f aca="false">P29!$D33</f>
        <v>NT</v>
      </c>
      <c r="AG36" s="30" t="str">
        <f aca="false">P30!$D33</f>
        <v>NT</v>
      </c>
      <c r="AH36" s="30" t="str">
        <f aca="false">P31!$D33</f>
        <v>NT</v>
      </c>
      <c r="AI36" s="30" t="str">
        <f aca="false">P32!$D33</f>
        <v>NT</v>
      </c>
      <c r="AJ36" s="30" t="str">
        <f aca="false">P33!$D33</f>
        <v>NT</v>
      </c>
      <c r="AK36" s="30" t="str">
        <f aca="false">P34!$D33</f>
        <v>NT</v>
      </c>
      <c r="AL36" s="30" t="str">
        <f aca="false">P35!$D33</f>
        <v>NT</v>
      </c>
      <c r="AM36" s="30" t="str">
        <f aca="false">P36!$D33</f>
        <v>NT</v>
      </c>
      <c r="AN36" s="30" t="str">
        <f aca="false">P37!$D33</f>
        <v>NT</v>
      </c>
      <c r="AO36" s="30" t="str">
        <f aca="false">P38!$D33</f>
        <v>NT</v>
      </c>
      <c r="AP36" s="30" t="str">
        <f aca="false">P39!$D33</f>
        <v>NT</v>
      </c>
      <c r="AQ36" s="30" t="str">
        <f aca="false">P40!$D33</f>
        <v>NT</v>
      </c>
      <c r="AR36" s="54" t="n">
        <f aca="false">COUNTIF(D36:AQ36,"C")</f>
        <v>0</v>
      </c>
      <c r="AS36" s="54" t="n">
        <f aca="false">COUNTIF(D36:AQ36,"NC")</f>
        <v>0</v>
      </c>
      <c r="AT36" s="54" t="n">
        <f aca="false">COUNTIF(D36:AQ36,"NA")</f>
        <v>0</v>
      </c>
      <c r="AU36" s="54" t="n">
        <f aca="false">COUNTIF(D36:AQ36,"NT")</f>
        <v>40</v>
      </c>
      <c r="AV36" s="1" t="str">
        <f aca="false">IF(AS36&gt;0,"NC",IF(AR36&gt;0,"C",IF(AU36&gt;0,"NT","NA")))</f>
        <v>NT</v>
      </c>
      <c r="AW36" s="1" t="n">
        <v>5</v>
      </c>
      <c r="AX36" s="30" t="str">
        <f aca="false">Critères!$B32</f>
        <v>5.3</v>
      </c>
      <c r="AY36" s="30" t="str">
        <f aca="false">Critères!$A30</f>
        <v>TABLEAUX</v>
      </c>
      <c r="AZ36" s="30" t="str">
        <f aca="false">P01!$E33</f>
        <v>N</v>
      </c>
      <c r="BA36" s="30" t="str">
        <f aca="false">P02!$E33</f>
        <v>N</v>
      </c>
      <c r="BB36" s="30" t="str">
        <f aca="false">P03!$E33</f>
        <v>N</v>
      </c>
      <c r="BC36" s="30" t="str">
        <f aca="false">P04!$E33</f>
        <v>N</v>
      </c>
      <c r="BD36" s="30" t="str">
        <f aca="false">P05!$E33</f>
        <v>N</v>
      </c>
      <c r="BE36" s="30" t="str">
        <f aca="false">P06!$E33</f>
        <v>N</v>
      </c>
      <c r="BF36" s="30" t="str">
        <f aca="false">P07!$E33</f>
        <v>N</v>
      </c>
      <c r="BG36" s="30" t="str">
        <f aca="false">P08!$E33</f>
        <v>N</v>
      </c>
      <c r="BH36" s="30" t="str">
        <f aca="false">P09!$E33</f>
        <v>N</v>
      </c>
      <c r="BI36" s="30" t="str">
        <f aca="false">P10!$E33</f>
        <v>N</v>
      </c>
      <c r="BJ36" s="30" t="str">
        <f aca="false">P11!$E33</f>
        <v>N</v>
      </c>
      <c r="BK36" s="30" t="str">
        <f aca="false">P12!$E33</f>
        <v>N</v>
      </c>
      <c r="BL36" s="30" t="str">
        <f aca="false">P13!$E33</f>
        <v>N</v>
      </c>
      <c r="BM36" s="30" t="str">
        <f aca="false">P14!$E33</f>
        <v>N</v>
      </c>
      <c r="BN36" s="30" t="str">
        <f aca="false">P15!$E33</f>
        <v>N</v>
      </c>
      <c r="BO36" s="30" t="str">
        <f aca="false">P16!$E33</f>
        <v>N</v>
      </c>
      <c r="BP36" s="30" t="str">
        <f aca="false">P17!$E33</f>
        <v>N</v>
      </c>
      <c r="BQ36" s="30" t="str">
        <f aca="false">P18!$E33</f>
        <v>N</v>
      </c>
      <c r="BR36" s="30" t="str">
        <f aca="false">P19!$E33</f>
        <v>N</v>
      </c>
      <c r="BS36" s="30" t="str">
        <f aca="false">P20!$E33</f>
        <v>N</v>
      </c>
      <c r="BT36" s="60" t="str">
        <f aca="false">P21!$E33</f>
        <v>N</v>
      </c>
      <c r="BU36" s="30" t="str">
        <f aca="false">P22!$E33</f>
        <v>N</v>
      </c>
      <c r="BV36" s="30" t="str">
        <f aca="false">P23!$E33</f>
        <v>N</v>
      </c>
      <c r="BW36" s="30" t="str">
        <f aca="false">P24!$E33</f>
        <v>N</v>
      </c>
      <c r="BX36" s="30" t="str">
        <f aca="false">P25!$E33</f>
        <v>N</v>
      </c>
      <c r="BY36" s="30" t="str">
        <f aca="false">P26!$E33</f>
        <v>N</v>
      </c>
      <c r="BZ36" s="30" t="str">
        <f aca="false">P27!$E33</f>
        <v>N</v>
      </c>
      <c r="CA36" s="30" t="str">
        <f aca="false">P28!$E33</f>
        <v>N</v>
      </c>
      <c r="CB36" s="30" t="str">
        <f aca="false">P29!$E33</f>
        <v>N</v>
      </c>
      <c r="CC36" s="30" t="str">
        <f aca="false">P30!$E33</f>
        <v>N</v>
      </c>
      <c r="CD36" s="30" t="str">
        <f aca="false">P31!$E33</f>
        <v>N</v>
      </c>
      <c r="CE36" s="30" t="str">
        <f aca="false">P32!$E33</f>
        <v>N</v>
      </c>
      <c r="CF36" s="30" t="str">
        <f aca="false">P33!$E33</f>
        <v>N</v>
      </c>
      <c r="CG36" s="30" t="str">
        <f aca="false">P34!$E33</f>
        <v>N</v>
      </c>
      <c r="CH36" s="30" t="str">
        <f aca="false">P35!$E33</f>
        <v>N</v>
      </c>
      <c r="CI36" s="30" t="str">
        <f aca="false">P36!$E33</f>
        <v>N</v>
      </c>
      <c r="CJ36" s="30" t="str">
        <f aca="false">P37!$E33</f>
        <v>N</v>
      </c>
      <c r="CK36" s="30" t="str">
        <f aca="false">P38!$E33</f>
        <v>N</v>
      </c>
      <c r="CL36" s="30" t="str">
        <f aca="false">P39!$E33</f>
        <v>N</v>
      </c>
      <c r="CM36" s="30" t="str">
        <f aca="false">P40!$E33</f>
        <v>N</v>
      </c>
      <c r="CN36" s="54" t="n">
        <f aca="false">COUNTIF(AZ36:BS36,"D")</f>
        <v>0</v>
      </c>
    </row>
    <row r="37" customFormat="false" ht="15" hidden="false" customHeight="false" outlineLevel="0" collapsed="false">
      <c r="A37" s="1" t="n">
        <v>5</v>
      </c>
      <c r="B37" s="30" t="str">
        <f aca="false">Critères!$B33</f>
        <v>5.4</v>
      </c>
      <c r="C37" s="30" t="str">
        <f aca="false">Critères!$A30</f>
        <v>TABLEAUX</v>
      </c>
      <c r="D37" s="30" t="str">
        <f aca="false">P01!$D34</f>
        <v>NT</v>
      </c>
      <c r="E37" s="30" t="str">
        <f aca="false">P02!$D34</f>
        <v>NT</v>
      </c>
      <c r="F37" s="30" t="str">
        <f aca="false">P03!$D34</f>
        <v>NT</v>
      </c>
      <c r="G37" s="30" t="str">
        <f aca="false">P04!$D34</f>
        <v>NT</v>
      </c>
      <c r="H37" s="30" t="str">
        <f aca="false">P05!$D34</f>
        <v>NT</v>
      </c>
      <c r="I37" s="30" t="str">
        <f aca="false">P06!$D34</f>
        <v>NT</v>
      </c>
      <c r="J37" s="30" t="str">
        <f aca="false">P07!$D34</f>
        <v>NT</v>
      </c>
      <c r="K37" s="30" t="str">
        <f aca="false">P08!$D34</f>
        <v>NT</v>
      </c>
      <c r="L37" s="30" t="str">
        <f aca="false">P09!$D34</f>
        <v>NT</v>
      </c>
      <c r="M37" s="30" t="str">
        <f aca="false">P10!$D34</f>
        <v>NT</v>
      </c>
      <c r="N37" s="30" t="str">
        <f aca="false">P11!$D34</f>
        <v>NT</v>
      </c>
      <c r="O37" s="30" t="str">
        <f aca="false">P12!$D34</f>
        <v>NT</v>
      </c>
      <c r="P37" s="30" t="str">
        <f aca="false">P13!$D34</f>
        <v>NT</v>
      </c>
      <c r="Q37" s="30" t="str">
        <f aca="false">P14!$D34</f>
        <v>NT</v>
      </c>
      <c r="R37" s="30" t="str">
        <f aca="false">P15!$D34</f>
        <v>NT</v>
      </c>
      <c r="S37" s="30" t="str">
        <f aca="false">P16!$D34</f>
        <v>NT</v>
      </c>
      <c r="T37" s="30" t="str">
        <f aca="false">P17!$D34</f>
        <v>NT</v>
      </c>
      <c r="U37" s="30" t="str">
        <f aca="false">P18!$D34</f>
        <v>NT</v>
      </c>
      <c r="V37" s="30" t="str">
        <f aca="false">P19!$D34</f>
        <v>NT</v>
      </c>
      <c r="W37" s="30" t="str">
        <f aca="false">P20!$D34</f>
        <v>NT</v>
      </c>
      <c r="X37" s="30" t="str">
        <f aca="false">P21!$D34</f>
        <v>NT</v>
      </c>
      <c r="Y37" s="30" t="str">
        <f aca="false">P22!$D34</f>
        <v>NT</v>
      </c>
      <c r="Z37" s="30" t="str">
        <f aca="false">P23!$D34</f>
        <v>NT</v>
      </c>
      <c r="AA37" s="30" t="str">
        <f aca="false">P24!$D34</f>
        <v>NT</v>
      </c>
      <c r="AB37" s="30" t="str">
        <f aca="false">P25!$D34</f>
        <v>NT</v>
      </c>
      <c r="AC37" s="30" t="str">
        <f aca="false">P26!$D34</f>
        <v>NT</v>
      </c>
      <c r="AD37" s="30" t="str">
        <f aca="false">P27!$D34</f>
        <v>NT</v>
      </c>
      <c r="AE37" s="30" t="str">
        <f aca="false">P28!$D34</f>
        <v>NT</v>
      </c>
      <c r="AF37" s="30" t="str">
        <f aca="false">P29!$D34</f>
        <v>NT</v>
      </c>
      <c r="AG37" s="30" t="str">
        <f aca="false">P30!$D34</f>
        <v>NT</v>
      </c>
      <c r="AH37" s="30" t="str">
        <f aca="false">P31!$D34</f>
        <v>NT</v>
      </c>
      <c r="AI37" s="30" t="str">
        <f aca="false">P32!$D34</f>
        <v>NT</v>
      </c>
      <c r="AJ37" s="30" t="str">
        <f aca="false">P33!$D34</f>
        <v>NT</v>
      </c>
      <c r="AK37" s="30" t="str">
        <f aca="false">P34!$D34</f>
        <v>NT</v>
      </c>
      <c r="AL37" s="30" t="str">
        <f aca="false">P35!$D34</f>
        <v>NT</v>
      </c>
      <c r="AM37" s="30" t="str">
        <f aca="false">P36!$D34</f>
        <v>NT</v>
      </c>
      <c r="AN37" s="30" t="str">
        <f aca="false">P37!$D34</f>
        <v>NT</v>
      </c>
      <c r="AO37" s="30" t="str">
        <f aca="false">P38!$D34</f>
        <v>NT</v>
      </c>
      <c r="AP37" s="30" t="str">
        <f aca="false">P39!$D34</f>
        <v>NT</v>
      </c>
      <c r="AQ37" s="30" t="str">
        <f aca="false">P40!$D34</f>
        <v>NT</v>
      </c>
      <c r="AR37" s="54" t="n">
        <f aca="false">COUNTIF(D37:AQ37,"C")</f>
        <v>0</v>
      </c>
      <c r="AS37" s="54" t="n">
        <f aca="false">COUNTIF(D37:AQ37,"NC")</f>
        <v>0</v>
      </c>
      <c r="AT37" s="54" t="n">
        <f aca="false">COUNTIF(D37:AQ37,"NA")</f>
        <v>0</v>
      </c>
      <c r="AU37" s="54" t="n">
        <f aca="false">COUNTIF(D37:AQ37,"NT")</f>
        <v>40</v>
      </c>
      <c r="AV37" s="1" t="str">
        <f aca="false">IF(AS37&gt;0,"NC",IF(AR37&gt;0,"C",IF(AU37&gt;0,"NT","NA")))</f>
        <v>NT</v>
      </c>
      <c r="AW37" s="1" t="n">
        <v>5</v>
      </c>
      <c r="AX37" s="30" t="str">
        <f aca="false">Critères!$B33</f>
        <v>5.4</v>
      </c>
      <c r="AY37" s="30" t="str">
        <f aca="false">Critères!$A30</f>
        <v>TABLEAUX</v>
      </c>
      <c r="AZ37" s="30" t="str">
        <f aca="false">P01!$E34</f>
        <v>N</v>
      </c>
      <c r="BA37" s="30" t="str">
        <f aca="false">P02!$E34</f>
        <v>N</v>
      </c>
      <c r="BB37" s="30" t="str">
        <f aca="false">P03!$E34</f>
        <v>N</v>
      </c>
      <c r="BC37" s="30" t="str">
        <f aca="false">P04!$E34</f>
        <v>N</v>
      </c>
      <c r="BD37" s="30" t="str">
        <f aca="false">P05!$E34</f>
        <v>N</v>
      </c>
      <c r="BE37" s="30" t="str">
        <f aca="false">P06!$E34</f>
        <v>N</v>
      </c>
      <c r="BF37" s="30" t="str">
        <f aca="false">P07!$E34</f>
        <v>N</v>
      </c>
      <c r="BG37" s="30" t="str">
        <f aca="false">P08!$E34</f>
        <v>N</v>
      </c>
      <c r="BH37" s="30" t="str">
        <f aca="false">P09!$E34</f>
        <v>N</v>
      </c>
      <c r="BI37" s="30" t="str">
        <f aca="false">P10!$E34</f>
        <v>N</v>
      </c>
      <c r="BJ37" s="30" t="str">
        <f aca="false">P11!$E34</f>
        <v>N</v>
      </c>
      <c r="BK37" s="30" t="str">
        <f aca="false">P12!$E34</f>
        <v>N</v>
      </c>
      <c r="BL37" s="30" t="str">
        <f aca="false">P13!$E34</f>
        <v>N</v>
      </c>
      <c r="BM37" s="30" t="str">
        <f aca="false">P14!$E34</f>
        <v>N</v>
      </c>
      <c r="BN37" s="30" t="str">
        <f aca="false">P15!$E34</f>
        <v>N</v>
      </c>
      <c r="BO37" s="30" t="str">
        <f aca="false">P16!$E34</f>
        <v>N</v>
      </c>
      <c r="BP37" s="30" t="str">
        <f aca="false">P17!$E34</f>
        <v>N</v>
      </c>
      <c r="BQ37" s="30" t="str">
        <f aca="false">P18!$E34</f>
        <v>N</v>
      </c>
      <c r="BR37" s="30" t="str">
        <f aca="false">P19!$E34</f>
        <v>N</v>
      </c>
      <c r="BS37" s="30" t="str">
        <f aca="false">P20!$E34</f>
        <v>N</v>
      </c>
      <c r="BT37" s="60" t="str">
        <f aca="false">P21!$E34</f>
        <v>N</v>
      </c>
      <c r="BU37" s="30" t="str">
        <f aca="false">P22!$E34</f>
        <v>N</v>
      </c>
      <c r="BV37" s="30" t="str">
        <f aca="false">P23!$E34</f>
        <v>N</v>
      </c>
      <c r="BW37" s="30" t="str">
        <f aca="false">P24!$E34</f>
        <v>N</v>
      </c>
      <c r="BX37" s="30" t="str">
        <f aca="false">P25!$E34</f>
        <v>N</v>
      </c>
      <c r="BY37" s="30" t="str">
        <f aca="false">P26!$E34</f>
        <v>N</v>
      </c>
      <c r="BZ37" s="30" t="str">
        <f aca="false">P27!$E34</f>
        <v>N</v>
      </c>
      <c r="CA37" s="30" t="str">
        <f aca="false">P28!$E34</f>
        <v>N</v>
      </c>
      <c r="CB37" s="30" t="str">
        <f aca="false">P29!$E34</f>
        <v>N</v>
      </c>
      <c r="CC37" s="30" t="str">
        <f aca="false">P30!$E34</f>
        <v>N</v>
      </c>
      <c r="CD37" s="30" t="str">
        <f aca="false">P31!$E34</f>
        <v>N</v>
      </c>
      <c r="CE37" s="30" t="str">
        <f aca="false">P32!$E34</f>
        <v>N</v>
      </c>
      <c r="CF37" s="30" t="str">
        <f aca="false">P33!$E34</f>
        <v>N</v>
      </c>
      <c r="CG37" s="30" t="str">
        <f aca="false">P34!$E34</f>
        <v>N</v>
      </c>
      <c r="CH37" s="30" t="str">
        <f aca="false">P35!$E34</f>
        <v>N</v>
      </c>
      <c r="CI37" s="30" t="str">
        <f aca="false">P36!$E34</f>
        <v>N</v>
      </c>
      <c r="CJ37" s="30" t="str">
        <f aca="false">P37!$E34</f>
        <v>N</v>
      </c>
      <c r="CK37" s="30" t="str">
        <f aca="false">P38!$E34</f>
        <v>N</v>
      </c>
      <c r="CL37" s="30" t="str">
        <f aca="false">P39!$E34</f>
        <v>N</v>
      </c>
      <c r="CM37" s="30" t="str">
        <f aca="false">P40!$E34</f>
        <v>N</v>
      </c>
      <c r="CN37" s="54" t="n">
        <f aca="false">COUNTIF(AZ37:BS37,"D")</f>
        <v>0</v>
      </c>
    </row>
    <row r="38" customFormat="false" ht="15" hidden="false" customHeight="false" outlineLevel="0" collapsed="false">
      <c r="A38" s="1" t="n">
        <v>5</v>
      </c>
      <c r="B38" s="30" t="str">
        <f aca="false">Critères!$B34</f>
        <v>5.5</v>
      </c>
      <c r="C38" s="30" t="str">
        <f aca="false">Critères!$A30</f>
        <v>TABLEAUX</v>
      </c>
      <c r="D38" s="30" t="str">
        <f aca="false">P01!$D35</f>
        <v>NT</v>
      </c>
      <c r="E38" s="30" t="str">
        <f aca="false">P02!$D35</f>
        <v>NT</v>
      </c>
      <c r="F38" s="30" t="str">
        <f aca="false">P03!$D35</f>
        <v>NT</v>
      </c>
      <c r="G38" s="30" t="str">
        <f aca="false">P04!$D35</f>
        <v>NT</v>
      </c>
      <c r="H38" s="30" t="str">
        <f aca="false">P05!$D35</f>
        <v>NT</v>
      </c>
      <c r="I38" s="30" t="str">
        <f aca="false">P06!$D35</f>
        <v>NT</v>
      </c>
      <c r="J38" s="30" t="str">
        <f aca="false">P07!$D35</f>
        <v>NT</v>
      </c>
      <c r="K38" s="30" t="str">
        <f aca="false">P08!$D35</f>
        <v>NT</v>
      </c>
      <c r="L38" s="30" t="str">
        <f aca="false">P09!$D35</f>
        <v>NT</v>
      </c>
      <c r="M38" s="30" t="str">
        <f aca="false">P10!$D35</f>
        <v>NT</v>
      </c>
      <c r="N38" s="30" t="str">
        <f aca="false">P11!$D35</f>
        <v>NT</v>
      </c>
      <c r="O38" s="30" t="str">
        <f aca="false">P12!$D35</f>
        <v>NT</v>
      </c>
      <c r="P38" s="30" t="str">
        <f aca="false">P13!$D35</f>
        <v>NT</v>
      </c>
      <c r="Q38" s="30" t="str">
        <f aca="false">P14!$D35</f>
        <v>NT</v>
      </c>
      <c r="R38" s="30" t="str">
        <f aca="false">P15!$D35</f>
        <v>NT</v>
      </c>
      <c r="S38" s="30" t="str">
        <f aca="false">P16!$D35</f>
        <v>NT</v>
      </c>
      <c r="T38" s="30" t="str">
        <f aca="false">P17!$D35</f>
        <v>NT</v>
      </c>
      <c r="U38" s="30" t="str">
        <f aca="false">P18!$D35</f>
        <v>NT</v>
      </c>
      <c r="V38" s="30" t="str">
        <f aca="false">P19!$D35</f>
        <v>NT</v>
      </c>
      <c r="W38" s="30" t="str">
        <f aca="false">P20!$D35</f>
        <v>NT</v>
      </c>
      <c r="X38" s="30" t="str">
        <f aca="false">P21!$D35</f>
        <v>NT</v>
      </c>
      <c r="Y38" s="30" t="str">
        <f aca="false">P22!$D35</f>
        <v>NT</v>
      </c>
      <c r="Z38" s="30" t="str">
        <f aca="false">P23!$D35</f>
        <v>NT</v>
      </c>
      <c r="AA38" s="30" t="str">
        <f aca="false">P24!$D35</f>
        <v>NT</v>
      </c>
      <c r="AB38" s="30" t="str">
        <f aca="false">P25!$D35</f>
        <v>NT</v>
      </c>
      <c r="AC38" s="30" t="str">
        <f aca="false">P26!$D35</f>
        <v>NT</v>
      </c>
      <c r="AD38" s="30" t="str">
        <f aca="false">P27!$D35</f>
        <v>NT</v>
      </c>
      <c r="AE38" s="30" t="str">
        <f aca="false">P28!$D35</f>
        <v>NT</v>
      </c>
      <c r="AF38" s="30" t="str">
        <f aca="false">P29!$D35</f>
        <v>NT</v>
      </c>
      <c r="AG38" s="30" t="str">
        <f aca="false">P30!$D35</f>
        <v>NT</v>
      </c>
      <c r="AH38" s="30" t="str">
        <f aca="false">P31!$D35</f>
        <v>NT</v>
      </c>
      <c r="AI38" s="30" t="str">
        <f aca="false">P32!$D35</f>
        <v>NT</v>
      </c>
      <c r="AJ38" s="30" t="str">
        <f aca="false">P33!$D35</f>
        <v>NT</v>
      </c>
      <c r="AK38" s="30" t="str">
        <f aca="false">P34!$D35</f>
        <v>NT</v>
      </c>
      <c r="AL38" s="30" t="str">
        <f aca="false">P35!$D35</f>
        <v>NT</v>
      </c>
      <c r="AM38" s="30" t="str">
        <f aca="false">P36!$D35</f>
        <v>NT</v>
      </c>
      <c r="AN38" s="30" t="str">
        <f aca="false">P37!$D35</f>
        <v>NT</v>
      </c>
      <c r="AO38" s="30" t="str">
        <f aca="false">P38!$D35</f>
        <v>NT</v>
      </c>
      <c r="AP38" s="30" t="str">
        <f aca="false">P39!$D35</f>
        <v>NT</v>
      </c>
      <c r="AQ38" s="30" t="str">
        <f aca="false">P40!$D35</f>
        <v>NT</v>
      </c>
      <c r="AR38" s="54" t="n">
        <f aca="false">COUNTIF(D38:AQ38,"C")</f>
        <v>0</v>
      </c>
      <c r="AS38" s="54" t="n">
        <f aca="false">COUNTIF(D38:AQ38,"NC")</f>
        <v>0</v>
      </c>
      <c r="AT38" s="54" t="n">
        <f aca="false">COUNTIF(D38:AQ38,"NA")</f>
        <v>0</v>
      </c>
      <c r="AU38" s="54" t="n">
        <f aca="false">COUNTIF(D38:AQ38,"NT")</f>
        <v>40</v>
      </c>
      <c r="AV38" s="1" t="str">
        <f aca="false">IF(AS38&gt;0,"NC",IF(AR38&gt;0,"C",IF(AU38&gt;0,"NT","NA")))</f>
        <v>NT</v>
      </c>
      <c r="AW38" s="1" t="n">
        <v>5</v>
      </c>
      <c r="AX38" s="30" t="str">
        <f aca="false">Critères!$B34</f>
        <v>5.5</v>
      </c>
      <c r="AY38" s="30" t="str">
        <f aca="false">Critères!$A30</f>
        <v>TABLEAUX</v>
      </c>
      <c r="AZ38" s="30" t="str">
        <f aca="false">P01!$E35</f>
        <v>N</v>
      </c>
      <c r="BA38" s="30" t="str">
        <f aca="false">P02!$E35</f>
        <v>N</v>
      </c>
      <c r="BB38" s="30" t="str">
        <f aca="false">P03!$E35</f>
        <v>N</v>
      </c>
      <c r="BC38" s="30" t="str">
        <f aca="false">P04!$E35</f>
        <v>N</v>
      </c>
      <c r="BD38" s="30" t="str">
        <f aca="false">P05!$E35</f>
        <v>N</v>
      </c>
      <c r="BE38" s="30" t="str">
        <f aca="false">P06!$E35</f>
        <v>N</v>
      </c>
      <c r="BF38" s="30" t="str">
        <f aca="false">P07!$E35</f>
        <v>N</v>
      </c>
      <c r="BG38" s="30" t="str">
        <f aca="false">P08!$E35</f>
        <v>N</v>
      </c>
      <c r="BH38" s="30" t="str">
        <f aca="false">P09!$E35</f>
        <v>N</v>
      </c>
      <c r="BI38" s="30" t="str">
        <f aca="false">P10!$E35</f>
        <v>N</v>
      </c>
      <c r="BJ38" s="30" t="str">
        <f aca="false">P11!$E35</f>
        <v>N</v>
      </c>
      <c r="BK38" s="30" t="str">
        <f aca="false">P12!$E35</f>
        <v>N</v>
      </c>
      <c r="BL38" s="30" t="str">
        <f aca="false">P13!$E35</f>
        <v>N</v>
      </c>
      <c r="BM38" s="30" t="str">
        <f aca="false">P14!$E35</f>
        <v>N</v>
      </c>
      <c r="BN38" s="30" t="str">
        <f aca="false">P15!$E35</f>
        <v>N</v>
      </c>
      <c r="BO38" s="30" t="str">
        <f aca="false">P16!$E35</f>
        <v>N</v>
      </c>
      <c r="BP38" s="30" t="str">
        <f aca="false">P17!$E35</f>
        <v>N</v>
      </c>
      <c r="BQ38" s="30" t="str">
        <f aca="false">P18!$E35</f>
        <v>N</v>
      </c>
      <c r="BR38" s="30" t="str">
        <f aca="false">P19!$E35</f>
        <v>N</v>
      </c>
      <c r="BS38" s="30" t="str">
        <f aca="false">P20!$E35</f>
        <v>N</v>
      </c>
      <c r="BT38" s="60" t="str">
        <f aca="false">P21!$E35</f>
        <v>N</v>
      </c>
      <c r="BU38" s="30" t="str">
        <f aca="false">P22!$E35</f>
        <v>N</v>
      </c>
      <c r="BV38" s="30" t="str">
        <f aca="false">P23!$E35</f>
        <v>N</v>
      </c>
      <c r="BW38" s="30" t="str">
        <f aca="false">P24!$E35</f>
        <v>N</v>
      </c>
      <c r="BX38" s="30" t="str">
        <f aca="false">P25!$E35</f>
        <v>N</v>
      </c>
      <c r="BY38" s="30" t="str">
        <f aca="false">P26!$E35</f>
        <v>N</v>
      </c>
      <c r="BZ38" s="30" t="str">
        <f aca="false">P27!$E35</f>
        <v>N</v>
      </c>
      <c r="CA38" s="30" t="str">
        <f aca="false">P28!$E35</f>
        <v>N</v>
      </c>
      <c r="CB38" s="30" t="str">
        <f aca="false">P29!$E35</f>
        <v>N</v>
      </c>
      <c r="CC38" s="30" t="str">
        <f aca="false">P30!$E35</f>
        <v>N</v>
      </c>
      <c r="CD38" s="30" t="str">
        <f aca="false">P31!$E35</f>
        <v>N</v>
      </c>
      <c r="CE38" s="30" t="str">
        <f aca="false">P32!$E35</f>
        <v>N</v>
      </c>
      <c r="CF38" s="30" t="str">
        <f aca="false">P33!$E35</f>
        <v>N</v>
      </c>
      <c r="CG38" s="30" t="str">
        <f aca="false">P34!$E35</f>
        <v>N</v>
      </c>
      <c r="CH38" s="30" t="str">
        <f aca="false">P35!$E35</f>
        <v>N</v>
      </c>
      <c r="CI38" s="30" t="str">
        <f aca="false">P36!$E35</f>
        <v>N</v>
      </c>
      <c r="CJ38" s="30" t="str">
        <f aca="false">P37!$E35</f>
        <v>N</v>
      </c>
      <c r="CK38" s="30" t="str">
        <f aca="false">P38!$E35</f>
        <v>N</v>
      </c>
      <c r="CL38" s="30" t="str">
        <f aca="false">P39!$E35</f>
        <v>N</v>
      </c>
      <c r="CM38" s="30" t="str">
        <f aca="false">P40!$E35</f>
        <v>N</v>
      </c>
      <c r="CN38" s="54" t="n">
        <f aca="false">COUNTIF(AZ38:BS38,"D")</f>
        <v>0</v>
      </c>
    </row>
    <row r="39" customFormat="false" ht="15" hidden="false" customHeight="false" outlineLevel="0" collapsed="false">
      <c r="A39" s="1" t="n">
        <v>5</v>
      </c>
      <c r="B39" s="30" t="str">
        <f aca="false">Critères!$B35</f>
        <v>5.6</v>
      </c>
      <c r="C39" s="30" t="str">
        <f aca="false">Critères!$A30</f>
        <v>TABLEAUX</v>
      </c>
      <c r="D39" s="30" t="str">
        <f aca="false">P01!$D36</f>
        <v>NT</v>
      </c>
      <c r="E39" s="30" t="str">
        <f aca="false">P02!$D36</f>
        <v>NT</v>
      </c>
      <c r="F39" s="30" t="str">
        <f aca="false">P03!$D36</f>
        <v>NT</v>
      </c>
      <c r="G39" s="30" t="str">
        <f aca="false">P04!$D36</f>
        <v>NT</v>
      </c>
      <c r="H39" s="30" t="str">
        <f aca="false">P05!$D36</f>
        <v>NT</v>
      </c>
      <c r="I39" s="30" t="str">
        <f aca="false">P06!$D36</f>
        <v>NT</v>
      </c>
      <c r="J39" s="30" t="str">
        <f aca="false">P07!$D36</f>
        <v>NT</v>
      </c>
      <c r="K39" s="30" t="str">
        <f aca="false">P08!$D36</f>
        <v>NT</v>
      </c>
      <c r="L39" s="30" t="str">
        <f aca="false">P09!$D36</f>
        <v>NT</v>
      </c>
      <c r="M39" s="30" t="str">
        <f aca="false">P10!$D36</f>
        <v>NT</v>
      </c>
      <c r="N39" s="30" t="str">
        <f aca="false">P11!$D36</f>
        <v>NT</v>
      </c>
      <c r="O39" s="30" t="str">
        <f aca="false">P12!$D36</f>
        <v>NT</v>
      </c>
      <c r="P39" s="30" t="str">
        <f aca="false">P13!$D36</f>
        <v>NT</v>
      </c>
      <c r="Q39" s="30" t="str">
        <f aca="false">P14!$D36</f>
        <v>NT</v>
      </c>
      <c r="R39" s="30" t="str">
        <f aca="false">P15!$D36</f>
        <v>NT</v>
      </c>
      <c r="S39" s="30" t="str">
        <f aca="false">P16!$D36</f>
        <v>NT</v>
      </c>
      <c r="T39" s="30" t="str">
        <f aca="false">P17!$D36</f>
        <v>NT</v>
      </c>
      <c r="U39" s="30" t="str">
        <f aca="false">P18!$D36</f>
        <v>NT</v>
      </c>
      <c r="V39" s="30" t="str">
        <f aca="false">P19!$D36</f>
        <v>NT</v>
      </c>
      <c r="W39" s="30" t="str">
        <f aca="false">P20!$D36</f>
        <v>NT</v>
      </c>
      <c r="X39" s="30" t="str">
        <f aca="false">P21!$D36</f>
        <v>NT</v>
      </c>
      <c r="Y39" s="30" t="str">
        <f aca="false">P22!$D36</f>
        <v>NT</v>
      </c>
      <c r="Z39" s="30" t="str">
        <f aca="false">P23!$D36</f>
        <v>NT</v>
      </c>
      <c r="AA39" s="30" t="str">
        <f aca="false">P24!$D36</f>
        <v>NT</v>
      </c>
      <c r="AB39" s="30" t="str">
        <f aca="false">P25!$D36</f>
        <v>NT</v>
      </c>
      <c r="AC39" s="30" t="str">
        <f aca="false">P26!$D36</f>
        <v>NT</v>
      </c>
      <c r="AD39" s="30" t="str">
        <f aca="false">P27!$D36</f>
        <v>NT</v>
      </c>
      <c r="AE39" s="30" t="str">
        <f aca="false">P28!$D36</f>
        <v>NT</v>
      </c>
      <c r="AF39" s="30" t="str">
        <f aca="false">P29!$D36</f>
        <v>NT</v>
      </c>
      <c r="AG39" s="30" t="str">
        <f aca="false">P30!$D36</f>
        <v>NT</v>
      </c>
      <c r="AH39" s="30" t="str">
        <f aca="false">P31!$D36</f>
        <v>NT</v>
      </c>
      <c r="AI39" s="30" t="str">
        <f aca="false">P32!$D36</f>
        <v>NT</v>
      </c>
      <c r="AJ39" s="30" t="str">
        <f aca="false">P33!$D36</f>
        <v>NT</v>
      </c>
      <c r="AK39" s="30" t="str">
        <f aca="false">P34!$D36</f>
        <v>NT</v>
      </c>
      <c r="AL39" s="30" t="str">
        <f aca="false">P35!$D36</f>
        <v>NT</v>
      </c>
      <c r="AM39" s="30" t="str">
        <f aca="false">P36!$D36</f>
        <v>NT</v>
      </c>
      <c r="AN39" s="30" t="str">
        <f aca="false">P37!$D36</f>
        <v>NT</v>
      </c>
      <c r="AO39" s="30" t="str">
        <f aca="false">P38!$D36</f>
        <v>NT</v>
      </c>
      <c r="AP39" s="30" t="str">
        <f aca="false">P39!$D36</f>
        <v>NT</v>
      </c>
      <c r="AQ39" s="30" t="str">
        <f aca="false">P40!$D36</f>
        <v>NT</v>
      </c>
      <c r="AR39" s="54" t="n">
        <f aca="false">COUNTIF(D39:AQ39,"C")</f>
        <v>0</v>
      </c>
      <c r="AS39" s="54" t="n">
        <f aca="false">COUNTIF(D39:AQ39,"NC")</f>
        <v>0</v>
      </c>
      <c r="AT39" s="54" t="n">
        <f aca="false">COUNTIF(D39:AQ39,"NA")</f>
        <v>0</v>
      </c>
      <c r="AU39" s="54" t="n">
        <f aca="false">COUNTIF(D39:AQ39,"NT")</f>
        <v>40</v>
      </c>
      <c r="AV39" s="1" t="str">
        <f aca="false">IF(AS39&gt;0,"NC",IF(AR39&gt;0,"C",IF(AU39&gt;0,"NT","NA")))</f>
        <v>NT</v>
      </c>
      <c r="AW39" s="1" t="n">
        <v>5</v>
      </c>
      <c r="AX39" s="30" t="str">
        <f aca="false">Critères!$B35</f>
        <v>5.6</v>
      </c>
      <c r="AY39" s="30" t="str">
        <f aca="false">Critères!$A30</f>
        <v>TABLEAUX</v>
      </c>
      <c r="AZ39" s="30" t="str">
        <f aca="false">P01!$E36</f>
        <v>N</v>
      </c>
      <c r="BA39" s="30" t="str">
        <f aca="false">P02!$E36</f>
        <v>N</v>
      </c>
      <c r="BB39" s="30" t="str">
        <f aca="false">P03!$E36</f>
        <v>N</v>
      </c>
      <c r="BC39" s="30" t="str">
        <f aca="false">P04!$E36</f>
        <v>N</v>
      </c>
      <c r="BD39" s="30" t="str">
        <f aca="false">P05!$E36</f>
        <v>N</v>
      </c>
      <c r="BE39" s="30" t="str">
        <f aca="false">P06!$E36</f>
        <v>N</v>
      </c>
      <c r="BF39" s="30" t="str">
        <f aca="false">P07!$E36</f>
        <v>N</v>
      </c>
      <c r="BG39" s="30" t="str">
        <f aca="false">P08!$E36</f>
        <v>N</v>
      </c>
      <c r="BH39" s="30" t="str">
        <f aca="false">P09!$E36</f>
        <v>N</v>
      </c>
      <c r="BI39" s="30" t="str">
        <f aca="false">P10!$E36</f>
        <v>N</v>
      </c>
      <c r="BJ39" s="30" t="str">
        <f aca="false">P11!$E36</f>
        <v>N</v>
      </c>
      <c r="BK39" s="30" t="str">
        <f aca="false">P12!$E36</f>
        <v>N</v>
      </c>
      <c r="BL39" s="30" t="str">
        <f aca="false">P13!$E36</f>
        <v>N</v>
      </c>
      <c r="BM39" s="30" t="str">
        <f aca="false">P14!$E36</f>
        <v>N</v>
      </c>
      <c r="BN39" s="30" t="str">
        <f aca="false">P15!$E36</f>
        <v>N</v>
      </c>
      <c r="BO39" s="30" t="str">
        <f aca="false">P16!$E36</f>
        <v>N</v>
      </c>
      <c r="BP39" s="30" t="str">
        <f aca="false">P17!$E36</f>
        <v>N</v>
      </c>
      <c r="BQ39" s="30" t="str">
        <f aca="false">P18!$E36</f>
        <v>N</v>
      </c>
      <c r="BR39" s="30" t="str">
        <f aca="false">P19!$E36</f>
        <v>N</v>
      </c>
      <c r="BS39" s="30" t="str">
        <f aca="false">P20!$E36</f>
        <v>N</v>
      </c>
      <c r="BT39" s="60" t="str">
        <f aca="false">P21!$E36</f>
        <v>N</v>
      </c>
      <c r="BU39" s="30" t="str">
        <f aca="false">P22!$E36</f>
        <v>N</v>
      </c>
      <c r="BV39" s="30" t="str">
        <f aca="false">P23!$E36</f>
        <v>N</v>
      </c>
      <c r="BW39" s="30" t="str">
        <f aca="false">P24!$E36</f>
        <v>N</v>
      </c>
      <c r="BX39" s="30" t="str">
        <f aca="false">P25!$E36</f>
        <v>N</v>
      </c>
      <c r="BY39" s="30" t="str">
        <f aca="false">P26!$E36</f>
        <v>N</v>
      </c>
      <c r="BZ39" s="30" t="str">
        <f aca="false">P27!$E36</f>
        <v>N</v>
      </c>
      <c r="CA39" s="30" t="str">
        <f aca="false">P28!$E36</f>
        <v>N</v>
      </c>
      <c r="CB39" s="30" t="str">
        <f aca="false">P29!$E36</f>
        <v>N</v>
      </c>
      <c r="CC39" s="30" t="str">
        <f aca="false">P30!$E36</f>
        <v>N</v>
      </c>
      <c r="CD39" s="30" t="str">
        <f aca="false">P31!$E36</f>
        <v>N</v>
      </c>
      <c r="CE39" s="30" t="str">
        <f aca="false">P32!$E36</f>
        <v>N</v>
      </c>
      <c r="CF39" s="30" t="str">
        <f aca="false">P33!$E36</f>
        <v>N</v>
      </c>
      <c r="CG39" s="30" t="str">
        <f aca="false">P34!$E36</f>
        <v>N</v>
      </c>
      <c r="CH39" s="30" t="str">
        <f aca="false">P35!$E36</f>
        <v>N</v>
      </c>
      <c r="CI39" s="30" t="str">
        <f aca="false">P36!$E36</f>
        <v>N</v>
      </c>
      <c r="CJ39" s="30" t="str">
        <f aca="false">P37!$E36</f>
        <v>N</v>
      </c>
      <c r="CK39" s="30" t="str">
        <f aca="false">P38!$E36</f>
        <v>N</v>
      </c>
      <c r="CL39" s="30" t="str">
        <f aca="false">P39!$E36</f>
        <v>N</v>
      </c>
      <c r="CM39" s="30" t="str">
        <f aca="false">P40!$E36</f>
        <v>N</v>
      </c>
      <c r="CN39" s="54" t="n">
        <f aca="false">COUNTIF(AZ39:BS39,"D")</f>
        <v>0</v>
      </c>
    </row>
    <row r="40" customFormat="false" ht="15" hidden="false" customHeight="false" outlineLevel="0" collapsed="false">
      <c r="A40" s="1" t="n">
        <v>5</v>
      </c>
      <c r="B40" s="30" t="str">
        <f aca="false">Critères!$B36</f>
        <v>5.7</v>
      </c>
      <c r="C40" s="30" t="str">
        <f aca="false">Critères!$A30</f>
        <v>TABLEAUX</v>
      </c>
      <c r="D40" s="30" t="str">
        <f aca="false">P01!$D37</f>
        <v>NT</v>
      </c>
      <c r="E40" s="30" t="str">
        <f aca="false">P02!$D37</f>
        <v>NT</v>
      </c>
      <c r="F40" s="30" t="str">
        <f aca="false">P03!$D37</f>
        <v>NT</v>
      </c>
      <c r="G40" s="30" t="str">
        <f aca="false">P04!$D37</f>
        <v>NT</v>
      </c>
      <c r="H40" s="30" t="str">
        <f aca="false">P05!$D37</f>
        <v>NT</v>
      </c>
      <c r="I40" s="30" t="str">
        <f aca="false">P06!$D37</f>
        <v>NT</v>
      </c>
      <c r="J40" s="30" t="str">
        <f aca="false">P07!$D37</f>
        <v>NT</v>
      </c>
      <c r="K40" s="30" t="str">
        <f aca="false">P08!$D37</f>
        <v>NT</v>
      </c>
      <c r="L40" s="30" t="str">
        <f aca="false">P09!$D37</f>
        <v>NT</v>
      </c>
      <c r="M40" s="30" t="str">
        <f aca="false">P10!$D37</f>
        <v>NT</v>
      </c>
      <c r="N40" s="30" t="str">
        <f aca="false">P11!$D37</f>
        <v>NT</v>
      </c>
      <c r="O40" s="30" t="str">
        <f aca="false">P12!$D37</f>
        <v>NT</v>
      </c>
      <c r="P40" s="30" t="str">
        <f aca="false">P13!$D37</f>
        <v>NT</v>
      </c>
      <c r="Q40" s="30" t="str">
        <f aca="false">P14!$D37</f>
        <v>NT</v>
      </c>
      <c r="R40" s="30" t="str">
        <f aca="false">P15!$D37</f>
        <v>NT</v>
      </c>
      <c r="S40" s="30" t="str">
        <f aca="false">P16!$D37</f>
        <v>NT</v>
      </c>
      <c r="T40" s="30" t="str">
        <f aca="false">P17!$D37</f>
        <v>NT</v>
      </c>
      <c r="U40" s="30" t="str">
        <f aca="false">P18!$D37</f>
        <v>NT</v>
      </c>
      <c r="V40" s="30" t="str">
        <f aca="false">P19!$D37</f>
        <v>NT</v>
      </c>
      <c r="W40" s="30" t="str">
        <f aca="false">P20!$D37</f>
        <v>NT</v>
      </c>
      <c r="X40" s="30" t="str">
        <f aca="false">P21!$D37</f>
        <v>NT</v>
      </c>
      <c r="Y40" s="30" t="str">
        <f aca="false">P22!$D37</f>
        <v>NT</v>
      </c>
      <c r="Z40" s="30" t="str">
        <f aca="false">P23!$D37</f>
        <v>NT</v>
      </c>
      <c r="AA40" s="30" t="str">
        <f aca="false">P24!$D37</f>
        <v>NT</v>
      </c>
      <c r="AB40" s="30" t="str">
        <f aca="false">P25!$D37</f>
        <v>NT</v>
      </c>
      <c r="AC40" s="30" t="str">
        <f aca="false">P26!$D37</f>
        <v>NT</v>
      </c>
      <c r="AD40" s="30" t="str">
        <f aca="false">P27!$D37</f>
        <v>NT</v>
      </c>
      <c r="AE40" s="30" t="str">
        <f aca="false">P28!$D37</f>
        <v>NT</v>
      </c>
      <c r="AF40" s="30" t="str">
        <f aca="false">P29!$D37</f>
        <v>NT</v>
      </c>
      <c r="AG40" s="30" t="str">
        <f aca="false">P30!$D37</f>
        <v>NT</v>
      </c>
      <c r="AH40" s="30" t="str">
        <f aca="false">P31!$D37</f>
        <v>NT</v>
      </c>
      <c r="AI40" s="30" t="str">
        <f aca="false">P32!$D37</f>
        <v>NT</v>
      </c>
      <c r="AJ40" s="30" t="str">
        <f aca="false">P33!$D37</f>
        <v>NT</v>
      </c>
      <c r="AK40" s="30" t="str">
        <f aca="false">P34!$D37</f>
        <v>NT</v>
      </c>
      <c r="AL40" s="30" t="str">
        <f aca="false">P35!$D37</f>
        <v>NT</v>
      </c>
      <c r="AM40" s="30" t="str">
        <f aca="false">P36!$D37</f>
        <v>NT</v>
      </c>
      <c r="AN40" s="30" t="str">
        <f aca="false">P37!$D37</f>
        <v>NT</v>
      </c>
      <c r="AO40" s="30" t="str">
        <f aca="false">P38!$D37</f>
        <v>NT</v>
      </c>
      <c r="AP40" s="30" t="str">
        <f aca="false">P39!$D37</f>
        <v>NT</v>
      </c>
      <c r="AQ40" s="30" t="str">
        <f aca="false">P40!$D37</f>
        <v>NT</v>
      </c>
      <c r="AR40" s="54" t="n">
        <f aca="false">COUNTIF(D40:AQ40,"C")</f>
        <v>0</v>
      </c>
      <c r="AS40" s="54" t="n">
        <f aca="false">COUNTIF(D40:AQ40,"NC")</f>
        <v>0</v>
      </c>
      <c r="AT40" s="54" t="n">
        <f aca="false">COUNTIF(D40:AQ40,"NA")</f>
        <v>0</v>
      </c>
      <c r="AU40" s="54" t="n">
        <f aca="false">COUNTIF(D40:AQ40,"NT")</f>
        <v>40</v>
      </c>
      <c r="AV40" s="1" t="str">
        <f aca="false">IF(AS40&gt;0,"NC",IF(AR40&gt;0,"C",IF(AU40&gt;0,"NT","NA")))</f>
        <v>NT</v>
      </c>
      <c r="AW40" s="1" t="n">
        <v>5</v>
      </c>
      <c r="AX40" s="30" t="str">
        <f aca="false">Critères!$B36</f>
        <v>5.7</v>
      </c>
      <c r="AY40" s="30" t="str">
        <f aca="false">Critères!$A30</f>
        <v>TABLEAUX</v>
      </c>
      <c r="AZ40" s="30" t="str">
        <f aca="false">P01!$E37</f>
        <v>N</v>
      </c>
      <c r="BA40" s="30" t="str">
        <f aca="false">P02!$E37</f>
        <v>N</v>
      </c>
      <c r="BB40" s="30" t="str">
        <f aca="false">P03!$E37</f>
        <v>N</v>
      </c>
      <c r="BC40" s="30" t="str">
        <f aca="false">P04!$E37</f>
        <v>N</v>
      </c>
      <c r="BD40" s="30" t="str">
        <f aca="false">P05!$E37</f>
        <v>N</v>
      </c>
      <c r="BE40" s="30" t="str">
        <f aca="false">P06!$E37</f>
        <v>N</v>
      </c>
      <c r="BF40" s="30" t="str">
        <f aca="false">P07!$E37</f>
        <v>N</v>
      </c>
      <c r="BG40" s="30" t="str">
        <f aca="false">P08!$E37</f>
        <v>N</v>
      </c>
      <c r="BH40" s="30" t="str">
        <f aca="false">P09!$E37</f>
        <v>N</v>
      </c>
      <c r="BI40" s="30" t="str">
        <f aca="false">P10!$E37</f>
        <v>N</v>
      </c>
      <c r="BJ40" s="30" t="str">
        <f aca="false">P11!$E37</f>
        <v>N</v>
      </c>
      <c r="BK40" s="30" t="str">
        <f aca="false">P12!$E37</f>
        <v>N</v>
      </c>
      <c r="BL40" s="30" t="str">
        <f aca="false">P13!$E37</f>
        <v>N</v>
      </c>
      <c r="BM40" s="30" t="str">
        <f aca="false">P14!$E37</f>
        <v>N</v>
      </c>
      <c r="BN40" s="30" t="str">
        <f aca="false">P15!$E37</f>
        <v>N</v>
      </c>
      <c r="BO40" s="30" t="str">
        <f aca="false">P16!$E37</f>
        <v>N</v>
      </c>
      <c r="BP40" s="30" t="str">
        <f aca="false">P17!$E37</f>
        <v>N</v>
      </c>
      <c r="BQ40" s="30" t="str">
        <f aca="false">P18!$E37</f>
        <v>N</v>
      </c>
      <c r="BR40" s="30" t="str">
        <f aca="false">P19!$E37</f>
        <v>N</v>
      </c>
      <c r="BS40" s="30" t="str">
        <f aca="false">P20!$E37</f>
        <v>N</v>
      </c>
      <c r="BT40" s="60" t="str">
        <f aca="false">P21!$E37</f>
        <v>N</v>
      </c>
      <c r="BU40" s="30" t="str">
        <f aca="false">P22!$E37</f>
        <v>N</v>
      </c>
      <c r="BV40" s="30" t="str">
        <f aca="false">P23!$E37</f>
        <v>N</v>
      </c>
      <c r="BW40" s="30" t="str">
        <f aca="false">P24!$E37</f>
        <v>N</v>
      </c>
      <c r="BX40" s="30" t="str">
        <f aca="false">P25!$E37</f>
        <v>N</v>
      </c>
      <c r="BY40" s="30" t="str">
        <f aca="false">P26!$E37</f>
        <v>N</v>
      </c>
      <c r="BZ40" s="30" t="str">
        <f aca="false">P27!$E37</f>
        <v>N</v>
      </c>
      <c r="CA40" s="30" t="str">
        <f aca="false">P28!$E37</f>
        <v>N</v>
      </c>
      <c r="CB40" s="30" t="str">
        <f aca="false">P29!$E37</f>
        <v>N</v>
      </c>
      <c r="CC40" s="30" t="str">
        <f aca="false">P30!$E37</f>
        <v>N</v>
      </c>
      <c r="CD40" s="30" t="str">
        <f aca="false">P31!$E37</f>
        <v>N</v>
      </c>
      <c r="CE40" s="30" t="str">
        <f aca="false">P32!$E37</f>
        <v>N</v>
      </c>
      <c r="CF40" s="30" t="str">
        <f aca="false">P33!$E37</f>
        <v>N</v>
      </c>
      <c r="CG40" s="30" t="str">
        <f aca="false">P34!$E37</f>
        <v>N</v>
      </c>
      <c r="CH40" s="30" t="str">
        <f aca="false">P35!$E37</f>
        <v>N</v>
      </c>
      <c r="CI40" s="30" t="str">
        <f aca="false">P36!$E37</f>
        <v>N</v>
      </c>
      <c r="CJ40" s="30" t="str">
        <f aca="false">P37!$E37</f>
        <v>N</v>
      </c>
      <c r="CK40" s="30" t="str">
        <f aca="false">P38!$E37</f>
        <v>N</v>
      </c>
      <c r="CL40" s="30" t="str">
        <f aca="false">P39!$E37</f>
        <v>N</v>
      </c>
      <c r="CM40" s="30" t="str">
        <f aca="false">P40!$E37</f>
        <v>N</v>
      </c>
      <c r="CN40" s="54" t="n">
        <f aca="false">COUNTIF(AZ40:BS40,"D")</f>
        <v>0</v>
      </c>
    </row>
    <row r="41" customFormat="false" ht="15" hidden="false" customHeight="false" outlineLevel="0" collapsed="false">
      <c r="A41" s="1" t="n">
        <v>5</v>
      </c>
      <c r="B41" s="30" t="str">
        <f aca="false">Critères!$B37</f>
        <v>5.8</v>
      </c>
      <c r="C41" s="30" t="str">
        <f aca="false">Critères!$A30</f>
        <v>TABLEAUX</v>
      </c>
      <c r="D41" s="30" t="str">
        <f aca="false">P01!$D38</f>
        <v>NT</v>
      </c>
      <c r="E41" s="30" t="str">
        <f aca="false">P02!$D38</f>
        <v>NT</v>
      </c>
      <c r="F41" s="30" t="str">
        <f aca="false">P03!$D38</f>
        <v>NT</v>
      </c>
      <c r="G41" s="30" t="str">
        <f aca="false">P04!$D38</f>
        <v>NT</v>
      </c>
      <c r="H41" s="30" t="str">
        <f aca="false">P05!$D38</f>
        <v>NT</v>
      </c>
      <c r="I41" s="30" t="str">
        <f aca="false">P06!$D38</f>
        <v>NT</v>
      </c>
      <c r="J41" s="30" t="str">
        <f aca="false">P07!$D38</f>
        <v>NT</v>
      </c>
      <c r="K41" s="30" t="str">
        <f aca="false">P08!$D38</f>
        <v>NT</v>
      </c>
      <c r="L41" s="30" t="str">
        <f aca="false">P09!$D38</f>
        <v>NT</v>
      </c>
      <c r="M41" s="30" t="str">
        <f aca="false">P10!$D38</f>
        <v>NT</v>
      </c>
      <c r="N41" s="30" t="str">
        <f aca="false">P11!$D38</f>
        <v>NT</v>
      </c>
      <c r="O41" s="30" t="str">
        <f aca="false">P12!$D38</f>
        <v>NT</v>
      </c>
      <c r="P41" s="30" t="str">
        <f aca="false">P13!$D38</f>
        <v>NT</v>
      </c>
      <c r="Q41" s="30" t="str">
        <f aca="false">P14!$D38</f>
        <v>NT</v>
      </c>
      <c r="R41" s="30" t="str">
        <f aca="false">P15!$D38</f>
        <v>NT</v>
      </c>
      <c r="S41" s="30" t="str">
        <f aca="false">P16!$D38</f>
        <v>NT</v>
      </c>
      <c r="T41" s="30" t="str">
        <f aca="false">P17!$D38</f>
        <v>NT</v>
      </c>
      <c r="U41" s="30" t="str">
        <f aca="false">P18!$D38</f>
        <v>NT</v>
      </c>
      <c r="V41" s="30" t="str">
        <f aca="false">P19!$D38</f>
        <v>NT</v>
      </c>
      <c r="W41" s="30" t="str">
        <f aca="false">P20!$D38</f>
        <v>NT</v>
      </c>
      <c r="X41" s="30" t="str">
        <f aca="false">P21!$D38</f>
        <v>NT</v>
      </c>
      <c r="Y41" s="30" t="str">
        <f aca="false">P22!$D38</f>
        <v>NT</v>
      </c>
      <c r="Z41" s="30" t="str">
        <f aca="false">P23!$D38</f>
        <v>NT</v>
      </c>
      <c r="AA41" s="30" t="str">
        <f aca="false">P24!$D38</f>
        <v>NT</v>
      </c>
      <c r="AB41" s="30" t="str">
        <f aca="false">P25!$D38</f>
        <v>NT</v>
      </c>
      <c r="AC41" s="30" t="str">
        <f aca="false">P26!$D38</f>
        <v>NT</v>
      </c>
      <c r="AD41" s="30" t="str">
        <f aca="false">P27!$D38</f>
        <v>NT</v>
      </c>
      <c r="AE41" s="30" t="str">
        <f aca="false">P28!$D38</f>
        <v>NT</v>
      </c>
      <c r="AF41" s="30" t="str">
        <f aca="false">P29!$D38</f>
        <v>NT</v>
      </c>
      <c r="AG41" s="30" t="str">
        <f aca="false">P30!$D38</f>
        <v>NT</v>
      </c>
      <c r="AH41" s="30" t="str">
        <f aca="false">P31!$D38</f>
        <v>NT</v>
      </c>
      <c r="AI41" s="30" t="str">
        <f aca="false">P32!$D38</f>
        <v>NT</v>
      </c>
      <c r="AJ41" s="30" t="str">
        <f aca="false">P33!$D38</f>
        <v>NT</v>
      </c>
      <c r="AK41" s="30" t="str">
        <f aca="false">P34!$D38</f>
        <v>NT</v>
      </c>
      <c r="AL41" s="30" t="str">
        <f aca="false">P35!$D38</f>
        <v>NT</v>
      </c>
      <c r="AM41" s="30" t="str">
        <f aca="false">P36!$D38</f>
        <v>NT</v>
      </c>
      <c r="AN41" s="30" t="str">
        <f aca="false">P37!$D38</f>
        <v>NT</v>
      </c>
      <c r="AO41" s="30" t="str">
        <f aca="false">P38!$D38</f>
        <v>NT</v>
      </c>
      <c r="AP41" s="30" t="str">
        <f aca="false">P39!$D38</f>
        <v>NT</v>
      </c>
      <c r="AQ41" s="30" t="str">
        <f aca="false">P40!$D38</f>
        <v>NT</v>
      </c>
      <c r="AR41" s="54" t="n">
        <f aca="false">COUNTIF(D41:AQ41,"C")</f>
        <v>0</v>
      </c>
      <c r="AS41" s="54" t="n">
        <f aca="false">COUNTIF(D41:AQ41,"NC")</f>
        <v>0</v>
      </c>
      <c r="AT41" s="54" t="n">
        <f aca="false">COUNTIF(D41:AQ41,"NA")</f>
        <v>0</v>
      </c>
      <c r="AU41" s="54" t="n">
        <f aca="false">COUNTIF(D41:AQ41,"NT")</f>
        <v>40</v>
      </c>
      <c r="AV41" s="1" t="str">
        <f aca="false">IF(AS41&gt;0,"NC",IF(AR41&gt;0,"C",IF(AU41&gt;0,"NT","NA")))</f>
        <v>NT</v>
      </c>
      <c r="AW41" s="1" t="n">
        <v>5</v>
      </c>
      <c r="AX41" s="30" t="str">
        <f aca="false">Critères!$B37</f>
        <v>5.8</v>
      </c>
      <c r="AY41" s="30" t="str">
        <f aca="false">Critères!$A30</f>
        <v>TABLEAUX</v>
      </c>
      <c r="AZ41" s="30" t="str">
        <f aca="false">P01!$E38</f>
        <v>N</v>
      </c>
      <c r="BA41" s="30" t="str">
        <f aca="false">P02!$E38</f>
        <v>N</v>
      </c>
      <c r="BB41" s="30" t="str">
        <f aca="false">P03!$E38</f>
        <v>N</v>
      </c>
      <c r="BC41" s="30" t="str">
        <f aca="false">P04!$E38</f>
        <v>N</v>
      </c>
      <c r="BD41" s="30" t="str">
        <f aca="false">P05!$E38</f>
        <v>N</v>
      </c>
      <c r="BE41" s="30" t="str">
        <f aca="false">P06!$E38</f>
        <v>N</v>
      </c>
      <c r="BF41" s="30" t="str">
        <f aca="false">P07!$E38</f>
        <v>N</v>
      </c>
      <c r="BG41" s="30" t="str">
        <f aca="false">P08!$E38</f>
        <v>N</v>
      </c>
      <c r="BH41" s="30" t="str">
        <f aca="false">P09!$E38</f>
        <v>N</v>
      </c>
      <c r="BI41" s="30" t="str">
        <f aca="false">P10!$E38</f>
        <v>N</v>
      </c>
      <c r="BJ41" s="30" t="str">
        <f aca="false">P11!$E38</f>
        <v>N</v>
      </c>
      <c r="BK41" s="30" t="str">
        <f aca="false">P12!$E38</f>
        <v>N</v>
      </c>
      <c r="BL41" s="30" t="str">
        <f aca="false">P13!$E38</f>
        <v>N</v>
      </c>
      <c r="BM41" s="30" t="str">
        <f aca="false">P14!$E38</f>
        <v>N</v>
      </c>
      <c r="BN41" s="30" t="str">
        <f aca="false">P15!$E38</f>
        <v>N</v>
      </c>
      <c r="BO41" s="30" t="str">
        <f aca="false">P16!$E38</f>
        <v>N</v>
      </c>
      <c r="BP41" s="30" t="str">
        <f aca="false">P17!$E38</f>
        <v>N</v>
      </c>
      <c r="BQ41" s="30" t="str">
        <f aca="false">P18!$E38</f>
        <v>N</v>
      </c>
      <c r="BR41" s="30" t="str">
        <f aca="false">P19!$E38</f>
        <v>N</v>
      </c>
      <c r="BS41" s="30" t="str">
        <f aca="false">P20!$E38</f>
        <v>N</v>
      </c>
      <c r="BT41" s="60" t="str">
        <f aca="false">P21!$E38</f>
        <v>N</v>
      </c>
      <c r="BU41" s="30" t="str">
        <f aca="false">P22!$E38</f>
        <v>N</v>
      </c>
      <c r="BV41" s="30" t="str">
        <f aca="false">P23!$E38</f>
        <v>N</v>
      </c>
      <c r="BW41" s="30" t="str">
        <f aca="false">P24!$E38</f>
        <v>N</v>
      </c>
      <c r="BX41" s="30" t="str">
        <f aca="false">P25!$E38</f>
        <v>N</v>
      </c>
      <c r="BY41" s="30" t="str">
        <f aca="false">P26!$E38</f>
        <v>N</v>
      </c>
      <c r="BZ41" s="30" t="str">
        <f aca="false">P27!$E38</f>
        <v>N</v>
      </c>
      <c r="CA41" s="30" t="str">
        <f aca="false">P28!$E38</f>
        <v>N</v>
      </c>
      <c r="CB41" s="30" t="str">
        <f aca="false">P29!$E38</f>
        <v>N</v>
      </c>
      <c r="CC41" s="30" t="str">
        <f aca="false">P30!$E38</f>
        <v>N</v>
      </c>
      <c r="CD41" s="30" t="str">
        <f aca="false">P31!$E38</f>
        <v>N</v>
      </c>
      <c r="CE41" s="30" t="str">
        <f aca="false">P32!$E38</f>
        <v>N</v>
      </c>
      <c r="CF41" s="30" t="str">
        <f aca="false">P33!$E38</f>
        <v>N</v>
      </c>
      <c r="CG41" s="30" t="str">
        <f aca="false">P34!$E38</f>
        <v>N</v>
      </c>
      <c r="CH41" s="30" t="str">
        <f aca="false">P35!$E38</f>
        <v>N</v>
      </c>
      <c r="CI41" s="30" t="str">
        <f aca="false">P36!$E38</f>
        <v>N</v>
      </c>
      <c r="CJ41" s="30" t="str">
        <f aca="false">P37!$E38</f>
        <v>N</v>
      </c>
      <c r="CK41" s="30" t="str">
        <f aca="false">P38!$E38</f>
        <v>N</v>
      </c>
      <c r="CL41" s="30" t="str">
        <f aca="false">P39!$E38</f>
        <v>N</v>
      </c>
      <c r="CM41" s="30" t="str">
        <f aca="false">P40!$E38</f>
        <v>N</v>
      </c>
      <c r="CN41" s="54" t="n">
        <f aca="false">COUNTIF(AZ41:BS41,"D")</f>
        <v>0</v>
      </c>
    </row>
    <row r="42" customFormat="false" ht="15" hidden="false" customHeight="false" outlineLevel="0" collapsed="false">
      <c r="A42" s="57"/>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9" t="n">
        <f aca="false">SUM(AR34:AR41)</f>
        <v>0</v>
      </c>
      <c r="AS42" s="59" t="n">
        <f aca="false">SUM(AS34:AS41)</f>
        <v>0</v>
      </c>
      <c r="AT42" s="59" t="n">
        <f aca="false">SUM(AT34:AT41)</f>
        <v>0</v>
      </c>
      <c r="AU42" s="59" t="n">
        <f aca="false">SUM(AU34:AU41)</f>
        <v>320</v>
      </c>
      <c r="AW42" s="57"/>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9" t="n">
        <f aca="false">SUM(CN34:CN41)</f>
        <v>0</v>
      </c>
    </row>
    <row r="43" customFormat="false" ht="15" hidden="false" customHeight="false" outlineLevel="0" collapsed="false">
      <c r="A43" s="1" t="n">
        <v>6</v>
      </c>
      <c r="B43" s="30" t="str">
        <f aca="false">Critères!$B38</f>
        <v>6.1</v>
      </c>
      <c r="C43" s="30" t="str">
        <f aca="false">Critères!$A38</f>
        <v>LIENS</v>
      </c>
      <c r="D43" s="30" t="str">
        <f aca="false">P01!$D39</f>
        <v>NT</v>
      </c>
      <c r="E43" s="30" t="str">
        <f aca="false">P02!$D39</f>
        <v>NT</v>
      </c>
      <c r="F43" s="30" t="str">
        <f aca="false">P03!$D39</f>
        <v>NT</v>
      </c>
      <c r="G43" s="30" t="str">
        <f aca="false">P04!$D39</f>
        <v>NT</v>
      </c>
      <c r="H43" s="30" t="str">
        <f aca="false">P05!$D39</f>
        <v>NT</v>
      </c>
      <c r="I43" s="30" t="str">
        <f aca="false">P06!$D39</f>
        <v>NT</v>
      </c>
      <c r="J43" s="30" t="str">
        <f aca="false">P07!$D39</f>
        <v>NT</v>
      </c>
      <c r="K43" s="30" t="str">
        <f aca="false">P08!$D39</f>
        <v>NT</v>
      </c>
      <c r="L43" s="30" t="str">
        <f aca="false">P09!$D39</f>
        <v>NT</v>
      </c>
      <c r="M43" s="30" t="str">
        <f aca="false">P10!$D39</f>
        <v>NT</v>
      </c>
      <c r="N43" s="30" t="str">
        <f aca="false">P11!$D39</f>
        <v>NT</v>
      </c>
      <c r="O43" s="30" t="str">
        <f aca="false">P12!$D39</f>
        <v>NT</v>
      </c>
      <c r="P43" s="30" t="str">
        <f aca="false">P13!$D39</f>
        <v>NT</v>
      </c>
      <c r="Q43" s="30" t="str">
        <f aca="false">P14!$D39</f>
        <v>NT</v>
      </c>
      <c r="R43" s="30" t="str">
        <f aca="false">P15!$D39</f>
        <v>NT</v>
      </c>
      <c r="S43" s="30" t="str">
        <f aca="false">P16!$D39</f>
        <v>NT</v>
      </c>
      <c r="T43" s="30" t="str">
        <f aca="false">P17!$D39</f>
        <v>NT</v>
      </c>
      <c r="U43" s="30" t="str">
        <f aca="false">P18!$D39</f>
        <v>NT</v>
      </c>
      <c r="V43" s="30" t="str">
        <f aca="false">P19!$D39</f>
        <v>NT</v>
      </c>
      <c r="W43" s="30" t="str">
        <f aca="false">P20!$D39</f>
        <v>NT</v>
      </c>
      <c r="X43" s="30" t="str">
        <f aca="false">P21!$D39</f>
        <v>NT</v>
      </c>
      <c r="Y43" s="30" t="str">
        <f aca="false">P22!$D39</f>
        <v>NT</v>
      </c>
      <c r="Z43" s="30" t="str">
        <f aca="false">P23!$D39</f>
        <v>NT</v>
      </c>
      <c r="AA43" s="30" t="str">
        <f aca="false">P24!$D39</f>
        <v>NT</v>
      </c>
      <c r="AB43" s="30" t="str">
        <f aca="false">P25!$D39</f>
        <v>NT</v>
      </c>
      <c r="AC43" s="30" t="str">
        <f aca="false">P26!$D39</f>
        <v>NT</v>
      </c>
      <c r="AD43" s="30" t="str">
        <f aca="false">P27!$D39</f>
        <v>NT</v>
      </c>
      <c r="AE43" s="30" t="str">
        <f aca="false">P28!$D39</f>
        <v>NT</v>
      </c>
      <c r="AF43" s="30" t="str">
        <f aca="false">P29!$D39</f>
        <v>NT</v>
      </c>
      <c r="AG43" s="30" t="str">
        <f aca="false">P30!$D39</f>
        <v>NT</v>
      </c>
      <c r="AH43" s="30" t="str">
        <f aca="false">P31!$D39</f>
        <v>NT</v>
      </c>
      <c r="AI43" s="30" t="str">
        <f aca="false">P32!$D39</f>
        <v>NT</v>
      </c>
      <c r="AJ43" s="30" t="str">
        <f aca="false">P33!$D39</f>
        <v>NT</v>
      </c>
      <c r="AK43" s="30" t="str">
        <f aca="false">P34!$D39</f>
        <v>NT</v>
      </c>
      <c r="AL43" s="30" t="str">
        <f aca="false">P35!$D39</f>
        <v>NT</v>
      </c>
      <c r="AM43" s="30" t="str">
        <f aca="false">P36!$D39</f>
        <v>NT</v>
      </c>
      <c r="AN43" s="30" t="str">
        <f aca="false">P37!$D39</f>
        <v>NT</v>
      </c>
      <c r="AO43" s="30" t="str">
        <f aca="false">P38!$D39</f>
        <v>NT</v>
      </c>
      <c r="AP43" s="30" t="str">
        <f aca="false">P39!$D39</f>
        <v>NT</v>
      </c>
      <c r="AQ43" s="30" t="str">
        <f aca="false">P40!$D39</f>
        <v>NT</v>
      </c>
      <c r="AR43" s="54" t="n">
        <f aca="false">COUNTIF(D43:AQ43,"C")</f>
        <v>0</v>
      </c>
      <c r="AS43" s="54" t="n">
        <f aca="false">COUNTIF(D43:AQ43,"NC")</f>
        <v>0</v>
      </c>
      <c r="AT43" s="54" t="n">
        <f aca="false">COUNTIF(D43:AQ43,"NA")</f>
        <v>0</v>
      </c>
      <c r="AU43" s="54" t="n">
        <f aca="false">COUNTIF(D43:AQ43,"NT")</f>
        <v>40</v>
      </c>
      <c r="AV43" s="1" t="str">
        <f aca="false">IF(AS43&gt;0,"NC",IF(AR43&gt;0,"C",IF(AU43&gt;0,"NT","NA")))</f>
        <v>NT</v>
      </c>
      <c r="AW43" s="1" t="n">
        <v>6</v>
      </c>
      <c r="AX43" s="30" t="str">
        <f aca="false">Critères!$B38</f>
        <v>6.1</v>
      </c>
      <c r="AY43" s="30" t="str">
        <f aca="false">Critères!$A38</f>
        <v>LIENS</v>
      </c>
      <c r="AZ43" s="30" t="str">
        <f aca="false">P01!$E39</f>
        <v>N</v>
      </c>
      <c r="BA43" s="30" t="str">
        <f aca="false">P02!$E39</f>
        <v>N</v>
      </c>
      <c r="BB43" s="30" t="str">
        <f aca="false">P03!$E39</f>
        <v>N</v>
      </c>
      <c r="BC43" s="30" t="str">
        <f aca="false">P04!$E39</f>
        <v>N</v>
      </c>
      <c r="BD43" s="30" t="str">
        <f aca="false">P05!$E39</f>
        <v>N</v>
      </c>
      <c r="BE43" s="30" t="str">
        <f aca="false">P06!$E39</f>
        <v>N</v>
      </c>
      <c r="BF43" s="30" t="str">
        <f aca="false">P07!$E39</f>
        <v>N</v>
      </c>
      <c r="BG43" s="30" t="str">
        <f aca="false">P08!$E39</f>
        <v>N</v>
      </c>
      <c r="BH43" s="30" t="str">
        <f aca="false">P09!$E39</f>
        <v>N</v>
      </c>
      <c r="BI43" s="30" t="str">
        <f aca="false">P10!$E39</f>
        <v>N</v>
      </c>
      <c r="BJ43" s="30" t="str">
        <f aca="false">P11!$E39</f>
        <v>N</v>
      </c>
      <c r="BK43" s="30" t="str">
        <f aca="false">P12!$E39</f>
        <v>N</v>
      </c>
      <c r="BL43" s="30" t="str">
        <f aca="false">P13!$E39</f>
        <v>N</v>
      </c>
      <c r="BM43" s="30" t="str">
        <f aca="false">P14!$E39</f>
        <v>N</v>
      </c>
      <c r="BN43" s="30" t="str">
        <f aca="false">P15!$E39</f>
        <v>N</v>
      </c>
      <c r="BO43" s="30" t="str">
        <f aca="false">P16!$E39</f>
        <v>N</v>
      </c>
      <c r="BP43" s="30" t="str">
        <f aca="false">P17!$E39</f>
        <v>N</v>
      </c>
      <c r="BQ43" s="30" t="str">
        <f aca="false">P18!$E39</f>
        <v>N</v>
      </c>
      <c r="BR43" s="30" t="str">
        <f aca="false">P19!$E39</f>
        <v>N</v>
      </c>
      <c r="BS43" s="30" t="str">
        <f aca="false">P20!$E39</f>
        <v>N</v>
      </c>
      <c r="BT43" s="30" t="str">
        <f aca="false">P21!$E39</f>
        <v>N</v>
      </c>
      <c r="BU43" s="30" t="str">
        <f aca="false">P22!$E39</f>
        <v>N</v>
      </c>
      <c r="BV43" s="30" t="str">
        <f aca="false">P23!$E39</f>
        <v>N</v>
      </c>
      <c r="BW43" s="30" t="str">
        <f aca="false">P24!$E39</f>
        <v>N</v>
      </c>
      <c r="BX43" s="30" t="str">
        <f aca="false">P25!$E39</f>
        <v>N</v>
      </c>
      <c r="BY43" s="30" t="str">
        <f aca="false">P26!$E39</f>
        <v>N</v>
      </c>
      <c r="BZ43" s="30" t="str">
        <f aca="false">P27!$E39</f>
        <v>N</v>
      </c>
      <c r="CA43" s="30" t="str">
        <f aca="false">P28!$E39</f>
        <v>N</v>
      </c>
      <c r="CB43" s="30" t="str">
        <f aca="false">P29!$E39</f>
        <v>N</v>
      </c>
      <c r="CC43" s="30" t="str">
        <f aca="false">P30!$E39</f>
        <v>N</v>
      </c>
      <c r="CD43" s="30" t="str">
        <f aca="false">P31!$E39</f>
        <v>N</v>
      </c>
      <c r="CE43" s="30" t="str">
        <f aca="false">P32!$E39</f>
        <v>N</v>
      </c>
      <c r="CF43" s="30" t="str">
        <f aca="false">P33!$E39</f>
        <v>N</v>
      </c>
      <c r="CG43" s="30" t="str">
        <f aca="false">P34!$E39</f>
        <v>N</v>
      </c>
      <c r="CH43" s="30" t="str">
        <f aca="false">P35!$E39</f>
        <v>N</v>
      </c>
      <c r="CI43" s="30" t="str">
        <f aca="false">P36!$E39</f>
        <v>N</v>
      </c>
      <c r="CJ43" s="30" t="str">
        <f aca="false">P37!$E39</f>
        <v>N</v>
      </c>
      <c r="CK43" s="30" t="str">
        <f aca="false">P38!$E39</f>
        <v>N</v>
      </c>
      <c r="CL43" s="30" t="str">
        <f aca="false">P39!$E39</f>
        <v>N</v>
      </c>
      <c r="CM43" s="30" t="str">
        <f aca="false">P40!$E39</f>
        <v>N</v>
      </c>
      <c r="CN43" s="54" t="n">
        <f aca="false">COUNTIF(AZ43:BS43,"D")</f>
        <v>0</v>
      </c>
    </row>
    <row r="44" customFormat="false" ht="15" hidden="false" customHeight="false" outlineLevel="0" collapsed="false">
      <c r="A44" s="1" t="n">
        <v>6</v>
      </c>
      <c r="B44" s="30" t="str">
        <f aca="false">Critères!$B39</f>
        <v>6.2</v>
      </c>
      <c r="C44" s="30" t="str">
        <f aca="false">Critères!$A38</f>
        <v>LIENS</v>
      </c>
      <c r="D44" s="30" t="str">
        <f aca="false">P01!$D40</f>
        <v>NT</v>
      </c>
      <c r="E44" s="30" t="str">
        <f aca="false">P02!$D40</f>
        <v>NT</v>
      </c>
      <c r="F44" s="30" t="str">
        <f aca="false">P03!$D40</f>
        <v>NT</v>
      </c>
      <c r="G44" s="30" t="str">
        <f aca="false">P04!$D40</f>
        <v>NT</v>
      </c>
      <c r="H44" s="30" t="str">
        <f aca="false">P05!$D40</f>
        <v>NT</v>
      </c>
      <c r="I44" s="30" t="str">
        <f aca="false">P06!$D40</f>
        <v>NT</v>
      </c>
      <c r="J44" s="30" t="str">
        <f aca="false">P07!$D40</f>
        <v>NT</v>
      </c>
      <c r="K44" s="30" t="str">
        <f aca="false">P08!$D40</f>
        <v>NT</v>
      </c>
      <c r="L44" s="30" t="str">
        <f aca="false">P09!$D40</f>
        <v>NT</v>
      </c>
      <c r="M44" s="30" t="str">
        <f aca="false">P10!$D40</f>
        <v>NT</v>
      </c>
      <c r="N44" s="30" t="str">
        <f aca="false">P11!$D40</f>
        <v>NT</v>
      </c>
      <c r="O44" s="30" t="str">
        <f aca="false">P12!$D40</f>
        <v>NT</v>
      </c>
      <c r="P44" s="30" t="str">
        <f aca="false">P13!$D40</f>
        <v>NT</v>
      </c>
      <c r="Q44" s="30" t="str">
        <f aca="false">P14!$D40</f>
        <v>NT</v>
      </c>
      <c r="R44" s="30" t="str">
        <f aca="false">P15!$D40</f>
        <v>NT</v>
      </c>
      <c r="S44" s="30" t="str">
        <f aca="false">P16!$D40</f>
        <v>NT</v>
      </c>
      <c r="T44" s="30" t="str">
        <f aca="false">P17!$D40</f>
        <v>NT</v>
      </c>
      <c r="U44" s="30" t="str">
        <f aca="false">P18!$D40</f>
        <v>NT</v>
      </c>
      <c r="V44" s="30" t="str">
        <f aca="false">P19!$D40</f>
        <v>NT</v>
      </c>
      <c r="W44" s="30" t="str">
        <f aca="false">P20!$D40</f>
        <v>NT</v>
      </c>
      <c r="X44" s="30" t="str">
        <f aca="false">P21!$D40</f>
        <v>NT</v>
      </c>
      <c r="Y44" s="30" t="str">
        <f aca="false">P22!$D40</f>
        <v>NT</v>
      </c>
      <c r="Z44" s="30" t="str">
        <f aca="false">P23!$D40</f>
        <v>NT</v>
      </c>
      <c r="AA44" s="30" t="str">
        <f aca="false">P24!$D40</f>
        <v>NT</v>
      </c>
      <c r="AB44" s="30" t="str">
        <f aca="false">P25!$D40</f>
        <v>NT</v>
      </c>
      <c r="AC44" s="30" t="str">
        <f aca="false">P26!$D40</f>
        <v>NT</v>
      </c>
      <c r="AD44" s="30" t="str">
        <f aca="false">P27!$D40</f>
        <v>NT</v>
      </c>
      <c r="AE44" s="30" t="str">
        <f aca="false">P28!$D40</f>
        <v>NT</v>
      </c>
      <c r="AF44" s="30" t="str">
        <f aca="false">P29!$D40</f>
        <v>NT</v>
      </c>
      <c r="AG44" s="30" t="str">
        <f aca="false">P30!$D40</f>
        <v>NT</v>
      </c>
      <c r="AH44" s="30" t="str">
        <f aca="false">P31!$D40</f>
        <v>NT</v>
      </c>
      <c r="AI44" s="30" t="str">
        <f aca="false">P32!$D40</f>
        <v>NT</v>
      </c>
      <c r="AJ44" s="30" t="str">
        <f aca="false">P33!$D40</f>
        <v>NT</v>
      </c>
      <c r="AK44" s="30" t="str">
        <f aca="false">P34!$D40</f>
        <v>NT</v>
      </c>
      <c r="AL44" s="30" t="str">
        <f aca="false">P35!$D40</f>
        <v>NT</v>
      </c>
      <c r="AM44" s="30" t="str">
        <f aca="false">P36!$D40</f>
        <v>NT</v>
      </c>
      <c r="AN44" s="30" t="str">
        <f aca="false">P37!$D40</f>
        <v>NT</v>
      </c>
      <c r="AO44" s="30" t="str">
        <f aca="false">P38!$D40</f>
        <v>NT</v>
      </c>
      <c r="AP44" s="30" t="str">
        <f aca="false">P39!$D40</f>
        <v>NT</v>
      </c>
      <c r="AQ44" s="30" t="str">
        <f aca="false">P40!$D40</f>
        <v>NT</v>
      </c>
      <c r="AR44" s="54" t="n">
        <f aca="false">COUNTIF(D44:AQ44,"C")</f>
        <v>0</v>
      </c>
      <c r="AS44" s="54" t="n">
        <f aca="false">COUNTIF(D44:AQ44,"NC")</f>
        <v>0</v>
      </c>
      <c r="AT44" s="54" t="n">
        <f aca="false">COUNTIF(D44:AQ44,"NA")</f>
        <v>0</v>
      </c>
      <c r="AU44" s="54" t="n">
        <f aca="false">COUNTIF(D44:AQ44,"NT")</f>
        <v>40</v>
      </c>
      <c r="AV44" s="1" t="str">
        <f aca="false">IF(AS44&gt;0,"NC",IF(AR44&gt;0,"C",IF(AU44&gt;0,"NT","NA")))</f>
        <v>NT</v>
      </c>
      <c r="AW44" s="1" t="n">
        <v>6</v>
      </c>
      <c r="AX44" s="30" t="str">
        <f aca="false">Critères!$B39</f>
        <v>6.2</v>
      </c>
      <c r="AY44" s="30" t="str">
        <f aca="false">Critères!$A38</f>
        <v>LIENS</v>
      </c>
      <c r="AZ44" s="30" t="str">
        <f aca="false">P01!$E40</f>
        <v>N</v>
      </c>
      <c r="BA44" s="30" t="str">
        <f aca="false">P02!$E40</f>
        <v>N</v>
      </c>
      <c r="BB44" s="30" t="str">
        <f aca="false">P03!$E40</f>
        <v>N</v>
      </c>
      <c r="BC44" s="30" t="str">
        <f aca="false">P04!$E40</f>
        <v>N</v>
      </c>
      <c r="BD44" s="30" t="str">
        <f aca="false">P05!$E40</f>
        <v>N</v>
      </c>
      <c r="BE44" s="30" t="str">
        <f aca="false">P06!$E40</f>
        <v>N</v>
      </c>
      <c r="BF44" s="30" t="str">
        <f aca="false">P07!$E40</f>
        <v>N</v>
      </c>
      <c r="BG44" s="30" t="str">
        <f aca="false">P08!$E40</f>
        <v>N</v>
      </c>
      <c r="BH44" s="30" t="str">
        <f aca="false">P09!$E40</f>
        <v>N</v>
      </c>
      <c r="BI44" s="30" t="str">
        <f aca="false">P10!$E40</f>
        <v>N</v>
      </c>
      <c r="BJ44" s="30" t="str">
        <f aca="false">P11!$E40</f>
        <v>N</v>
      </c>
      <c r="BK44" s="30" t="str">
        <f aca="false">P12!$E40</f>
        <v>N</v>
      </c>
      <c r="BL44" s="30" t="str">
        <f aca="false">P13!$E40</f>
        <v>N</v>
      </c>
      <c r="BM44" s="30" t="str">
        <f aca="false">P14!$E40</f>
        <v>N</v>
      </c>
      <c r="BN44" s="30" t="str">
        <f aca="false">P15!$E40</f>
        <v>N</v>
      </c>
      <c r="BO44" s="30" t="str">
        <f aca="false">P16!$E40</f>
        <v>N</v>
      </c>
      <c r="BP44" s="30" t="str">
        <f aca="false">P17!$E40</f>
        <v>N</v>
      </c>
      <c r="BQ44" s="30" t="str">
        <f aca="false">P18!$E40</f>
        <v>N</v>
      </c>
      <c r="BR44" s="30" t="str">
        <f aca="false">P19!$E40</f>
        <v>N</v>
      </c>
      <c r="BS44" s="30" t="str">
        <f aca="false">P20!$E40</f>
        <v>N</v>
      </c>
      <c r="BT44" s="30" t="str">
        <f aca="false">P21!$E40</f>
        <v>N</v>
      </c>
      <c r="BU44" s="30" t="str">
        <f aca="false">P22!$E40</f>
        <v>N</v>
      </c>
      <c r="BV44" s="30" t="str">
        <f aca="false">P23!$E40</f>
        <v>N</v>
      </c>
      <c r="BW44" s="30" t="str">
        <f aca="false">P24!$E40</f>
        <v>N</v>
      </c>
      <c r="BX44" s="30" t="str">
        <f aca="false">P25!$E40</f>
        <v>N</v>
      </c>
      <c r="BY44" s="30" t="str">
        <f aca="false">P26!$E40</f>
        <v>N</v>
      </c>
      <c r="BZ44" s="30" t="str">
        <f aca="false">P27!$E40</f>
        <v>N</v>
      </c>
      <c r="CA44" s="30" t="str">
        <f aca="false">P28!$E40</f>
        <v>N</v>
      </c>
      <c r="CB44" s="30" t="str">
        <f aca="false">P29!$E40</f>
        <v>N</v>
      </c>
      <c r="CC44" s="30" t="str">
        <f aca="false">P30!$E40</f>
        <v>N</v>
      </c>
      <c r="CD44" s="30" t="str">
        <f aca="false">P31!$E40</f>
        <v>N</v>
      </c>
      <c r="CE44" s="30" t="str">
        <f aca="false">P32!$E40</f>
        <v>N</v>
      </c>
      <c r="CF44" s="30" t="str">
        <f aca="false">P33!$E40</f>
        <v>N</v>
      </c>
      <c r="CG44" s="30" t="str">
        <f aca="false">P34!$E40</f>
        <v>N</v>
      </c>
      <c r="CH44" s="30" t="str">
        <f aca="false">P35!$E40</f>
        <v>N</v>
      </c>
      <c r="CI44" s="30" t="str">
        <f aca="false">P36!$E40</f>
        <v>N</v>
      </c>
      <c r="CJ44" s="30" t="str">
        <f aca="false">P37!$E40</f>
        <v>N</v>
      </c>
      <c r="CK44" s="30" t="str">
        <f aca="false">P38!$E40</f>
        <v>N</v>
      </c>
      <c r="CL44" s="30" t="str">
        <f aca="false">P39!$E40</f>
        <v>N</v>
      </c>
      <c r="CM44" s="30" t="str">
        <f aca="false">P40!$E40</f>
        <v>N</v>
      </c>
      <c r="CN44" s="54" t="n">
        <f aca="false">COUNTIF(AZ44:BS44,"D")</f>
        <v>0</v>
      </c>
    </row>
    <row r="45" customFormat="false" ht="15" hidden="false" customHeight="false" outlineLevel="0" collapsed="false">
      <c r="A45" s="57"/>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9" t="n">
        <f aca="false">SUM(AR43:AR44)</f>
        <v>0</v>
      </c>
      <c r="AS45" s="59" t="n">
        <f aca="false">SUM(AS43:AS44)</f>
        <v>0</v>
      </c>
      <c r="AT45" s="59" t="n">
        <f aca="false">SUM(AT43:AT44)</f>
        <v>0</v>
      </c>
      <c r="AU45" s="59" t="n">
        <f aca="false">SUM(AU43:AU44)</f>
        <v>80</v>
      </c>
      <c r="AW45" s="57"/>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9" t="n">
        <f aca="false">SUM(CN43:CN44)</f>
        <v>0</v>
      </c>
    </row>
    <row r="46" customFormat="false" ht="15" hidden="false" customHeight="false" outlineLevel="0" collapsed="false">
      <c r="A46" s="1" t="n">
        <v>7</v>
      </c>
      <c r="B46" s="30" t="str">
        <f aca="false">Critères!$B40</f>
        <v>7.1</v>
      </c>
      <c r="C46" s="30" t="str">
        <f aca="false">Critères!$A40</f>
        <v>SCRIPTS</v>
      </c>
      <c r="D46" s="30" t="str">
        <f aca="false">P01!$D41</f>
        <v>NT</v>
      </c>
      <c r="E46" s="30" t="str">
        <f aca="false">P02!$D41</f>
        <v>NT</v>
      </c>
      <c r="F46" s="30" t="str">
        <f aca="false">P03!$D41</f>
        <v>NT</v>
      </c>
      <c r="G46" s="30" t="str">
        <f aca="false">P04!$D41</f>
        <v>NT</v>
      </c>
      <c r="H46" s="30" t="str">
        <f aca="false">P05!$D41</f>
        <v>NT</v>
      </c>
      <c r="I46" s="30" t="str">
        <f aca="false">P06!$D41</f>
        <v>NT</v>
      </c>
      <c r="J46" s="30" t="str">
        <f aca="false">P07!$D41</f>
        <v>NT</v>
      </c>
      <c r="K46" s="30" t="str">
        <f aca="false">P08!$D41</f>
        <v>NT</v>
      </c>
      <c r="L46" s="30" t="str">
        <f aca="false">P09!$D41</f>
        <v>NT</v>
      </c>
      <c r="M46" s="30" t="str">
        <f aca="false">P10!$D41</f>
        <v>NT</v>
      </c>
      <c r="N46" s="30" t="str">
        <f aca="false">P11!$D41</f>
        <v>NT</v>
      </c>
      <c r="O46" s="30" t="str">
        <f aca="false">P12!$D41</f>
        <v>NT</v>
      </c>
      <c r="P46" s="30" t="str">
        <f aca="false">P13!$D41</f>
        <v>NT</v>
      </c>
      <c r="Q46" s="30" t="str">
        <f aca="false">P14!$D41</f>
        <v>NT</v>
      </c>
      <c r="R46" s="30" t="str">
        <f aca="false">P15!$D41</f>
        <v>NT</v>
      </c>
      <c r="S46" s="30" t="str">
        <f aca="false">P16!$D41</f>
        <v>NT</v>
      </c>
      <c r="T46" s="30" t="str">
        <f aca="false">P17!$D41</f>
        <v>NT</v>
      </c>
      <c r="U46" s="30" t="str">
        <f aca="false">P18!$D41</f>
        <v>NT</v>
      </c>
      <c r="V46" s="30" t="str">
        <f aca="false">P19!$D41</f>
        <v>NT</v>
      </c>
      <c r="W46" s="30" t="str">
        <f aca="false">P20!$D41</f>
        <v>NT</v>
      </c>
      <c r="X46" s="30" t="str">
        <f aca="false">P21!$D41</f>
        <v>NT</v>
      </c>
      <c r="Y46" s="30" t="str">
        <f aca="false">P22!$D41</f>
        <v>NT</v>
      </c>
      <c r="Z46" s="30" t="str">
        <f aca="false">P23!$D41</f>
        <v>NT</v>
      </c>
      <c r="AA46" s="30" t="str">
        <f aca="false">P24!$D41</f>
        <v>NT</v>
      </c>
      <c r="AB46" s="30" t="str">
        <f aca="false">P25!$D41</f>
        <v>NT</v>
      </c>
      <c r="AC46" s="30" t="str">
        <f aca="false">P26!$D41</f>
        <v>NT</v>
      </c>
      <c r="AD46" s="30" t="str">
        <f aca="false">P27!$D41</f>
        <v>NT</v>
      </c>
      <c r="AE46" s="30" t="str">
        <f aca="false">P28!$D41</f>
        <v>NT</v>
      </c>
      <c r="AF46" s="30" t="str">
        <f aca="false">P29!$D41</f>
        <v>NT</v>
      </c>
      <c r="AG46" s="30" t="str">
        <f aca="false">P30!$D41</f>
        <v>NT</v>
      </c>
      <c r="AH46" s="30" t="str">
        <f aca="false">P31!$D41</f>
        <v>NT</v>
      </c>
      <c r="AI46" s="30" t="str">
        <f aca="false">P32!$D41</f>
        <v>NT</v>
      </c>
      <c r="AJ46" s="30" t="str">
        <f aca="false">P33!$D41</f>
        <v>NT</v>
      </c>
      <c r="AK46" s="30" t="str">
        <f aca="false">P34!$D41</f>
        <v>NT</v>
      </c>
      <c r="AL46" s="30" t="str">
        <f aca="false">P35!$D41</f>
        <v>NT</v>
      </c>
      <c r="AM46" s="30" t="str">
        <f aca="false">P36!$D41</f>
        <v>NT</v>
      </c>
      <c r="AN46" s="30" t="str">
        <f aca="false">P37!$D41</f>
        <v>NT</v>
      </c>
      <c r="AO46" s="30" t="str">
        <f aca="false">P38!$D41</f>
        <v>NT</v>
      </c>
      <c r="AP46" s="30" t="str">
        <f aca="false">P39!$D41</f>
        <v>NT</v>
      </c>
      <c r="AQ46" s="30" t="str">
        <f aca="false">P40!$D41</f>
        <v>NT</v>
      </c>
      <c r="AR46" s="54" t="n">
        <f aca="false">COUNTIF(D46:AQ46,"C")</f>
        <v>0</v>
      </c>
      <c r="AS46" s="54" t="n">
        <f aca="false">COUNTIF(D46:AQ46,"NC")</f>
        <v>0</v>
      </c>
      <c r="AT46" s="54" t="n">
        <f aca="false">COUNTIF(D46:AQ46,"NA")</f>
        <v>0</v>
      </c>
      <c r="AU46" s="54" t="n">
        <f aca="false">COUNTIF(D46:AQ46,"NT")</f>
        <v>40</v>
      </c>
      <c r="AV46" s="1" t="str">
        <f aca="false">IF(AS46&gt;0,"NC",IF(AR46&gt;0,"C",IF(AU46&gt;0,"NT","NA")))</f>
        <v>NT</v>
      </c>
      <c r="AW46" s="1" t="n">
        <v>7</v>
      </c>
      <c r="AX46" s="30" t="str">
        <f aca="false">Critères!$B40</f>
        <v>7.1</v>
      </c>
      <c r="AY46" s="30" t="str">
        <f aca="false">Critères!$A40</f>
        <v>SCRIPTS</v>
      </c>
      <c r="AZ46" s="30" t="str">
        <f aca="false">P01!$E41</f>
        <v>N</v>
      </c>
      <c r="BA46" s="30" t="str">
        <f aca="false">P02!$E41</f>
        <v>N</v>
      </c>
      <c r="BB46" s="30" t="str">
        <f aca="false">P03!$E41</f>
        <v>N</v>
      </c>
      <c r="BC46" s="30" t="str">
        <f aca="false">P04!$E41</f>
        <v>N</v>
      </c>
      <c r="BD46" s="30" t="str">
        <f aca="false">P05!$E41</f>
        <v>N</v>
      </c>
      <c r="BE46" s="30" t="str">
        <f aca="false">P06!$E41</f>
        <v>N</v>
      </c>
      <c r="BF46" s="30" t="str">
        <f aca="false">P07!$E41</f>
        <v>N</v>
      </c>
      <c r="BG46" s="30" t="str">
        <f aca="false">P08!$E41</f>
        <v>N</v>
      </c>
      <c r="BH46" s="30" t="str">
        <f aca="false">P09!$E41</f>
        <v>N</v>
      </c>
      <c r="BI46" s="30" t="str">
        <f aca="false">P10!$E41</f>
        <v>N</v>
      </c>
      <c r="BJ46" s="30" t="str">
        <f aca="false">P11!$E41</f>
        <v>N</v>
      </c>
      <c r="BK46" s="30" t="str">
        <f aca="false">P12!$E41</f>
        <v>N</v>
      </c>
      <c r="BL46" s="30" t="str">
        <f aca="false">P13!$E41</f>
        <v>N</v>
      </c>
      <c r="BM46" s="30" t="str">
        <f aca="false">P14!$E41</f>
        <v>N</v>
      </c>
      <c r="BN46" s="30" t="str">
        <f aca="false">P15!$E41</f>
        <v>N</v>
      </c>
      <c r="BO46" s="30" t="str">
        <f aca="false">P16!$E41</f>
        <v>N</v>
      </c>
      <c r="BP46" s="30" t="str">
        <f aca="false">P17!$E41</f>
        <v>N</v>
      </c>
      <c r="BQ46" s="30" t="str">
        <f aca="false">P18!$E41</f>
        <v>N</v>
      </c>
      <c r="BR46" s="30" t="str">
        <f aca="false">P19!$E41</f>
        <v>N</v>
      </c>
      <c r="BS46" s="30" t="str">
        <f aca="false">P20!$E41</f>
        <v>N</v>
      </c>
      <c r="BT46" s="30" t="str">
        <f aca="false">P21!$E41</f>
        <v>N</v>
      </c>
      <c r="BU46" s="30" t="str">
        <f aca="false">P22!$E41</f>
        <v>N</v>
      </c>
      <c r="BV46" s="30" t="str">
        <f aca="false">P23!$E41</f>
        <v>N</v>
      </c>
      <c r="BW46" s="30" t="str">
        <f aca="false">P24!$E41</f>
        <v>N</v>
      </c>
      <c r="BX46" s="30" t="str">
        <f aca="false">P25!$E41</f>
        <v>N</v>
      </c>
      <c r="BY46" s="30" t="str">
        <f aca="false">P26!$E41</f>
        <v>N</v>
      </c>
      <c r="BZ46" s="30" t="str">
        <f aca="false">P27!$E41</f>
        <v>N</v>
      </c>
      <c r="CA46" s="30" t="str">
        <f aca="false">P28!$E41</f>
        <v>N</v>
      </c>
      <c r="CB46" s="30" t="str">
        <f aca="false">P29!$E41</f>
        <v>N</v>
      </c>
      <c r="CC46" s="30" t="str">
        <f aca="false">P30!$E41</f>
        <v>N</v>
      </c>
      <c r="CD46" s="30" t="str">
        <f aca="false">P31!$E41</f>
        <v>N</v>
      </c>
      <c r="CE46" s="30" t="str">
        <f aca="false">P32!$E41</f>
        <v>N</v>
      </c>
      <c r="CF46" s="30" t="str">
        <f aca="false">P33!$E41</f>
        <v>N</v>
      </c>
      <c r="CG46" s="30" t="str">
        <f aca="false">P34!$E41</f>
        <v>N</v>
      </c>
      <c r="CH46" s="30" t="str">
        <f aca="false">P35!$E41</f>
        <v>N</v>
      </c>
      <c r="CI46" s="30" t="str">
        <f aca="false">P36!$E41</f>
        <v>N</v>
      </c>
      <c r="CJ46" s="30" t="str">
        <f aca="false">P37!$E41</f>
        <v>N</v>
      </c>
      <c r="CK46" s="30" t="str">
        <f aca="false">P38!$E41</f>
        <v>N</v>
      </c>
      <c r="CL46" s="30" t="str">
        <f aca="false">P39!$E41</f>
        <v>N</v>
      </c>
      <c r="CM46" s="30" t="str">
        <f aca="false">P40!$E41</f>
        <v>N</v>
      </c>
      <c r="CN46" s="54" t="n">
        <f aca="false">COUNTIF(AZ46:BS46,"D")</f>
        <v>0</v>
      </c>
    </row>
    <row r="47" customFormat="false" ht="15" hidden="false" customHeight="false" outlineLevel="0" collapsed="false">
      <c r="A47" s="1" t="n">
        <v>7</v>
      </c>
      <c r="B47" s="30" t="str">
        <f aca="false">Critères!$B41</f>
        <v>7.2</v>
      </c>
      <c r="C47" s="30" t="str">
        <f aca="false">Critères!$A40</f>
        <v>SCRIPTS</v>
      </c>
      <c r="D47" s="30" t="str">
        <f aca="false">P01!$D42</f>
        <v>NT</v>
      </c>
      <c r="E47" s="30" t="str">
        <f aca="false">P02!$D42</f>
        <v>NT</v>
      </c>
      <c r="F47" s="30" t="str">
        <f aca="false">P03!$D42</f>
        <v>NT</v>
      </c>
      <c r="G47" s="30" t="str">
        <f aca="false">P04!$D42</f>
        <v>NT</v>
      </c>
      <c r="H47" s="30" t="str">
        <f aca="false">P05!$D42</f>
        <v>NT</v>
      </c>
      <c r="I47" s="30" t="str">
        <f aca="false">P06!$D42</f>
        <v>NT</v>
      </c>
      <c r="J47" s="30" t="str">
        <f aca="false">P07!$D42</f>
        <v>NT</v>
      </c>
      <c r="K47" s="30" t="str">
        <f aca="false">P08!$D42</f>
        <v>NT</v>
      </c>
      <c r="L47" s="30" t="str">
        <f aca="false">P09!$D42</f>
        <v>NT</v>
      </c>
      <c r="M47" s="30" t="str">
        <f aca="false">P10!$D42</f>
        <v>NT</v>
      </c>
      <c r="N47" s="30" t="str">
        <f aca="false">P11!$D42</f>
        <v>NT</v>
      </c>
      <c r="O47" s="30" t="str">
        <f aca="false">P12!$D42</f>
        <v>NT</v>
      </c>
      <c r="P47" s="30" t="str">
        <f aca="false">P13!$D42</f>
        <v>NT</v>
      </c>
      <c r="Q47" s="30" t="str">
        <f aca="false">P14!$D42</f>
        <v>NT</v>
      </c>
      <c r="R47" s="30" t="str">
        <f aca="false">P15!$D42</f>
        <v>NT</v>
      </c>
      <c r="S47" s="30" t="str">
        <f aca="false">P16!$D42</f>
        <v>NT</v>
      </c>
      <c r="T47" s="30" t="str">
        <f aca="false">P17!$D42</f>
        <v>NT</v>
      </c>
      <c r="U47" s="30" t="str">
        <f aca="false">P18!$D42</f>
        <v>NT</v>
      </c>
      <c r="V47" s="30" t="str">
        <f aca="false">P19!$D42</f>
        <v>NT</v>
      </c>
      <c r="W47" s="30" t="str">
        <f aca="false">P20!$D42</f>
        <v>NT</v>
      </c>
      <c r="X47" s="30" t="str">
        <f aca="false">P21!$D42</f>
        <v>NT</v>
      </c>
      <c r="Y47" s="30" t="str">
        <f aca="false">P22!$D42</f>
        <v>NT</v>
      </c>
      <c r="Z47" s="30" t="str">
        <f aca="false">P23!$D42</f>
        <v>NT</v>
      </c>
      <c r="AA47" s="30" t="str">
        <f aca="false">P24!$D42</f>
        <v>NT</v>
      </c>
      <c r="AB47" s="30" t="str">
        <f aca="false">P25!$D42</f>
        <v>NT</v>
      </c>
      <c r="AC47" s="30" t="str">
        <f aca="false">P26!$D42</f>
        <v>NT</v>
      </c>
      <c r="AD47" s="30" t="str">
        <f aca="false">P27!$D42</f>
        <v>NT</v>
      </c>
      <c r="AE47" s="30" t="str">
        <f aca="false">P28!$D42</f>
        <v>NT</v>
      </c>
      <c r="AF47" s="30" t="str">
        <f aca="false">P29!$D42</f>
        <v>NT</v>
      </c>
      <c r="AG47" s="30" t="str">
        <f aca="false">P30!$D42</f>
        <v>NT</v>
      </c>
      <c r="AH47" s="30" t="str">
        <f aca="false">P31!$D42</f>
        <v>NT</v>
      </c>
      <c r="AI47" s="30" t="str">
        <f aca="false">P32!$D42</f>
        <v>NT</v>
      </c>
      <c r="AJ47" s="30" t="str">
        <f aca="false">P33!$D42</f>
        <v>NT</v>
      </c>
      <c r="AK47" s="30" t="str">
        <f aca="false">P34!$D42</f>
        <v>NT</v>
      </c>
      <c r="AL47" s="30" t="str">
        <f aca="false">P35!$D42</f>
        <v>NT</v>
      </c>
      <c r="AM47" s="30" t="str">
        <f aca="false">P36!$D42</f>
        <v>NT</v>
      </c>
      <c r="AN47" s="30" t="str">
        <f aca="false">P37!$D42</f>
        <v>NT</v>
      </c>
      <c r="AO47" s="30" t="str">
        <f aca="false">P38!$D42</f>
        <v>NT</v>
      </c>
      <c r="AP47" s="30" t="str">
        <f aca="false">P39!$D42</f>
        <v>NT</v>
      </c>
      <c r="AQ47" s="30" t="str">
        <f aca="false">P40!$D42</f>
        <v>NT</v>
      </c>
      <c r="AR47" s="54" t="n">
        <f aca="false">COUNTIF(D47:AQ47,"C")</f>
        <v>0</v>
      </c>
      <c r="AS47" s="54" t="n">
        <f aca="false">COUNTIF(D47:AQ47,"NC")</f>
        <v>0</v>
      </c>
      <c r="AT47" s="54" t="n">
        <f aca="false">COUNTIF(D47:AQ47,"NA")</f>
        <v>0</v>
      </c>
      <c r="AU47" s="54" t="n">
        <f aca="false">COUNTIF(D47:AQ47,"NT")</f>
        <v>40</v>
      </c>
      <c r="AV47" s="1" t="str">
        <f aca="false">IF(AS47&gt;0,"NC",IF(AR47&gt;0,"C",IF(AU47&gt;0,"NT","NA")))</f>
        <v>NT</v>
      </c>
      <c r="AW47" s="1" t="n">
        <v>7</v>
      </c>
      <c r="AX47" s="30" t="str">
        <f aca="false">Critères!$B41</f>
        <v>7.2</v>
      </c>
      <c r="AY47" s="30" t="str">
        <f aca="false">Critères!$A40</f>
        <v>SCRIPTS</v>
      </c>
      <c r="AZ47" s="30" t="str">
        <f aca="false">P01!$E42</f>
        <v>N</v>
      </c>
      <c r="BA47" s="30" t="str">
        <f aca="false">P02!$E42</f>
        <v>N</v>
      </c>
      <c r="BB47" s="30" t="str">
        <f aca="false">P03!$E42</f>
        <v>N</v>
      </c>
      <c r="BC47" s="30" t="str">
        <f aca="false">P04!$E42</f>
        <v>N</v>
      </c>
      <c r="BD47" s="30" t="str">
        <f aca="false">P05!$E42</f>
        <v>N</v>
      </c>
      <c r="BE47" s="30" t="str">
        <f aca="false">P06!$E42</f>
        <v>N</v>
      </c>
      <c r="BF47" s="30" t="str">
        <f aca="false">P07!$E42</f>
        <v>N</v>
      </c>
      <c r="BG47" s="30" t="str">
        <f aca="false">P08!$E42</f>
        <v>N</v>
      </c>
      <c r="BH47" s="30" t="str">
        <f aca="false">P09!$E42</f>
        <v>N</v>
      </c>
      <c r="BI47" s="30" t="str">
        <f aca="false">P10!$E42</f>
        <v>N</v>
      </c>
      <c r="BJ47" s="30" t="str">
        <f aca="false">P11!$E42</f>
        <v>N</v>
      </c>
      <c r="BK47" s="30" t="str">
        <f aca="false">P12!$E42</f>
        <v>N</v>
      </c>
      <c r="BL47" s="30" t="str">
        <f aca="false">P13!$E42</f>
        <v>N</v>
      </c>
      <c r="BM47" s="30" t="str">
        <f aca="false">P14!$E42</f>
        <v>N</v>
      </c>
      <c r="BN47" s="30" t="str">
        <f aca="false">P15!$E42</f>
        <v>N</v>
      </c>
      <c r="BO47" s="30" t="str">
        <f aca="false">P16!$E42</f>
        <v>N</v>
      </c>
      <c r="BP47" s="30" t="str">
        <f aca="false">P17!$E42</f>
        <v>N</v>
      </c>
      <c r="BQ47" s="30" t="str">
        <f aca="false">P18!$E42</f>
        <v>N</v>
      </c>
      <c r="BR47" s="30" t="str">
        <f aca="false">P19!$E42</f>
        <v>N</v>
      </c>
      <c r="BS47" s="30" t="str">
        <f aca="false">P20!$E42</f>
        <v>N</v>
      </c>
      <c r="BT47" s="30" t="str">
        <f aca="false">P21!$E42</f>
        <v>N</v>
      </c>
      <c r="BU47" s="30" t="str">
        <f aca="false">P22!$E42</f>
        <v>N</v>
      </c>
      <c r="BV47" s="30" t="str">
        <f aca="false">P23!$E42</f>
        <v>N</v>
      </c>
      <c r="BW47" s="30" t="str">
        <f aca="false">P24!$E42</f>
        <v>N</v>
      </c>
      <c r="BX47" s="30" t="str">
        <f aca="false">P25!$E42</f>
        <v>N</v>
      </c>
      <c r="BY47" s="30" t="str">
        <f aca="false">P26!$E42</f>
        <v>N</v>
      </c>
      <c r="BZ47" s="30" t="str">
        <f aca="false">P27!$E42</f>
        <v>N</v>
      </c>
      <c r="CA47" s="30" t="str">
        <f aca="false">P28!$E42</f>
        <v>N</v>
      </c>
      <c r="CB47" s="30" t="str">
        <f aca="false">P29!$E42</f>
        <v>N</v>
      </c>
      <c r="CC47" s="30" t="str">
        <f aca="false">P30!$E42</f>
        <v>N</v>
      </c>
      <c r="CD47" s="30" t="str">
        <f aca="false">P31!$E42</f>
        <v>N</v>
      </c>
      <c r="CE47" s="30" t="str">
        <f aca="false">P32!$E42</f>
        <v>N</v>
      </c>
      <c r="CF47" s="30" t="str">
        <f aca="false">P33!$E42</f>
        <v>N</v>
      </c>
      <c r="CG47" s="30" t="str">
        <f aca="false">P34!$E42</f>
        <v>N</v>
      </c>
      <c r="CH47" s="30" t="str">
        <f aca="false">P35!$E42</f>
        <v>N</v>
      </c>
      <c r="CI47" s="30" t="str">
        <f aca="false">P36!$E42</f>
        <v>N</v>
      </c>
      <c r="CJ47" s="30" t="str">
        <f aca="false">P37!$E42</f>
        <v>N</v>
      </c>
      <c r="CK47" s="30" t="str">
        <f aca="false">P38!$E42</f>
        <v>N</v>
      </c>
      <c r="CL47" s="30" t="str">
        <f aca="false">P39!$E42</f>
        <v>N</v>
      </c>
      <c r="CM47" s="30" t="str">
        <f aca="false">P40!$E42</f>
        <v>N</v>
      </c>
      <c r="CN47" s="54" t="n">
        <f aca="false">COUNTIF(AZ47:BS47,"D")</f>
        <v>0</v>
      </c>
    </row>
    <row r="48" customFormat="false" ht="15" hidden="false" customHeight="false" outlineLevel="0" collapsed="false">
      <c r="A48" s="1" t="n">
        <v>7</v>
      </c>
      <c r="B48" s="30" t="str">
        <f aca="false">Critères!$B42</f>
        <v>7.3</v>
      </c>
      <c r="C48" s="30" t="str">
        <f aca="false">Critères!$A40</f>
        <v>SCRIPTS</v>
      </c>
      <c r="D48" s="30" t="str">
        <f aca="false">P01!$D43</f>
        <v>NT</v>
      </c>
      <c r="E48" s="30" t="str">
        <f aca="false">P02!$D43</f>
        <v>NT</v>
      </c>
      <c r="F48" s="30" t="str">
        <f aca="false">P03!$D43</f>
        <v>NT</v>
      </c>
      <c r="G48" s="30" t="str">
        <f aca="false">P04!$D43</f>
        <v>NT</v>
      </c>
      <c r="H48" s="30" t="str">
        <f aca="false">P05!$D43</f>
        <v>NT</v>
      </c>
      <c r="I48" s="30" t="str">
        <f aca="false">P06!$D43</f>
        <v>NT</v>
      </c>
      <c r="J48" s="30" t="str">
        <f aca="false">P07!$D43</f>
        <v>NT</v>
      </c>
      <c r="K48" s="30" t="str">
        <f aca="false">P08!$D43</f>
        <v>NT</v>
      </c>
      <c r="L48" s="30" t="str">
        <f aca="false">P09!$D43</f>
        <v>NT</v>
      </c>
      <c r="M48" s="30" t="str">
        <f aca="false">P10!$D43</f>
        <v>NT</v>
      </c>
      <c r="N48" s="30" t="str">
        <f aca="false">P11!$D43</f>
        <v>NT</v>
      </c>
      <c r="O48" s="30" t="str">
        <f aca="false">P12!$D43</f>
        <v>NT</v>
      </c>
      <c r="P48" s="30" t="str">
        <f aca="false">P13!$D43</f>
        <v>NT</v>
      </c>
      <c r="Q48" s="30" t="str">
        <f aca="false">P14!$D43</f>
        <v>NT</v>
      </c>
      <c r="R48" s="30" t="str">
        <f aca="false">P15!$D43</f>
        <v>NT</v>
      </c>
      <c r="S48" s="30" t="str">
        <f aca="false">P16!$D43</f>
        <v>NT</v>
      </c>
      <c r="T48" s="30" t="str">
        <f aca="false">P17!$D43</f>
        <v>NT</v>
      </c>
      <c r="U48" s="30" t="str">
        <f aca="false">P18!$D43</f>
        <v>NT</v>
      </c>
      <c r="V48" s="30" t="str">
        <f aca="false">P19!$D43</f>
        <v>NT</v>
      </c>
      <c r="W48" s="30" t="str">
        <f aca="false">P20!$D43</f>
        <v>NT</v>
      </c>
      <c r="X48" s="30" t="str">
        <f aca="false">P21!$D43</f>
        <v>NT</v>
      </c>
      <c r="Y48" s="30" t="str">
        <f aca="false">P22!$D43</f>
        <v>NT</v>
      </c>
      <c r="Z48" s="30" t="str">
        <f aca="false">P23!$D43</f>
        <v>NT</v>
      </c>
      <c r="AA48" s="30" t="str">
        <f aca="false">P24!$D43</f>
        <v>NT</v>
      </c>
      <c r="AB48" s="30" t="str">
        <f aca="false">P25!$D43</f>
        <v>NT</v>
      </c>
      <c r="AC48" s="30" t="str">
        <f aca="false">P26!$D43</f>
        <v>NT</v>
      </c>
      <c r="AD48" s="30" t="str">
        <f aca="false">P27!$D43</f>
        <v>NT</v>
      </c>
      <c r="AE48" s="30" t="str">
        <f aca="false">P28!$D43</f>
        <v>NT</v>
      </c>
      <c r="AF48" s="30" t="str">
        <f aca="false">P29!$D43</f>
        <v>NT</v>
      </c>
      <c r="AG48" s="30" t="str">
        <f aca="false">P30!$D43</f>
        <v>NT</v>
      </c>
      <c r="AH48" s="30" t="str">
        <f aca="false">P31!$D43</f>
        <v>NT</v>
      </c>
      <c r="AI48" s="30" t="str">
        <f aca="false">P32!$D43</f>
        <v>NT</v>
      </c>
      <c r="AJ48" s="30" t="str">
        <f aca="false">P33!$D43</f>
        <v>NT</v>
      </c>
      <c r="AK48" s="30" t="str">
        <f aca="false">P34!$D43</f>
        <v>NT</v>
      </c>
      <c r="AL48" s="30" t="str">
        <f aca="false">P35!$D43</f>
        <v>NT</v>
      </c>
      <c r="AM48" s="30" t="str">
        <f aca="false">P36!$D43</f>
        <v>NT</v>
      </c>
      <c r="AN48" s="30" t="str">
        <f aca="false">P37!$D43</f>
        <v>NT</v>
      </c>
      <c r="AO48" s="30" t="str">
        <f aca="false">P38!$D43</f>
        <v>NT</v>
      </c>
      <c r="AP48" s="30" t="str">
        <f aca="false">P39!$D43</f>
        <v>NT</v>
      </c>
      <c r="AQ48" s="30" t="str">
        <f aca="false">P40!$D43</f>
        <v>NT</v>
      </c>
      <c r="AR48" s="54" t="n">
        <f aca="false">COUNTIF(D48:AQ48,"C")</f>
        <v>0</v>
      </c>
      <c r="AS48" s="54" t="n">
        <f aca="false">COUNTIF(D48:AQ48,"NC")</f>
        <v>0</v>
      </c>
      <c r="AT48" s="54" t="n">
        <f aca="false">COUNTIF(D48:AQ48,"NA")</f>
        <v>0</v>
      </c>
      <c r="AU48" s="54" t="n">
        <f aca="false">COUNTIF(D48:AQ48,"NT")</f>
        <v>40</v>
      </c>
      <c r="AV48" s="1" t="str">
        <f aca="false">IF(AS48&gt;0,"NC",IF(AR48&gt;0,"C",IF(AU48&gt;0,"NT","NA")))</f>
        <v>NT</v>
      </c>
      <c r="AW48" s="1" t="n">
        <v>7</v>
      </c>
      <c r="AX48" s="30" t="str">
        <f aca="false">Critères!$B42</f>
        <v>7.3</v>
      </c>
      <c r="AY48" s="30" t="str">
        <f aca="false">Critères!$A40</f>
        <v>SCRIPTS</v>
      </c>
      <c r="AZ48" s="30" t="str">
        <f aca="false">P01!$E43</f>
        <v>N</v>
      </c>
      <c r="BA48" s="30" t="str">
        <f aca="false">P02!$E43</f>
        <v>N</v>
      </c>
      <c r="BB48" s="30" t="str">
        <f aca="false">P03!$E43</f>
        <v>N</v>
      </c>
      <c r="BC48" s="30" t="str">
        <f aca="false">P04!$E43</f>
        <v>N</v>
      </c>
      <c r="BD48" s="30" t="str">
        <f aca="false">P05!$E43</f>
        <v>N</v>
      </c>
      <c r="BE48" s="30" t="str">
        <f aca="false">P06!$E43</f>
        <v>N</v>
      </c>
      <c r="BF48" s="30" t="str">
        <f aca="false">P07!$E43</f>
        <v>N</v>
      </c>
      <c r="BG48" s="30" t="str">
        <f aca="false">P08!$E43</f>
        <v>N</v>
      </c>
      <c r="BH48" s="30" t="str">
        <f aca="false">P09!$E43</f>
        <v>N</v>
      </c>
      <c r="BI48" s="30" t="str">
        <f aca="false">P10!$E43</f>
        <v>N</v>
      </c>
      <c r="BJ48" s="30" t="str">
        <f aca="false">P11!$E43</f>
        <v>N</v>
      </c>
      <c r="BK48" s="30" t="str">
        <f aca="false">P12!$E43</f>
        <v>N</v>
      </c>
      <c r="BL48" s="30" t="str">
        <f aca="false">P13!$E43</f>
        <v>N</v>
      </c>
      <c r="BM48" s="30" t="str">
        <f aca="false">P14!$E43</f>
        <v>N</v>
      </c>
      <c r="BN48" s="30" t="str">
        <f aca="false">P15!$E43</f>
        <v>N</v>
      </c>
      <c r="BO48" s="30" t="str">
        <f aca="false">P16!$E43</f>
        <v>N</v>
      </c>
      <c r="BP48" s="30" t="str">
        <f aca="false">P17!$E43</f>
        <v>N</v>
      </c>
      <c r="BQ48" s="30" t="str">
        <f aca="false">P18!$E43</f>
        <v>N</v>
      </c>
      <c r="BR48" s="30" t="str">
        <f aca="false">P19!$E43</f>
        <v>N</v>
      </c>
      <c r="BS48" s="30" t="str">
        <f aca="false">P20!$E43</f>
        <v>N</v>
      </c>
      <c r="BT48" s="30" t="str">
        <f aca="false">P21!$E43</f>
        <v>N</v>
      </c>
      <c r="BU48" s="30" t="str">
        <f aca="false">P22!$E43</f>
        <v>N</v>
      </c>
      <c r="BV48" s="30" t="str">
        <f aca="false">P23!$E43</f>
        <v>N</v>
      </c>
      <c r="BW48" s="30" t="str">
        <f aca="false">P24!$E43</f>
        <v>N</v>
      </c>
      <c r="BX48" s="30" t="str">
        <f aca="false">P25!$E43</f>
        <v>N</v>
      </c>
      <c r="BY48" s="30" t="str">
        <f aca="false">P26!$E43</f>
        <v>N</v>
      </c>
      <c r="BZ48" s="30" t="str">
        <f aca="false">P27!$E43</f>
        <v>N</v>
      </c>
      <c r="CA48" s="30" t="str">
        <f aca="false">P28!$E43</f>
        <v>N</v>
      </c>
      <c r="CB48" s="30" t="str">
        <f aca="false">P29!$E43</f>
        <v>N</v>
      </c>
      <c r="CC48" s="30" t="str">
        <f aca="false">P30!$E43</f>
        <v>N</v>
      </c>
      <c r="CD48" s="30" t="str">
        <f aca="false">P31!$E43</f>
        <v>N</v>
      </c>
      <c r="CE48" s="30" t="str">
        <f aca="false">P32!$E43</f>
        <v>N</v>
      </c>
      <c r="CF48" s="30" t="str">
        <f aca="false">P33!$E43</f>
        <v>N</v>
      </c>
      <c r="CG48" s="30" t="str">
        <f aca="false">P34!$E43</f>
        <v>N</v>
      </c>
      <c r="CH48" s="30" t="str">
        <f aca="false">P35!$E43</f>
        <v>N</v>
      </c>
      <c r="CI48" s="30" t="str">
        <f aca="false">P36!$E43</f>
        <v>N</v>
      </c>
      <c r="CJ48" s="30" t="str">
        <f aca="false">P37!$E43</f>
        <v>N</v>
      </c>
      <c r="CK48" s="30" t="str">
        <f aca="false">P38!$E43</f>
        <v>N</v>
      </c>
      <c r="CL48" s="30" t="str">
        <f aca="false">P39!$E43</f>
        <v>N</v>
      </c>
      <c r="CM48" s="30" t="str">
        <f aca="false">P40!$E43</f>
        <v>N</v>
      </c>
      <c r="CN48" s="54" t="n">
        <f aca="false">COUNTIF(AZ48:BS48,"D")</f>
        <v>0</v>
      </c>
    </row>
    <row r="49" customFormat="false" ht="15" hidden="false" customHeight="false" outlineLevel="0" collapsed="false">
      <c r="A49" s="1" t="n">
        <v>7</v>
      </c>
      <c r="B49" s="30" t="str">
        <f aca="false">Critères!$B43</f>
        <v>7.4</v>
      </c>
      <c r="C49" s="30" t="str">
        <f aca="false">Critères!$A40</f>
        <v>SCRIPTS</v>
      </c>
      <c r="D49" s="30" t="str">
        <f aca="false">P01!$D44</f>
        <v>NT</v>
      </c>
      <c r="E49" s="30" t="str">
        <f aca="false">P02!$D44</f>
        <v>NT</v>
      </c>
      <c r="F49" s="30" t="str">
        <f aca="false">P03!$D44</f>
        <v>NT</v>
      </c>
      <c r="G49" s="30" t="str">
        <f aca="false">P04!$D44</f>
        <v>NT</v>
      </c>
      <c r="H49" s="30" t="str">
        <f aca="false">P05!$D44</f>
        <v>NT</v>
      </c>
      <c r="I49" s="30" t="str">
        <f aca="false">P06!$D44</f>
        <v>NT</v>
      </c>
      <c r="J49" s="30" t="str">
        <f aca="false">P07!$D44</f>
        <v>NT</v>
      </c>
      <c r="K49" s="30" t="str">
        <f aca="false">P08!$D44</f>
        <v>NT</v>
      </c>
      <c r="L49" s="30" t="str">
        <f aca="false">P09!$D44</f>
        <v>NT</v>
      </c>
      <c r="M49" s="30" t="str">
        <f aca="false">P10!$D44</f>
        <v>NT</v>
      </c>
      <c r="N49" s="30" t="str">
        <f aca="false">P11!$D44</f>
        <v>NT</v>
      </c>
      <c r="O49" s="30" t="str">
        <f aca="false">P12!$D44</f>
        <v>NT</v>
      </c>
      <c r="P49" s="30" t="str">
        <f aca="false">P13!$D44</f>
        <v>NT</v>
      </c>
      <c r="Q49" s="30" t="str">
        <f aca="false">P14!$D44</f>
        <v>NT</v>
      </c>
      <c r="R49" s="30" t="str">
        <f aca="false">P15!$D44</f>
        <v>NT</v>
      </c>
      <c r="S49" s="30" t="str">
        <f aca="false">P16!$D44</f>
        <v>NT</v>
      </c>
      <c r="T49" s="30" t="str">
        <f aca="false">P17!$D44</f>
        <v>NT</v>
      </c>
      <c r="U49" s="30" t="str">
        <f aca="false">P18!$D44</f>
        <v>NT</v>
      </c>
      <c r="V49" s="30" t="str">
        <f aca="false">P19!$D44</f>
        <v>NT</v>
      </c>
      <c r="W49" s="30" t="str">
        <f aca="false">P20!$D44</f>
        <v>NT</v>
      </c>
      <c r="X49" s="30" t="str">
        <f aca="false">P21!$D44</f>
        <v>NT</v>
      </c>
      <c r="Y49" s="30" t="str">
        <f aca="false">P22!$D44</f>
        <v>NT</v>
      </c>
      <c r="Z49" s="30" t="str">
        <f aca="false">P23!$D44</f>
        <v>NT</v>
      </c>
      <c r="AA49" s="30" t="str">
        <f aca="false">P24!$D44</f>
        <v>NT</v>
      </c>
      <c r="AB49" s="30" t="str">
        <f aca="false">P25!$D44</f>
        <v>NT</v>
      </c>
      <c r="AC49" s="30" t="str">
        <f aca="false">P26!$D44</f>
        <v>NT</v>
      </c>
      <c r="AD49" s="30" t="str">
        <f aca="false">P27!$D44</f>
        <v>NT</v>
      </c>
      <c r="AE49" s="30" t="str">
        <f aca="false">P28!$D44</f>
        <v>NT</v>
      </c>
      <c r="AF49" s="30" t="str">
        <f aca="false">P29!$D44</f>
        <v>NT</v>
      </c>
      <c r="AG49" s="30" t="str">
        <f aca="false">P30!$D44</f>
        <v>NT</v>
      </c>
      <c r="AH49" s="30" t="str">
        <f aca="false">P31!$D44</f>
        <v>NT</v>
      </c>
      <c r="AI49" s="30" t="str">
        <f aca="false">P32!$D44</f>
        <v>NT</v>
      </c>
      <c r="AJ49" s="30" t="str">
        <f aca="false">P33!$D44</f>
        <v>NT</v>
      </c>
      <c r="AK49" s="30" t="str">
        <f aca="false">P34!$D44</f>
        <v>NT</v>
      </c>
      <c r="AL49" s="30" t="str">
        <f aca="false">P35!$D44</f>
        <v>NT</v>
      </c>
      <c r="AM49" s="30" t="str">
        <f aca="false">P36!$D44</f>
        <v>NT</v>
      </c>
      <c r="AN49" s="30" t="str">
        <f aca="false">P37!$D44</f>
        <v>NT</v>
      </c>
      <c r="AO49" s="30" t="str">
        <f aca="false">P38!$D44</f>
        <v>NT</v>
      </c>
      <c r="AP49" s="30" t="str">
        <f aca="false">P39!$D44</f>
        <v>NT</v>
      </c>
      <c r="AQ49" s="30" t="str">
        <f aca="false">P40!$D44</f>
        <v>NT</v>
      </c>
      <c r="AR49" s="54" t="n">
        <f aca="false">COUNTIF(D49:AQ49,"C")</f>
        <v>0</v>
      </c>
      <c r="AS49" s="54" t="n">
        <f aca="false">COUNTIF(D49:AQ49,"NC")</f>
        <v>0</v>
      </c>
      <c r="AT49" s="54" t="n">
        <f aca="false">COUNTIF(D49:AQ49,"NA")</f>
        <v>0</v>
      </c>
      <c r="AU49" s="54" t="n">
        <f aca="false">COUNTIF(D49:AQ49,"NT")</f>
        <v>40</v>
      </c>
      <c r="AV49" s="1" t="str">
        <f aca="false">IF(AS49&gt;0,"NC",IF(AR49&gt;0,"C",IF(AU49&gt;0,"NT","NA")))</f>
        <v>NT</v>
      </c>
      <c r="AW49" s="1" t="n">
        <v>7</v>
      </c>
      <c r="AX49" s="30" t="str">
        <f aca="false">Critères!$B43</f>
        <v>7.4</v>
      </c>
      <c r="AY49" s="30" t="str">
        <f aca="false">Critères!$A40</f>
        <v>SCRIPTS</v>
      </c>
      <c r="AZ49" s="30" t="str">
        <f aca="false">P01!$E44</f>
        <v>N</v>
      </c>
      <c r="BA49" s="30" t="str">
        <f aca="false">P02!$E44</f>
        <v>N</v>
      </c>
      <c r="BB49" s="30" t="str">
        <f aca="false">P03!$E44</f>
        <v>N</v>
      </c>
      <c r="BC49" s="30" t="str">
        <f aca="false">P04!$E44</f>
        <v>N</v>
      </c>
      <c r="BD49" s="30" t="str">
        <f aca="false">P05!$E44</f>
        <v>N</v>
      </c>
      <c r="BE49" s="30" t="str">
        <f aca="false">P06!$E44</f>
        <v>N</v>
      </c>
      <c r="BF49" s="30" t="str">
        <f aca="false">P07!$E44</f>
        <v>N</v>
      </c>
      <c r="BG49" s="30" t="str">
        <f aca="false">P08!$E44</f>
        <v>N</v>
      </c>
      <c r="BH49" s="30" t="str">
        <f aca="false">P09!$E44</f>
        <v>N</v>
      </c>
      <c r="BI49" s="30" t="str">
        <f aca="false">P10!$E44</f>
        <v>N</v>
      </c>
      <c r="BJ49" s="30" t="str">
        <f aca="false">P11!$E44</f>
        <v>N</v>
      </c>
      <c r="BK49" s="30" t="str">
        <f aca="false">P12!$E44</f>
        <v>N</v>
      </c>
      <c r="BL49" s="30" t="str">
        <f aca="false">P13!$E44</f>
        <v>N</v>
      </c>
      <c r="BM49" s="30" t="str">
        <f aca="false">P14!$E44</f>
        <v>N</v>
      </c>
      <c r="BN49" s="30" t="str">
        <f aca="false">P15!$E44</f>
        <v>N</v>
      </c>
      <c r="BO49" s="30" t="str">
        <f aca="false">P16!$E44</f>
        <v>N</v>
      </c>
      <c r="BP49" s="30" t="str">
        <f aca="false">P17!$E44</f>
        <v>N</v>
      </c>
      <c r="BQ49" s="30" t="str">
        <f aca="false">P18!$E44</f>
        <v>N</v>
      </c>
      <c r="BR49" s="30" t="str">
        <f aca="false">P19!$E44</f>
        <v>N</v>
      </c>
      <c r="BS49" s="30" t="str">
        <f aca="false">P20!$E44</f>
        <v>N</v>
      </c>
      <c r="BT49" s="30" t="str">
        <f aca="false">P21!$E44</f>
        <v>N</v>
      </c>
      <c r="BU49" s="30" t="str">
        <f aca="false">P22!$E44</f>
        <v>N</v>
      </c>
      <c r="BV49" s="30" t="str">
        <f aca="false">P23!$E44</f>
        <v>N</v>
      </c>
      <c r="BW49" s="30" t="str">
        <f aca="false">P24!$E44</f>
        <v>N</v>
      </c>
      <c r="BX49" s="30" t="str">
        <f aca="false">P25!$E44</f>
        <v>N</v>
      </c>
      <c r="BY49" s="30" t="str">
        <f aca="false">P26!$E44</f>
        <v>N</v>
      </c>
      <c r="BZ49" s="30" t="str">
        <f aca="false">P27!$E44</f>
        <v>N</v>
      </c>
      <c r="CA49" s="30" t="str">
        <f aca="false">P28!$E44</f>
        <v>N</v>
      </c>
      <c r="CB49" s="30" t="str">
        <f aca="false">P29!$E44</f>
        <v>N</v>
      </c>
      <c r="CC49" s="30" t="str">
        <f aca="false">P30!$E44</f>
        <v>N</v>
      </c>
      <c r="CD49" s="30" t="str">
        <f aca="false">P31!$E44</f>
        <v>N</v>
      </c>
      <c r="CE49" s="30" t="str">
        <f aca="false">P32!$E44</f>
        <v>N</v>
      </c>
      <c r="CF49" s="30" t="str">
        <f aca="false">P33!$E44</f>
        <v>N</v>
      </c>
      <c r="CG49" s="30" t="str">
        <f aca="false">P34!$E44</f>
        <v>N</v>
      </c>
      <c r="CH49" s="30" t="str">
        <f aca="false">P35!$E44</f>
        <v>N</v>
      </c>
      <c r="CI49" s="30" t="str">
        <f aca="false">P36!$E44</f>
        <v>N</v>
      </c>
      <c r="CJ49" s="30" t="str">
        <f aca="false">P37!$E44</f>
        <v>N</v>
      </c>
      <c r="CK49" s="30" t="str">
        <f aca="false">P38!$E44</f>
        <v>N</v>
      </c>
      <c r="CL49" s="30" t="str">
        <f aca="false">P39!$E44</f>
        <v>N</v>
      </c>
      <c r="CM49" s="30" t="str">
        <f aca="false">P40!$E44</f>
        <v>N</v>
      </c>
      <c r="CN49" s="54" t="n">
        <f aca="false">COUNTIF(AZ49:BS49,"D")</f>
        <v>0</v>
      </c>
    </row>
    <row r="50" customFormat="false" ht="15" hidden="false" customHeight="false" outlineLevel="0" collapsed="false">
      <c r="A50" s="1" t="n">
        <v>7</v>
      </c>
      <c r="B50" s="30" t="str">
        <f aca="false">Critères!$B44</f>
        <v>7.5</v>
      </c>
      <c r="C50" s="30" t="str">
        <f aca="false">Critères!$A40</f>
        <v>SCRIPTS</v>
      </c>
      <c r="D50" s="30" t="str">
        <f aca="false">P01!$D45</f>
        <v>NT</v>
      </c>
      <c r="E50" s="30" t="str">
        <f aca="false">P02!$D45</f>
        <v>NT</v>
      </c>
      <c r="F50" s="30" t="str">
        <f aca="false">P03!$D45</f>
        <v>NT</v>
      </c>
      <c r="G50" s="30" t="str">
        <f aca="false">P04!$D45</f>
        <v>NT</v>
      </c>
      <c r="H50" s="30" t="str">
        <f aca="false">P05!$D45</f>
        <v>NT</v>
      </c>
      <c r="I50" s="30" t="str">
        <f aca="false">P06!$D45</f>
        <v>NT</v>
      </c>
      <c r="J50" s="30" t="str">
        <f aca="false">P07!$D45</f>
        <v>NT</v>
      </c>
      <c r="K50" s="30" t="str">
        <f aca="false">P08!$D45</f>
        <v>NT</v>
      </c>
      <c r="L50" s="30" t="str">
        <f aca="false">P09!$D45</f>
        <v>NT</v>
      </c>
      <c r="M50" s="30" t="str">
        <f aca="false">P10!$D45</f>
        <v>NT</v>
      </c>
      <c r="N50" s="30" t="str">
        <f aca="false">P11!$D45</f>
        <v>NT</v>
      </c>
      <c r="O50" s="30" t="str">
        <f aca="false">P12!$D45</f>
        <v>NT</v>
      </c>
      <c r="P50" s="30" t="str">
        <f aca="false">P13!$D45</f>
        <v>NT</v>
      </c>
      <c r="Q50" s="30" t="str">
        <f aca="false">P14!$D45</f>
        <v>NT</v>
      </c>
      <c r="R50" s="30" t="str">
        <f aca="false">P15!$D45</f>
        <v>NT</v>
      </c>
      <c r="S50" s="30" t="str">
        <f aca="false">P16!$D45</f>
        <v>NT</v>
      </c>
      <c r="T50" s="30" t="str">
        <f aca="false">P17!$D45</f>
        <v>NT</v>
      </c>
      <c r="U50" s="30" t="str">
        <f aca="false">P18!$D45</f>
        <v>NT</v>
      </c>
      <c r="V50" s="30" t="str">
        <f aca="false">P19!$D45</f>
        <v>NT</v>
      </c>
      <c r="W50" s="30" t="str">
        <f aca="false">P20!$D45</f>
        <v>NT</v>
      </c>
      <c r="X50" s="30" t="str">
        <f aca="false">P21!$D45</f>
        <v>NT</v>
      </c>
      <c r="Y50" s="30" t="str">
        <f aca="false">P22!$D45</f>
        <v>NT</v>
      </c>
      <c r="Z50" s="30" t="str">
        <f aca="false">P23!$D45</f>
        <v>NT</v>
      </c>
      <c r="AA50" s="30" t="str">
        <f aca="false">P24!$D45</f>
        <v>NT</v>
      </c>
      <c r="AB50" s="30" t="str">
        <f aca="false">P25!$D45</f>
        <v>NT</v>
      </c>
      <c r="AC50" s="30" t="str">
        <f aca="false">P26!$D45</f>
        <v>NT</v>
      </c>
      <c r="AD50" s="30" t="str">
        <f aca="false">P27!$D45</f>
        <v>NT</v>
      </c>
      <c r="AE50" s="30" t="str">
        <f aca="false">P28!$D45</f>
        <v>NT</v>
      </c>
      <c r="AF50" s="30" t="str">
        <f aca="false">P29!$D45</f>
        <v>NT</v>
      </c>
      <c r="AG50" s="30" t="str">
        <f aca="false">P30!$D45</f>
        <v>NT</v>
      </c>
      <c r="AH50" s="30" t="str">
        <f aca="false">P31!$D45</f>
        <v>NT</v>
      </c>
      <c r="AI50" s="30" t="str">
        <f aca="false">P32!$D45</f>
        <v>NT</v>
      </c>
      <c r="AJ50" s="30" t="str">
        <f aca="false">P33!$D45</f>
        <v>NT</v>
      </c>
      <c r="AK50" s="30" t="str">
        <f aca="false">P34!$D45</f>
        <v>NT</v>
      </c>
      <c r="AL50" s="30" t="str">
        <f aca="false">P35!$D45</f>
        <v>NT</v>
      </c>
      <c r="AM50" s="30" t="str">
        <f aca="false">P36!$D45</f>
        <v>NT</v>
      </c>
      <c r="AN50" s="30" t="str">
        <f aca="false">P37!$D45</f>
        <v>NT</v>
      </c>
      <c r="AO50" s="30" t="str">
        <f aca="false">P38!$D45</f>
        <v>NT</v>
      </c>
      <c r="AP50" s="30" t="str">
        <f aca="false">P39!$D45</f>
        <v>NT</v>
      </c>
      <c r="AQ50" s="30" t="str">
        <f aca="false">P40!$D45</f>
        <v>NT</v>
      </c>
      <c r="AR50" s="54" t="n">
        <f aca="false">COUNTIF(D50:AQ50,"C")</f>
        <v>0</v>
      </c>
      <c r="AS50" s="54" t="n">
        <f aca="false">COUNTIF(D50:AQ50,"NC")</f>
        <v>0</v>
      </c>
      <c r="AT50" s="54" t="n">
        <f aca="false">COUNTIF(D50:AQ50,"NA")</f>
        <v>0</v>
      </c>
      <c r="AU50" s="54" t="n">
        <f aca="false">COUNTIF(D50:AQ50,"NT")</f>
        <v>40</v>
      </c>
      <c r="AV50" s="1" t="str">
        <f aca="false">IF(AS50&gt;0,"NC",IF(AR50&gt;0,"C",IF(AU50&gt;0,"NT","NA")))</f>
        <v>NT</v>
      </c>
      <c r="AW50" s="1" t="n">
        <v>7</v>
      </c>
      <c r="AX50" s="30" t="str">
        <f aca="false">Critères!$B44</f>
        <v>7.5</v>
      </c>
      <c r="AY50" s="30" t="str">
        <f aca="false">Critères!$A40</f>
        <v>SCRIPTS</v>
      </c>
      <c r="AZ50" s="30" t="str">
        <f aca="false">P01!$E45</f>
        <v>N</v>
      </c>
      <c r="BA50" s="30" t="str">
        <f aca="false">P02!$E45</f>
        <v>N</v>
      </c>
      <c r="BB50" s="30" t="str">
        <f aca="false">P03!$E45</f>
        <v>N</v>
      </c>
      <c r="BC50" s="30" t="str">
        <f aca="false">P04!$E45</f>
        <v>N</v>
      </c>
      <c r="BD50" s="30" t="str">
        <f aca="false">P05!$E45</f>
        <v>N</v>
      </c>
      <c r="BE50" s="30" t="str">
        <f aca="false">P06!$E45</f>
        <v>N</v>
      </c>
      <c r="BF50" s="30" t="str">
        <f aca="false">P07!$E45</f>
        <v>N</v>
      </c>
      <c r="BG50" s="30" t="str">
        <f aca="false">P08!$E45</f>
        <v>N</v>
      </c>
      <c r="BH50" s="30" t="str">
        <f aca="false">P09!$E45</f>
        <v>N</v>
      </c>
      <c r="BI50" s="30" t="str">
        <f aca="false">P10!$E45</f>
        <v>N</v>
      </c>
      <c r="BJ50" s="30" t="str">
        <f aca="false">P11!$E45</f>
        <v>N</v>
      </c>
      <c r="BK50" s="30" t="str">
        <f aca="false">P12!$E45</f>
        <v>N</v>
      </c>
      <c r="BL50" s="30" t="str">
        <f aca="false">P13!$E45</f>
        <v>N</v>
      </c>
      <c r="BM50" s="30" t="str">
        <f aca="false">P14!$E45</f>
        <v>N</v>
      </c>
      <c r="BN50" s="30" t="str">
        <f aca="false">P15!$E45</f>
        <v>N</v>
      </c>
      <c r="BO50" s="30" t="str">
        <f aca="false">P16!$E45</f>
        <v>N</v>
      </c>
      <c r="BP50" s="30" t="str">
        <f aca="false">P17!$E45</f>
        <v>N</v>
      </c>
      <c r="BQ50" s="30" t="str">
        <f aca="false">P18!$E45</f>
        <v>N</v>
      </c>
      <c r="BR50" s="30" t="str">
        <f aca="false">P19!$E45</f>
        <v>N</v>
      </c>
      <c r="BS50" s="30" t="str">
        <f aca="false">P20!$E45</f>
        <v>N</v>
      </c>
      <c r="BT50" s="30" t="str">
        <f aca="false">P21!$E45</f>
        <v>N</v>
      </c>
      <c r="BU50" s="30" t="str">
        <f aca="false">P22!$E45</f>
        <v>N</v>
      </c>
      <c r="BV50" s="30" t="str">
        <f aca="false">P23!$E45</f>
        <v>N</v>
      </c>
      <c r="BW50" s="30" t="str">
        <f aca="false">P24!$E45</f>
        <v>N</v>
      </c>
      <c r="BX50" s="30" t="str">
        <f aca="false">P25!$E45</f>
        <v>N</v>
      </c>
      <c r="BY50" s="30" t="str">
        <f aca="false">P26!$E45</f>
        <v>N</v>
      </c>
      <c r="BZ50" s="30" t="str">
        <f aca="false">P27!$E45</f>
        <v>N</v>
      </c>
      <c r="CA50" s="30" t="str">
        <f aca="false">P28!$E45</f>
        <v>N</v>
      </c>
      <c r="CB50" s="30" t="str">
        <f aca="false">P29!$E45</f>
        <v>N</v>
      </c>
      <c r="CC50" s="30" t="str">
        <f aca="false">P30!$E45</f>
        <v>N</v>
      </c>
      <c r="CD50" s="30" t="str">
        <f aca="false">P31!$E45</f>
        <v>N</v>
      </c>
      <c r="CE50" s="30" t="str">
        <f aca="false">P32!$E45</f>
        <v>N</v>
      </c>
      <c r="CF50" s="30" t="str">
        <f aca="false">P33!$E45</f>
        <v>N</v>
      </c>
      <c r="CG50" s="30" t="str">
        <f aca="false">P34!$E45</f>
        <v>N</v>
      </c>
      <c r="CH50" s="30" t="str">
        <f aca="false">P35!$E45</f>
        <v>N</v>
      </c>
      <c r="CI50" s="30" t="str">
        <f aca="false">P36!$E45</f>
        <v>N</v>
      </c>
      <c r="CJ50" s="30" t="str">
        <f aca="false">P37!$E45</f>
        <v>N</v>
      </c>
      <c r="CK50" s="30" t="str">
        <f aca="false">P38!$E45</f>
        <v>N</v>
      </c>
      <c r="CL50" s="30" t="str">
        <f aca="false">P39!$E45</f>
        <v>N</v>
      </c>
      <c r="CM50" s="30" t="str">
        <f aca="false">P40!$E45</f>
        <v>N</v>
      </c>
      <c r="CN50" s="54" t="n">
        <f aca="false">COUNTIF(AZ50:BS50,"D")</f>
        <v>0</v>
      </c>
    </row>
    <row r="51" customFormat="false" ht="15" hidden="false" customHeight="false" outlineLevel="0" collapsed="false">
      <c r="A51" s="57"/>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61" t="n">
        <f aca="false">SUM(AR46:AR50)</f>
        <v>0</v>
      </c>
      <c r="AS51" s="61" t="n">
        <f aca="false">SUM(AS46:AS50)</f>
        <v>0</v>
      </c>
      <c r="AT51" s="61" t="n">
        <f aca="false">SUM(AT46:AT50)</f>
        <v>0</v>
      </c>
      <c r="AU51" s="61" t="n">
        <f aca="false">SUM(AU46:AU50)</f>
        <v>200</v>
      </c>
      <c r="AW51" s="57"/>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61" t="n">
        <f aca="false">SUM(CN46:CN50)</f>
        <v>0</v>
      </c>
    </row>
    <row r="52" customFormat="false" ht="15" hidden="false" customHeight="false" outlineLevel="0" collapsed="false">
      <c r="A52" s="1" t="n">
        <v>8</v>
      </c>
      <c r="B52" s="30" t="str">
        <f aca="false">Critères!$B45</f>
        <v>8.1</v>
      </c>
      <c r="C52" s="30" t="str">
        <f aca="false">Critères!$A45</f>
        <v>ÉLÉMENTS OBLIGATOIRES</v>
      </c>
      <c r="D52" s="30" t="str">
        <f aca="false">P01!$D46</f>
        <v>NT</v>
      </c>
      <c r="E52" s="30" t="str">
        <f aca="false">P02!$D46</f>
        <v>NT</v>
      </c>
      <c r="F52" s="30" t="str">
        <f aca="false">P03!$D46</f>
        <v>NT</v>
      </c>
      <c r="G52" s="30" t="str">
        <f aca="false">P04!$D46</f>
        <v>NT</v>
      </c>
      <c r="H52" s="30" t="str">
        <f aca="false">P05!$D46</f>
        <v>NT</v>
      </c>
      <c r="I52" s="30" t="str">
        <f aca="false">P06!$D46</f>
        <v>NT</v>
      </c>
      <c r="J52" s="30" t="str">
        <f aca="false">P07!$D46</f>
        <v>NT</v>
      </c>
      <c r="K52" s="30" t="str">
        <f aca="false">P08!$D46</f>
        <v>NT</v>
      </c>
      <c r="L52" s="30" t="str">
        <f aca="false">P09!$D46</f>
        <v>NT</v>
      </c>
      <c r="M52" s="30" t="str">
        <f aca="false">P10!$D46</f>
        <v>NT</v>
      </c>
      <c r="N52" s="30" t="str">
        <f aca="false">P11!$D46</f>
        <v>NT</v>
      </c>
      <c r="O52" s="30" t="str">
        <f aca="false">P12!$D46</f>
        <v>NT</v>
      </c>
      <c r="P52" s="30" t="str">
        <f aca="false">P13!$D46</f>
        <v>NT</v>
      </c>
      <c r="Q52" s="30" t="str">
        <f aca="false">P14!$D46</f>
        <v>NT</v>
      </c>
      <c r="R52" s="30" t="str">
        <f aca="false">P15!$D46</f>
        <v>NT</v>
      </c>
      <c r="S52" s="30" t="str">
        <f aca="false">P16!$D46</f>
        <v>NT</v>
      </c>
      <c r="T52" s="30" t="str">
        <f aca="false">P17!$D46</f>
        <v>NT</v>
      </c>
      <c r="U52" s="30" t="str">
        <f aca="false">P18!$D46</f>
        <v>NT</v>
      </c>
      <c r="V52" s="30" t="str">
        <f aca="false">P19!$D46</f>
        <v>NT</v>
      </c>
      <c r="W52" s="30" t="str">
        <f aca="false">P20!$D46</f>
        <v>NT</v>
      </c>
      <c r="X52" s="30" t="str">
        <f aca="false">P21!$D46</f>
        <v>NT</v>
      </c>
      <c r="Y52" s="30" t="str">
        <f aca="false">P22!$D46</f>
        <v>NT</v>
      </c>
      <c r="Z52" s="30" t="str">
        <f aca="false">P23!$D46</f>
        <v>NT</v>
      </c>
      <c r="AA52" s="30" t="str">
        <f aca="false">P24!$D46</f>
        <v>NT</v>
      </c>
      <c r="AB52" s="30" t="str">
        <f aca="false">P25!$D46</f>
        <v>NT</v>
      </c>
      <c r="AC52" s="30" t="str">
        <f aca="false">P26!$D46</f>
        <v>NT</v>
      </c>
      <c r="AD52" s="30" t="str">
        <f aca="false">P27!$D46</f>
        <v>NT</v>
      </c>
      <c r="AE52" s="30" t="str">
        <f aca="false">P28!$D46</f>
        <v>NT</v>
      </c>
      <c r="AF52" s="30" t="str">
        <f aca="false">P29!$D46</f>
        <v>NT</v>
      </c>
      <c r="AG52" s="30" t="str">
        <f aca="false">P30!$D46</f>
        <v>NT</v>
      </c>
      <c r="AH52" s="30" t="str">
        <f aca="false">P31!$D46</f>
        <v>NT</v>
      </c>
      <c r="AI52" s="30" t="str">
        <f aca="false">P32!$D46</f>
        <v>NT</v>
      </c>
      <c r="AJ52" s="30" t="str">
        <f aca="false">P33!$D46</f>
        <v>NT</v>
      </c>
      <c r="AK52" s="30" t="str">
        <f aca="false">P34!$D46</f>
        <v>NT</v>
      </c>
      <c r="AL52" s="30" t="str">
        <f aca="false">P35!$D46</f>
        <v>NT</v>
      </c>
      <c r="AM52" s="30" t="str">
        <f aca="false">P36!$D46</f>
        <v>NT</v>
      </c>
      <c r="AN52" s="30" t="str">
        <f aca="false">P37!$D46</f>
        <v>NT</v>
      </c>
      <c r="AO52" s="30" t="str">
        <f aca="false">P38!$D46</f>
        <v>NT</v>
      </c>
      <c r="AP52" s="30" t="str">
        <f aca="false">P39!$D46</f>
        <v>NT</v>
      </c>
      <c r="AQ52" s="30" t="str">
        <f aca="false">P40!$D46</f>
        <v>NT</v>
      </c>
      <c r="AR52" s="54" t="n">
        <f aca="false">COUNTIF(D52:AQ52,"C")</f>
        <v>0</v>
      </c>
      <c r="AS52" s="54" t="n">
        <f aca="false">COUNTIF(D52:AQ52,"NC")</f>
        <v>0</v>
      </c>
      <c r="AT52" s="54" t="n">
        <f aca="false">COUNTIF(D52:AQ52,"NA")</f>
        <v>0</v>
      </c>
      <c r="AU52" s="54" t="n">
        <f aca="false">COUNTIF(D52:AQ52,"NT")</f>
        <v>40</v>
      </c>
      <c r="AV52" s="1" t="str">
        <f aca="false">IF(AS52&gt;0,"NC",IF(AR52&gt;0,"C",IF(AU52&gt;0,"NT","NA")))</f>
        <v>NT</v>
      </c>
      <c r="AW52" s="1" t="n">
        <v>8</v>
      </c>
      <c r="AX52" s="30" t="str">
        <f aca="false">Critères!$B45</f>
        <v>8.1</v>
      </c>
      <c r="AY52" s="30" t="str">
        <f aca="false">Critères!$A45</f>
        <v>ÉLÉMENTS OBLIGATOIRES</v>
      </c>
      <c r="AZ52" s="30" t="str">
        <f aca="false">P01!$E46</f>
        <v>N</v>
      </c>
      <c r="BA52" s="30" t="str">
        <f aca="false">P02!$E46</f>
        <v>N</v>
      </c>
      <c r="BB52" s="30" t="str">
        <f aca="false">P03!$E46</f>
        <v>N</v>
      </c>
      <c r="BC52" s="30" t="str">
        <f aca="false">P04!$E46</f>
        <v>N</v>
      </c>
      <c r="BD52" s="30" t="str">
        <f aca="false">P05!$E46</f>
        <v>N</v>
      </c>
      <c r="BE52" s="30" t="str">
        <f aca="false">P06!$E46</f>
        <v>N</v>
      </c>
      <c r="BF52" s="30" t="str">
        <f aca="false">P07!$E46</f>
        <v>N</v>
      </c>
      <c r="BG52" s="30" t="str">
        <f aca="false">P08!$E46</f>
        <v>N</v>
      </c>
      <c r="BH52" s="30" t="str">
        <f aca="false">P09!$E46</f>
        <v>N</v>
      </c>
      <c r="BI52" s="30" t="str">
        <f aca="false">P10!$E46</f>
        <v>N</v>
      </c>
      <c r="BJ52" s="30" t="str">
        <f aca="false">P11!$E46</f>
        <v>N</v>
      </c>
      <c r="BK52" s="30" t="str">
        <f aca="false">P12!$E46</f>
        <v>N</v>
      </c>
      <c r="BL52" s="30" t="str">
        <f aca="false">P13!$E46</f>
        <v>N</v>
      </c>
      <c r="BM52" s="30" t="str">
        <f aca="false">P14!$E46</f>
        <v>N</v>
      </c>
      <c r="BN52" s="30" t="str">
        <f aca="false">P15!$E46</f>
        <v>N</v>
      </c>
      <c r="BO52" s="30" t="str">
        <f aca="false">P16!$E46</f>
        <v>N</v>
      </c>
      <c r="BP52" s="30" t="str">
        <f aca="false">P17!$E46</f>
        <v>N</v>
      </c>
      <c r="BQ52" s="30" t="str">
        <f aca="false">P18!$E46</f>
        <v>N</v>
      </c>
      <c r="BR52" s="30" t="str">
        <f aca="false">P19!$E46</f>
        <v>N</v>
      </c>
      <c r="BS52" s="30" t="str">
        <f aca="false">P20!$E46</f>
        <v>N</v>
      </c>
      <c r="BT52" s="30" t="str">
        <f aca="false">P21!$E46</f>
        <v>N</v>
      </c>
      <c r="BU52" s="30" t="str">
        <f aca="false">P22!$E46</f>
        <v>N</v>
      </c>
      <c r="BV52" s="30" t="str">
        <f aca="false">P23!$E46</f>
        <v>N</v>
      </c>
      <c r="BW52" s="30" t="str">
        <f aca="false">P24!$E46</f>
        <v>N</v>
      </c>
      <c r="BX52" s="30" t="str">
        <f aca="false">P25!$E46</f>
        <v>N</v>
      </c>
      <c r="BY52" s="30" t="str">
        <f aca="false">P26!$E46</f>
        <v>N</v>
      </c>
      <c r="BZ52" s="30" t="str">
        <f aca="false">P27!$E46</f>
        <v>N</v>
      </c>
      <c r="CA52" s="30" t="str">
        <f aca="false">P28!$E46</f>
        <v>N</v>
      </c>
      <c r="CB52" s="30" t="str">
        <f aca="false">P29!$E46</f>
        <v>N</v>
      </c>
      <c r="CC52" s="30" t="str">
        <f aca="false">P30!$E46</f>
        <v>N</v>
      </c>
      <c r="CD52" s="30" t="str">
        <f aca="false">P31!$E46</f>
        <v>N</v>
      </c>
      <c r="CE52" s="30" t="str">
        <f aca="false">P32!$E46</f>
        <v>N</v>
      </c>
      <c r="CF52" s="30" t="str">
        <f aca="false">P33!$E46</f>
        <v>N</v>
      </c>
      <c r="CG52" s="30" t="str">
        <f aca="false">P34!$E46</f>
        <v>N</v>
      </c>
      <c r="CH52" s="30" t="str">
        <f aca="false">P35!$E46</f>
        <v>N</v>
      </c>
      <c r="CI52" s="30" t="str">
        <f aca="false">P36!$E46</f>
        <v>N</v>
      </c>
      <c r="CJ52" s="30" t="str">
        <f aca="false">P37!$E46</f>
        <v>N</v>
      </c>
      <c r="CK52" s="30" t="str">
        <f aca="false">P38!$E46</f>
        <v>N</v>
      </c>
      <c r="CL52" s="30" t="str">
        <f aca="false">P39!$E46</f>
        <v>N</v>
      </c>
      <c r="CM52" s="30" t="str">
        <f aca="false">P40!$E46</f>
        <v>N</v>
      </c>
      <c r="CN52" s="54" t="n">
        <f aca="false">COUNTIF(AZ52:BS52,"D")</f>
        <v>0</v>
      </c>
    </row>
    <row r="53" customFormat="false" ht="15" hidden="false" customHeight="false" outlineLevel="0" collapsed="false">
      <c r="A53" s="1" t="n">
        <v>8</v>
      </c>
      <c r="B53" s="30" t="str">
        <f aca="false">Critères!$B46</f>
        <v>8.2</v>
      </c>
      <c r="C53" s="30" t="str">
        <f aca="false">Critères!$A45</f>
        <v>ÉLÉMENTS OBLIGATOIRES</v>
      </c>
      <c r="D53" s="30" t="str">
        <f aca="false">P01!$D47</f>
        <v>NT</v>
      </c>
      <c r="E53" s="30" t="str">
        <f aca="false">P02!$D47</f>
        <v>NT</v>
      </c>
      <c r="F53" s="30" t="str">
        <f aca="false">P03!$D47</f>
        <v>NT</v>
      </c>
      <c r="G53" s="30" t="str">
        <f aca="false">P04!$D47</f>
        <v>NT</v>
      </c>
      <c r="H53" s="30" t="str">
        <f aca="false">P05!$D47</f>
        <v>NT</v>
      </c>
      <c r="I53" s="30" t="str">
        <f aca="false">P06!$D47</f>
        <v>NT</v>
      </c>
      <c r="J53" s="30" t="str">
        <f aca="false">P07!$D47</f>
        <v>NT</v>
      </c>
      <c r="K53" s="30" t="str">
        <f aca="false">P08!$D47</f>
        <v>NT</v>
      </c>
      <c r="L53" s="30" t="str">
        <f aca="false">P09!$D47</f>
        <v>NT</v>
      </c>
      <c r="M53" s="30" t="str">
        <f aca="false">P10!$D47</f>
        <v>NT</v>
      </c>
      <c r="N53" s="30" t="str">
        <f aca="false">P11!$D47</f>
        <v>NT</v>
      </c>
      <c r="O53" s="30" t="str">
        <f aca="false">P12!$D47</f>
        <v>NT</v>
      </c>
      <c r="P53" s="30" t="str">
        <f aca="false">P13!$D47</f>
        <v>NT</v>
      </c>
      <c r="Q53" s="30" t="str">
        <f aca="false">P14!$D47</f>
        <v>NT</v>
      </c>
      <c r="R53" s="30" t="str">
        <f aca="false">P15!$D47</f>
        <v>NT</v>
      </c>
      <c r="S53" s="30" t="str">
        <f aca="false">P16!$D47</f>
        <v>NT</v>
      </c>
      <c r="T53" s="30" t="str">
        <f aca="false">P17!$D47</f>
        <v>NT</v>
      </c>
      <c r="U53" s="30" t="str">
        <f aca="false">P18!$D47</f>
        <v>NT</v>
      </c>
      <c r="V53" s="30" t="str">
        <f aca="false">P19!$D47</f>
        <v>NT</v>
      </c>
      <c r="W53" s="30" t="str">
        <f aca="false">P20!$D47</f>
        <v>NT</v>
      </c>
      <c r="X53" s="30" t="str">
        <f aca="false">P21!$D47</f>
        <v>NT</v>
      </c>
      <c r="Y53" s="30" t="str">
        <f aca="false">P22!$D47</f>
        <v>NT</v>
      </c>
      <c r="Z53" s="30" t="str">
        <f aca="false">P23!$D47</f>
        <v>NT</v>
      </c>
      <c r="AA53" s="30" t="str">
        <f aca="false">P24!$D47</f>
        <v>NT</v>
      </c>
      <c r="AB53" s="30" t="str">
        <f aca="false">P25!$D47</f>
        <v>NT</v>
      </c>
      <c r="AC53" s="30" t="str">
        <f aca="false">P26!$D47</f>
        <v>NT</v>
      </c>
      <c r="AD53" s="30" t="str">
        <f aca="false">P27!$D47</f>
        <v>NT</v>
      </c>
      <c r="AE53" s="30" t="str">
        <f aca="false">P28!$D47</f>
        <v>NT</v>
      </c>
      <c r="AF53" s="30" t="str">
        <f aca="false">P29!$D47</f>
        <v>NT</v>
      </c>
      <c r="AG53" s="30" t="str">
        <f aca="false">P30!$D47</f>
        <v>NT</v>
      </c>
      <c r="AH53" s="30" t="str">
        <f aca="false">P31!$D47</f>
        <v>NT</v>
      </c>
      <c r="AI53" s="30" t="str">
        <f aca="false">P32!$D47</f>
        <v>NT</v>
      </c>
      <c r="AJ53" s="30" t="str">
        <f aca="false">P33!$D47</f>
        <v>NT</v>
      </c>
      <c r="AK53" s="30" t="str">
        <f aca="false">P34!$D47</f>
        <v>NT</v>
      </c>
      <c r="AL53" s="30" t="str">
        <f aca="false">P35!$D47</f>
        <v>NT</v>
      </c>
      <c r="AM53" s="30" t="str">
        <f aca="false">P36!$D47</f>
        <v>NT</v>
      </c>
      <c r="AN53" s="30" t="str">
        <f aca="false">P37!$D47</f>
        <v>NT</v>
      </c>
      <c r="AO53" s="30" t="str">
        <f aca="false">P38!$D47</f>
        <v>NT</v>
      </c>
      <c r="AP53" s="30" t="str">
        <f aca="false">P39!$D47</f>
        <v>NT</v>
      </c>
      <c r="AQ53" s="30" t="str">
        <f aca="false">P40!$D47</f>
        <v>NT</v>
      </c>
      <c r="AR53" s="54" t="n">
        <f aca="false">COUNTIF(D53:AQ53,"C")</f>
        <v>0</v>
      </c>
      <c r="AS53" s="54" t="n">
        <f aca="false">COUNTIF(D53:AQ53,"NC")</f>
        <v>0</v>
      </c>
      <c r="AT53" s="54" t="n">
        <f aca="false">COUNTIF(D53:AQ53,"NA")</f>
        <v>0</v>
      </c>
      <c r="AU53" s="54" t="n">
        <f aca="false">COUNTIF(D53:AQ53,"NT")</f>
        <v>40</v>
      </c>
      <c r="AV53" s="1" t="str">
        <f aca="false">IF(AS53&gt;0,"NC",IF(AR53&gt;0,"C",IF(AU53&gt;0,"NT","NA")))</f>
        <v>NT</v>
      </c>
      <c r="AW53" s="1" t="n">
        <v>8</v>
      </c>
      <c r="AX53" s="30" t="str">
        <f aca="false">Critères!$B46</f>
        <v>8.2</v>
      </c>
      <c r="AY53" s="30" t="str">
        <f aca="false">Critères!$A45</f>
        <v>ÉLÉMENTS OBLIGATOIRES</v>
      </c>
      <c r="AZ53" s="30" t="str">
        <f aca="false">P01!$E47</f>
        <v>N</v>
      </c>
      <c r="BA53" s="30" t="str">
        <f aca="false">P02!$E47</f>
        <v>N</v>
      </c>
      <c r="BB53" s="30" t="str">
        <f aca="false">P03!$E47</f>
        <v>N</v>
      </c>
      <c r="BC53" s="30" t="str">
        <f aca="false">P04!$E47</f>
        <v>N</v>
      </c>
      <c r="BD53" s="30" t="str">
        <f aca="false">P05!$E47</f>
        <v>N</v>
      </c>
      <c r="BE53" s="30" t="str">
        <f aca="false">P06!$E47</f>
        <v>N</v>
      </c>
      <c r="BF53" s="30" t="str">
        <f aca="false">P07!$E47</f>
        <v>N</v>
      </c>
      <c r="BG53" s="30" t="str">
        <f aca="false">P08!$E47</f>
        <v>N</v>
      </c>
      <c r="BH53" s="30" t="str">
        <f aca="false">P09!$E47</f>
        <v>N</v>
      </c>
      <c r="BI53" s="30" t="str">
        <f aca="false">P10!$E47</f>
        <v>N</v>
      </c>
      <c r="BJ53" s="30" t="str">
        <f aca="false">P11!$E47</f>
        <v>N</v>
      </c>
      <c r="BK53" s="30" t="str">
        <f aca="false">P12!$E47</f>
        <v>N</v>
      </c>
      <c r="BL53" s="30" t="str">
        <f aca="false">P13!$E47</f>
        <v>N</v>
      </c>
      <c r="BM53" s="30" t="str">
        <f aca="false">P14!$E47</f>
        <v>N</v>
      </c>
      <c r="BN53" s="30" t="str">
        <f aca="false">P15!$E47</f>
        <v>N</v>
      </c>
      <c r="BO53" s="30" t="str">
        <f aca="false">P16!$E47</f>
        <v>N</v>
      </c>
      <c r="BP53" s="30" t="str">
        <f aca="false">P17!$E47</f>
        <v>N</v>
      </c>
      <c r="BQ53" s="30" t="str">
        <f aca="false">P18!$E47</f>
        <v>N</v>
      </c>
      <c r="BR53" s="30" t="str">
        <f aca="false">P19!$E47</f>
        <v>N</v>
      </c>
      <c r="BS53" s="30" t="str">
        <f aca="false">P20!$E47</f>
        <v>N</v>
      </c>
      <c r="BT53" s="30" t="str">
        <f aca="false">P21!$E47</f>
        <v>N</v>
      </c>
      <c r="BU53" s="30" t="str">
        <f aca="false">P22!$E47</f>
        <v>N</v>
      </c>
      <c r="BV53" s="30" t="str">
        <f aca="false">P23!$E47</f>
        <v>N</v>
      </c>
      <c r="BW53" s="30" t="str">
        <f aca="false">P24!$E47</f>
        <v>N</v>
      </c>
      <c r="BX53" s="30" t="str">
        <f aca="false">P25!$E47</f>
        <v>N</v>
      </c>
      <c r="BY53" s="30" t="str">
        <f aca="false">P26!$E47</f>
        <v>N</v>
      </c>
      <c r="BZ53" s="30" t="str">
        <f aca="false">P27!$E47</f>
        <v>N</v>
      </c>
      <c r="CA53" s="30" t="str">
        <f aca="false">P28!$E47</f>
        <v>N</v>
      </c>
      <c r="CB53" s="30" t="str">
        <f aca="false">P29!$E47</f>
        <v>N</v>
      </c>
      <c r="CC53" s="30" t="str">
        <f aca="false">P30!$E47</f>
        <v>N</v>
      </c>
      <c r="CD53" s="30" t="str">
        <f aca="false">P31!$E47</f>
        <v>N</v>
      </c>
      <c r="CE53" s="30" t="str">
        <f aca="false">P32!$E47</f>
        <v>N</v>
      </c>
      <c r="CF53" s="30" t="str">
        <f aca="false">P33!$E47</f>
        <v>N</v>
      </c>
      <c r="CG53" s="30" t="str">
        <f aca="false">P34!$E47</f>
        <v>N</v>
      </c>
      <c r="CH53" s="30" t="str">
        <f aca="false">P35!$E47</f>
        <v>N</v>
      </c>
      <c r="CI53" s="30" t="str">
        <f aca="false">P36!$E47</f>
        <v>N</v>
      </c>
      <c r="CJ53" s="30" t="str">
        <f aca="false">P37!$E47</f>
        <v>N</v>
      </c>
      <c r="CK53" s="30" t="str">
        <f aca="false">P38!$E47</f>
        <v>N</v>
      </c>
      <c r="CL53" s="30" t="str">
        <f aca="false">P39!$E47</f>
        <v>N</v>
      </c>
      <c r="CM53" s="30" t="str">
        <f aca="false">P40!$E47</f>
        <v>N</v>
      </c>
      <c r="CN53" s="54" t="n">
        <f aca="false">COUNTIF(AZ53:BS53,"D")</f>
        <v>0</v>
      </c>
    </row>
    <row r="54" customFormat="false" ht="15" hidden="false" customHeight="false" outlineLevel="0" collapsed="false">
      <c r="A54" s="1" t="n">
        <v>8</v>
      </c>
      <c r="B54" s="30" t="str">
        <f aca="false">Critères!$B47</f>
        <v>8.3</v>
      </c>
      <c r="C54" s="30" t="str">
        <f aca="false">Critères!$A45</f>
        <v>ÉLÉMENTS OBLIGATOIRES</v>
      </c>
      <c r="D54" s="30" t="str">
        <f aca="false">P01!$D48</f>
        <v>NT</v>
      </c>
      <c r="E54" s="30" t="str">
        <f aca="false">P02!$D48</f>
        <v>NT</v>
      </c>
      <c r="F54" s="30" t="str">
        <f aca="false">P03!$D48</f>
        <v>NT</v>
      </c>
      <c r="G54" s="30" t="str">
        <f aca="false">P04!$D48</f>
        <v>NT</v>
      </c>
      <c r="H54" s="30" t="str">
        <f aca="false">P05!$D48</f>
        <v>NT</v>
      </c>
      <c r="I54" s="30" t="str">
        <f aca="false">P06!$D48</f>
        <v>NT</v>
      </c>
      <c r="J54" s="30" t="str">
        <f aca="false">P07!$D48</f>
        <v>NT</v>
      </c>
      <c r="K54" s="30" t="str">
        <f aca="false">P08!$D48</f>
        <v>NT</v>
      </c>
      <c r="L54" s="30" t="str">
        <f aca="false">P09!$D48</f>
        <v>NT</v>
      </c>
      <c r="M54" s="30" t="str">
        <f aca="false">P10!$D48</f>
        <v>NT</v>
      </c>
      <c r="N54" s="30" t="str">
        <f aca="false">P11!$D48</f>
        <v>NT</v>
      </c>
      <c r="O54" s="30" t="str">
        <f aca="false">P12!$D48</f>
        <v>NT</v>
      </c>
      <c r="P54" s="30" t="str">
        <f aca="false">P13!$D48</f>
        <v>NT</v>
      </c>
      <c r="Q54" s="30" t="str">
        <f aca="false">P14!$D48</f>
        <v>NT</v>
      </c>
      <c r="R54" s="30" t="str">
        <f aca="false">P15!$D48</f>
        <v>NT</v>
      </c>
      <c r="S54" s="30" t="str">
        <f aca="false">P16!$D48</f>
        <v>NT</v>
      </c>
      <c r="T54" s="30" t="str">
        <f aca="false">P17!$D48</f>
        <v>NT</v>
      </c>
      <c r="U54" s="30" t="str">
        <f aca="false">P18!$D48</f>
        <v>NT</v>
      </c>
      <c r="V54" s="30" t="str">
        <f aca="false">P19!$D48</f>
        <v>NT</v>
      </c>
      <c r="W54" s="30" t="str">
        <f aca="false">P20!$D48</f>
        <v>NT</v>
      </c>
      <c r="X54" s="30" t="str">
        <f aca="false">P21!$D48</f>
        <v>NT</v>
      </c>
      <c r="Y54" s="30" t="str">
        <f aca="false">P22!$D48</f>
        <v>NT</v>
      </c>
      <c r="Z54" s="30" t="str">
        <f aca="false">P23!$D48</f>
        <v>NT</v>
      </c>
      <c r="AA54" s="30" t="str">
        <f aca="false">P24!$D48</f>
        <v>NT</v>
      </c>
      <c r="AB54" s="30" t="str">
        <f aca="false">P25!$D48</f>
        <v>NT</v>
      </c>
      <c r="AC54" s="30" t="str">
        <f aca="false">P26!$D48</f>
        <v>NT</v>
      </c>
      <c r="AD54" s="30" t="str">
        <f aca="false">P27!$D48</f>
        <v>NT</v>
      </c>
      <c r="AE54" s="30" t="str">
        <f aca="false">P28!$D48</f>
        <v>NT</v>
      </c>
      <c r="AF54" s="30" t="str">
        <f aca="false">P29!$D48</f>
        <v>NT</v>
      </c>
      <c r="AG54" s="30" t="str">
        <f aca="false">P30!$D48</f>
        <v>NT</v>
      </c>
      <c r="AH54" s="30" t="str">
        <f aca="false">P31!$D48</f>
        <v>NT</v>
      </c>
      <c r="AI54" s="30" t="str">
        <f aca="false">P32!$D48</f>
        <v>NT</v>
      </c>
      <c r="AJ54" s="30" t="str">
        <f aca="false">P33!$D48</f>
        <v>NT</v>
      </c>
      <c r="AK54" s="30" t="str">
        <f aca="false">P34!$D48</f>
        <v>NT</v>
      </c>
      <c r="AL54" s="30" t="str">
        <f aca="false">P35!$D48</f>
        <v>NT</v>
      </c>
      <c r="AM54" s="30" t="str">
        <f aca="false">P36!$D48</f>
        <v>NT</v>
      </c>
      <c r="AN54" s="30" t="str">
        <f aca="false">P37!$D48</f>
        <v>NT</v>
      </c>
      <c r="AO54" s="30" t="str">
        <f aca="false">P38!$D48</f>
        <v>NT</v>
      </c>
      <c r="AP54" s="30" t="str">
        <f aca="false">P39!$D48</f>
        <v>NT</v>
      </c>
      <c r="AQ54" s="30" t="str">
        <f aca="false">P40!$D48</f>
        <v>NT</v>
      </c>
      <c r="AR54" s="54" t="n">
        <f aca="false">COUNTIF(D54:AQ54,"C")</f>
        <v>0</v>
      </c>
      <c r="AS54" s="54" t="n">
        <f aca="false">COUNTIF(D54:AQ54,"NC")</f>
        <v>0</v>
      </c>
      <c r="AT54" s="54" t="n">
        <f aca="false">COUNTIF(D54:AQ54,"NA")</f>
        <v>0</v>
      </c>
      <c r="AU54" s="54" t="n">
        <f aca="false">COUNTIF(D54:AQ54,"NT")</f>
        <v>40</v>
      </c>
      <c r="AV54" s="1" t="str">
        <f aca="false">IF(AS54&gt;0,"NC",IF(AR54&gt;0,"C",IF(AU54&gt;0,"NT","NA")))</f>
        <v>NT</v>
      </c>
      <c r="AW54" s="1" t="n">
        <v>8</v>
      </c>
      <c r="AX54" s="30" t="str">
        <f aca="false">Critères!$B47</f>
        <v>8.3</v>
      </c>
      <c r="AY54" s="30" t="str">
        <f aca="false">Critères!$A45</f>
        <v>ÉLÉMENTS OBLIGATOIRES</v>
      </c>
      <c r="AZ54" s="30" t="str">
        <f aca="false">P01!$E48</f>
        <v>N</v>
      </c>
      <c r="BA54" s="30" t="str">
        <f aca="false">P02!$E48</f>
        <v>N</v>
      </c>
      <c r="BB54" s="30" t="str">
        <f aca="false">P03!$E48</f>
        <v>N</v>
      </c>
      <c r="BC54" s="30" t="str">
        <f aca="false">P04!$E48</f>
        <v>N</v>
      </c>
      <c r="BD54" s="30" t="str">
        <f aca="false">P05!$E48</f>
        <v>N</v>
      </c>
      <c r="BE54" s="30" t="str">
        <f aca="false">P06!$E48</f>
        <v>N</v>
      </c>
      <c r="BF54" s="30" t="str">
        <f aca="false">P07!$E48</f>
        <v>N</v>
      </c>
      <c r="BG54" s="30" t="str">
        <f aca="false">P08!$E48</f>
        <v>N</v>
      </c>
      <c r="BH54" s="30" t="str">
        <f aca="false">P09!$E48</f>
        <v>N</v>
      </c>
      <c r="BI54" s="30" t="str">
        <f aca="false">P10!$E48</f>
        <v>N</v>
      </c>
      <c r="BJ54" s="30" t="str">
        <f aca="false">P11!$E48</f>
        <v>N</v>
      </c>
      <c r="BK54" s="30" t="str">
        <f aca="false">P12!$E48</f>
        <v>N</v>
      </c>
      <c r="BL54" s="30" t="str">
        <f aca="false">P13!$E48</f>
        <v>N</v>
      </c>
      <c r="BM54" s="30" t="str">
        <f aca="false">P14!$E48</f>
        <v>N</v>
      </c>
      <c r="BN54" s="30" t="str">
        <f aca="false">P15!$E48</f>
        <v>N</v>
      </c>
      <c r="BO54" s="30" t="str">
        <f aca="false">P16!$E48</f>
        <v>N</v>
      </c>
      <c r="BP54" s="30" t="str">
        <f aca="false">P17!$E48</f>
        <v>N</v>
      </c>
      <c r="BQ54" s="30" t="str">
        <f aca="false">P18!$E48</f>
        <v>N</v>
      </c>
      <c r="BR54" s="30" t="str">
        <f aca="false">P19!$E48</f>
        <v>N</v>
      </c>
      <c r="BS54" s="30" t="str">
        <f aca="false">P20!$E48</f>
        <v>N</v>
      </c>
      <c r="BT54" s="30" t="str">
        <f aca="false">P21!$E48</f>
        <v>N</v>
      </c>
      <c r="BU54" s="30" t="str">
        <f aca="false">P22!$E48</f>
        <v>N</v>
      </c>
      <c r="BV54" s="30" t="str">
        <f aca="false">P23!$E48</f>
        <v>N</v>
      </c>
      <c r="BW54" s="30" t="str">
        <f aca="false">P24!$E48</f>
        <v>N</v>
      </c>
      <c r="BX54" s="30" t="str">
        <f aca="false">P25!$E48</f>
        <v>N</v>
      </c>
      <c r="BY54" s="30" t="str">
        <f aca="false">P26!$E48</f>
        <v>N</v>
      </c>
      <c r="BZ54" s="30" t="str">
        <f aca="false">P27!$E48</f>
        <v>N</v>
      </c>
      <c r="CA54" s="30" t="str">
        <f aca="false">P28!$E48</f>
        <v>N</v>
      </c>
      <c r="CB54" s="30" t="str">
        <f aca="false">P29!$E48</f>
        <v>N</v>
      </c>
      <c r="CC54" s="30" t="str">
        <f aca="false">P30!$E48</f>
        <v>N</v>
      </c>
      <c r="CD54" s="30" t="str">
        <f aca="false">P31!$E48</f>
        <v>N</v>
      </c>
      <c r="CE54" s="30" t="str">
        <f aca="false">P32!$E48</f>
        <v>N</v>
      </c>
      <c r="CF54" s="30" t="str">
        <f aca="false">P33!$E48</f>
        <v>N</v>
      </c>
      <c r="CG54" s="30" t="str">
        <f aca="false">P34!$E48</f>
        <v>N</v>
      </c>
      <c r="CH54" s="30" t="str">
        <f aca="false">P35!$E48</f>
        <v>N</v>
      </c>
      <c r="CI54" s="30" t="str">
        <f aca="false">P36!$E48</f>
        <v>N</v>
      </c>
      <c r="CJ54" s="30" t="str">
        <f aca="false">P37!$E48</f>
        <v>N</v>
      </c>
      <c r="CK54" s="30" t="str">
        <f aca="false">P38!$E48</f>
        <v>N</v>
      </c>
      <c r="CL54" s="30" t="str">
        <f aca="false">P39!$E48</f>
        <v>N</v>
      </c>
      <c r="CM54" s="30" t="str">
        <f aca="false">P40!$E48</f>
        <v>N</v>
      </c>
      <c r="CN54" s="54" t="n">
        <f aca="false">COUNTIF(AZ54:BS54,"D")</f>
        <v>0</v>
      </c>
    </row>
    <row r="55" customFormat="false" ht="15" hidden="false" customHeight="false" outlineLevel="0" collapsed="false">
      <c r="A55" s="1" t="n">
        <v>8</v>
      </c>
      <c r="B55" s="30" t="str">
        <f aca="false">Critères!$B48</f>
        <v>8.4</v>
      </c>
      <c r="C55" s="30" t="str">
        <f aca="false">Critères!$A45</f>
        <v>ÉLÉMENTS OBLIGATOIRES</v>
      </c>
      <c r="D55" s="30" t="str">
        <f aca="false">P01!$D49</f>
        <v>NT</v>
      </c>
      <c r="E55" s="30" t="str">
        <f aca="false">P02!$D49</f>
        <v>NT</v>
      </c>
      <c r="F55" s="30" t="str">
        <f aca="false">P03!$D49</f>
        <v>NT</v>
      </c>
      <c r="G55" s="30" t="str">
        <f aca="false">P04!$D49</f>
        <v>NT</v>
      </c>
      <c r="H55" s="30" t="str">
        <f aca="false">P05!$D49</f>
        <v>NT</v>
      </c>
      <c r="I55" s="30" t="str">
        <f aca="false">P06!$D49</f>
        <v>NT</v>
      </c>
      <c r="J55" s="30" t="str">
        <f aca="false">P07!$D49</f>
        <v>NT</v>
      </c>
      <c r="K55" s="30" t="str">
        <f aca="false">P08!$D49</f>
        <v>NT</v>
      </c>
      <c r="L55" s="30" t="str">
        <f aca="false">P09!$D49</f>
        <v>NT</v>
      </c>
      <c r="M55" s="30" t="str">
        <f aca="false">P10!$D49</f>
        <v>NT</v>
      </c>
      <c r="N55" s="30" t="str">
        <f aca="false">P11!$D49</f>
        <v>NT</v>
      </c>
      <c r="O55" s="30" t="str">
        <f aca="false">P12!$D49</f>
        <v>NT</v>
      </c>
      <c r="P55" s="30" t="str">
        <f aca="false">P13!$D49</f>
        <v>NT</v>
      </c>
      <c r="Q55" s="30" t="str">
        <f aca="false">P14!$D49</f>
        <v>NT</v>
      </c>
      <c r="R55" s="30" t="str">
        <f aca="false">P15!$D49</f>
        <v>NT</v>
      </c>
      <c r="S55" s="30" t="str">
        <f aca="false">P16!$D49</f>
        <v>NT</v>
      </c>
      <c r="T55" s="30" t="str">
        <f aca="false">P17!$D49</f>
        <v>NT</v>
      </c>
      <c r="U55" s="30" t="str">
        <f aca="false">P18!$D49</f>
        <v>NT</v>
      </c>
      <c r="V55" s="30" t="str">
        <f aca="false">P19!$D49</f>
        <v>NT</v>
      </c>
      <c r="W55" s="30" t="str">
        <f aca="false">P20!$D49</f>
        <v>NT</v>
      </c>
      <c r="X55" s="30" t="str">
        <f aca="false">P21!$D49</f>
        <v>NT</v>
      </c>
      <c r="Y55" s="30" t="str">
        <f aca="false">P22!$D49</f>
        <v>NT</v>
      </c>
      <c r="Z55" s="30" t="str">
        <f aca="false">P23!$D49</f>
        <v>NT</v>
      </c>
      <c r="AA55" s="30" t="str">
        <f aca="false">P24!$D49</f>
        <v>NT</v>
      </c>
      <c r="AB55" s="30" t="str">
        <f aca="false">P25!$D49</f>
        <v>NT</v>
      </c>
      <c r="AC55" s="30" t="str">
        <f aca="false">P26!$D49</f>
        <v>NT</v>
      </c>
      <c r="AD55" s="30" t="str">
        <f aca="false">P27!$D49</f>
        <v>NT</v>
      </c>
      <c r="AE55" s="30" t="str">
        <f aca="false">P28!$D49</f>
        <v>NT</v>
      </c>
      <c r="AF55" s="30" t="str">
        <f aca="false">P29!$D49</f>
        <v>NT</v>
      </c>
      <c r="AG55" s="30" t="str">
        <f aca="false">P30!$D49</f>
        <v>NT</v>
      </c>
      <c r="AH55" s="30" t="str">
        <f aca="false">P31!$D49</f>
        <v>NT</v>
      </c>
      <c r="AI55" s="30" t="str">
        <f aca="false">P32!$D49</f>
        <v>NT</v>
      </c>
      <c r="AJ55" s="30" t="str">
        <f aca="false">P33!$D49</f>
        <v>NT</v>
      </c>
      <c r="AK55" s="30" t="str">
        <f aca="false">P34!$D49</f>
        <v>NT</v>
      </c>
      <c r="AL55" s="30" t="str">
        <f aca="false">P35!$D49</f>
        <v>NT</v>
      </c>
      <c r="AM55" s="30" t="str">
        <f aca="false">P36!$D49</f>
        <v>NT</v>
      </c>
      <c r="AN55" s="30" t="str">
        <f aca="false">P37!$D49</f>
        <v>NT</v>
      </c>
      <c r="AO55" s="30" t="str">
        <f aca="false">P38!$D49</f>
        <v>NT</v>
      </c>
      <c r="AP55" s="30" t="str">
        <f aca="false">P39!$D49</f>
        <v>NT</v>
      </c>
      <c r="AQ55" s="30" t="str">
        <f aca="false">P40!$D49</f>
        <v>NT</v>
      </c>
      <c r="AR55" s="54" t="n">
        <f aca="false">COUNTIF(D55:AQ55,"C")</f>
        <v>0</v>
      </c>
      <c r="AS55" s="54" t="n">
        <f aca="false">COUNTIF(D55:AQ55,"NC")</f>
        <v>0</v>
      </c>
      <c r="AT55" s="54" t="n">
        <f aca="false">COUNTIF(D55:AQ55,"NA")</f>
        <v>0</v>
      </c>
      <c r="AU55" s="54" t="n">
        <f aca="false">COUNTIF(D55:AQ55,"NT")</f>
        <v>40</v>
      </c>
      <c r="AV55" s="1" t="str">
        <f aca="false">IF(AS55&gt;0,"NC",IF(AR55&gt;0,"C",IF(AU55&gt;0,"NT","NA")))</f>
        <v>NT</v>
      </c>
      <c r="AW55" s="1" t="n">
        <v>8</v>
      </c>
      <c r="AX55" s="30" t="str">
        <f aca="false">Critères!$B48</f>
        <v>8.4</v>
      </c>
      <c r="AY55" s="30" t="str">
        <f aca="false">Critères!$A45</f>
        <v>ÉLÉMENTS OBLIGATOIRES</v>
      </c>
      <c r="AZ55" s="30" t="str">
        <f aca="false">P01!$E49</f>
        <v>N</v>
      </c>
      <c r="BA55" s="30" t="str">
        <f aca="false">P02!$E49</f>
        <v>N</v>
      </c>
      <c r="BB55" s="30" t="str">
        <f aca="false">P03!$E49</f>
        <v>N</v>
      </c>
      <c r="BC55" s="30" t="str">
        <f aca="false">P04!$E49</f>
        <v>N</v>
      </c>
      <c r="BD55" s="30" t="str">
        <f aca="false">P05!$E49</f>
        <v>N</v>
      </c>
      <c r="BE55" s="30" t="str">
        <f aca="false">P06!$E49</f>
        <v>N</v>
      </c>
      <c r="BF55" s="30" t="str">
        <f aca="false">P07!$E49</f>
        <v>N</v>
      </c>
      <c r="BG55" s="30" t="str">
        <f aca="false">P08!$E49</f>
        <v>N</v>
      </c>
      <c r="BH55" s="30" t="str">
        <f aca="false">P09!$E49</f>
        <v>N</v>
      </c>
      <c r="BI55" s="30" t="str">
        <f aca="false">P10!$E49</f>
        <v>N</v>
      </c>
      <c r="BJ55" s="30" t="str">
        <f aca="false">P11!$E49</f>
        <v>N</v>
      </c>
      <c r="BK55" s="30" t="str">
        <f aca="false">P12!$E49</f>
        <v>N</v>
      </c>
      <c r="BL55" s="30" t="str">
        <f aca="false">P13!$E49</f>
        <v>N</v>
      </c>
      <c r="BM55" s="30" t="str">
        <f aca="false">P14!$E49</f>
        <v>N</v>
      </c>
      <c r="BN55" s="30" t="str">
        <f aca="false">P15!$E49</f>
        <v>N</v>
      </c>
      <c r="BO55" s="30" t="str">
        <f aca="false">P16!$E49</f>
        <v>N</v>
      </c>
      <c r="BP55" s="30" t="str">
        <f aca="false">P17!$E49</f>
        <v>N</v>
      </c>
      <c r="BQ55" s="30" t="str">
        <f aca="false">P18!$E49</f>
        <v>N</v>
      </c>
      <c r="BR55" s="30" t="str">
        <f aca="false">P19!$E49</f>
        <v>N</v>
      </c>
      <c r="BS55" s="30" t="str">
        <f aca="false">P20!$E49</f>
        <v>N</v>
      </c>
      <c r="BT55" s="30" t="str">
        <f aca="false">P21!$E49</f>
        <v>N</v>
      </c>
      <c r="BU55" s="30" t="str">
        <f aca="false">P22!$E49</f>
        <v>N</v>
      </c>
      <c r="BV55" s="30" t="str">
        <f aca="false">P23!$E49</f>
        <v>N</v>
      </c>
      <c r="BW55" s="30" t="str">
        <f aca="false">P24!$E49</f>
        <v>N</v>
      </c>
      <c r="BX55" s="30" t="str">
        <f aca="false">P25!$E49</f>
        <v>N</v>
      </c>
      <c r="BY55" s="30" t="str">
        <f aca="false">P26!$E49</f>
        <v>N</v>
      </c>
      <c r="BZ55" s="30" t="str">
        <f aca="false">P27!$E49</f>
        <v>N</v>
      </c>
      <c r="CA55" s="30" t="str">
        <f aca="false">P28!$E49</f>
        <v>N</v>
      </c>
      <c r="CB55" s="30" t="str">
        <f aca="false">P29!$E49</f>
        <v>N</v>
      </c>
      <c r="CC55" s="30" t="str">
        <f aca="false">P30!$E49</f>
        <v>N</v>
      </c>
      <c r="CD55" s="30" t="str">
        <f aca="false">P31!$E49</f>
        <v>N</v>
      </c>
      <c r="CE55" s="30" t="str">
        <f aca="false">P32!$E49</f>
        <v>N</v>
      </c>
      <c r="CF55" s="30" t="str">
        <f aca="false">P33!$E49</f>
        <v>N</v>
      </c>
      <c r="CG55" s="30" t="str">
        <f aca="false">P34!$E49</f>
        <v>N</v>
      </c>
      <c r="CH55" s="30" t="str">
        <f aca="false">P35!$E49</f>
        <v>N</v>
      </c>
      <c r="CI55" s="30" t="str">
        <f aca="false">P36!$E49</f>
        <v>N</v>
      </c>
      <c r="CJ55" s="30" t="str">
        <f aca="false">P37!$E49</f>
        <v>N</v>
      </c>
      <c r="CK55" s="30" t="str">
        <f aca="false">P38!$E49</f>
        <v>N</v>
      </c>
      <c r="CL55" s="30" t="str">
        <f aca="false">P39!$E49</f>
        <v>N</v>
      </c>
      <c r="CM55" s="30" t="str">
        <f aca="false">P40!$E49</f>
        <v>N</v>
      </c>
      <c r="CN55" s="54" t="n">
        <f aca="false">COUNTIF(AZ55:BS55,"D")</f>
        <v>0</v>
      </c>
    </row>
    <row r="56" customFormat="false" ht="15" hidden="false" customHeight="false" outlineLevel="0" collapsed="false">
      <c r="A56" s="1" t="n">
        <v>8</v>
      </c>
      <c r="B56" s="30" t="str">
        <f aca="false">Critères!$B49</f>
        <v>8.5</v>
      </c>
      <c r="C56" s="30" t="str">
        <f aca="false">Critères!$A45</f>
        <v>ÉLÉMENTS OBLIGATOIRES</v>
      </c>
      <c r="D56" s="30" t="str">
        <f aca="false">P01!$D50</f>
        <v>NT</v>
      </c>
      <c r="E56" s="30" t="str">
        <f aca="false">P02!$D50</f>
        <v>NT</v>
      </c>
      <c r="F56" s="30" t="str">
        <f aca="false">P03!$D50</f>
        <v>NT</v>
      </c>
      <c r="G56" s="30" t="str">
        <f aca="false">P04!$D50</f>
        <v>NT</v>
      </c>
      <c r="H56" s="30" t="str">
        <f aca="false">P05!$D50</f>
        <v>NT</v>
      </c>
      <c r="I56" s="30" t="str">
        <f aca="false">P06!$D50</f>
        <v>NT</v>
      </c>
      <c r="J56" s="30" t="str">
        <f aca="false">P07!$D50</f>
        <v>NT</v>
      </c>
      <c r="K56" s="30" t="str">
        <f aca="false">P08!$D50</f>
        <v>NT</v>
      </c>
      <c r="L56" s="30" t="str">
        <f aca="false">P09!$D50</f>
        <v>NT</v>
      </c>
      <c r="M56" s="30" t="str">
        <f aca="false">P10!$D50</f>
        <v>NT</v>
      </c>
      <c r="N56" s="30" t="str">
        <f aca="false">P11!$D50</f>
        <v>NT</v>
      </c>
      <c r="O56" s="30" t="str">
        <f aca="false">P12!$D50</f>
        <v>NT</v>
      </c>
      <c r="P56" s="30" t="str">
        <f aca="false">P13!$D50</f>
        <v>NT</v>
      </c>
      <c r="Q56" s="30" t="str">
        <f aca="false">P14!$D50</f>
        <v>NT</v>
      </c>
      <c r="R56" s="30" t="str">
        <f aca="false">P15!$D50</f>
        <v>NT</v>
      </c>
      <c r="S56" s="30" t="str">
        <f aca="false">P16!$D50</f>
        <v>NT</v>
      </c>
      <c r="T56" s="30" t="str">
        <f aca="false">P17!$D50</f>
        <v>NT</v>
      </c>
      <c r="U56" s="30" t="str">
        <f aca="false">P18!$D50</f>
        <v>NT</v>
      </c>
      <c r="V56" s="30" t="str">
        <f aca="false">P19!$D50</f>
        <v>NT</v>
      </c>
      <c r="W56" s="30" t="str">
        <f aca="false">P20!$D50</f>
        <v>NT</v>
      </c>
      <c r="X56" s="30" t="str">
        <f aca="false">P21!$D50</f>
        <v>NT</v>
      </c>
      <c r="Y56" s="30" t="str">
        <f aca="false">P22!$D50</f>
        <v>NT</v>
      </c>
      <c r="Z56" s="30" t="str">
        <f aca="false">P23!$D50</f>
        <v>NT</v>
      </c>
      <c r="AA56" s="30" t="str">
        <f aca="false">P24!$D50</f>
        <v>NT</v>
      </c>
      <c r="AB56" s="30" t="str">
        <f aca="false">P25!$D50</f>
        <v>NT</v>
      </c>
      <c r="AC56" s="30" t="str">
        <f aca="false">P26!$D50</f>
        <v>NT</v>
      </c>
      <c r="AD56" s="30" t="str">
        <f aca="false">P27!$D50</f>
        <v>NT</v>
      </c>
      <c r="AE56" s="30" t="str">
        <f aca="false">P28!$D50</f>
        <v>NT</v>
      </c>
      <c r="AF56" s="30" t="str">
        <f aca="false">P29!$D50</f>
        <v>NT</v>
      </c>
      <c r="AG56" s="30" t="str">
        <f aca="false">P30!$D50</f>
        <v>NT</v>
      </c>
      <c r="AH56" s="30" t="str">
        <f aca="false">P31!$D50</f>
        <v>NT</v>
      </c>
      <c r="AI56" s="30" t="str">
        <f aca="false">P32!$D50</f>
        <v>NT</v>
      </c>
      <c r="AJ56" s="30" t="str">
        <f aca="false">P33!$D50</f>
        <v>NT</v>
      </c>
      <c r="AK56" s="30" t="str">
        <f aca="false">P34!$D50</f>
        <v>NT</v>
      </c>
      <c r="AL56" s="30" t="str">
        <f aca="false">P35!$D50</f>
        <v>NT</v>
      </c>
      <c r="AM56" s="30" t="str">
        <f aca="false">P36!$D50</f>
        <v>NT</v>
      </c>
      <c r="AN56" s="30" t="str">
        <f aca="false">P37!$D50</f>
        <v>NT</v>
      </c>
      <c r="AO56" s="30" t="str">
        <f aca="false">P38!$D50</f>
        <v>NT</v>
      </c>
      <c r="AP56" s="30" t="str">
        <f aca="false">P39!$D50</f>
        <v>NT</v>
      </c>
      <c r="AQ56" s="30" t="str">
        <f aca="false">P40!$D50</f>
        <v>NT</v>
      </c>
      <c r="AR56" s="54" t="n">
        <f aca="false">COUNTIF(D56:AQ56,"C")</f>
        <v>0</v>
      </c>
      <c r="AS56" s="54" t="n">
        <f aca="false">COUNTIF(D56:AQ56,"NC")</f>
        <v>0</v>
      </c>
      <c r="AT56" s="54" t="n">
        <f aca="false">COUNTIF(D56:AQ56,"NA")</f>
        <v>0</v>
      </c>
      <c r="AU56" s="54" t="n">
        <f aca="false">COUNTIF(D56:AQ56,"NT")</f>
        <v>40</v>
      </c>
      <c r="AV56" s="1" t="str">
        <f aca="false">IF(AS56&gt;0,"NC",IF(AR56&gt;0,"C",IF(AU56&gt;0,"NT","NA")))</f>
        <v>NT</v>
      </c>
      <c r="AW56" s="1" t="n">
        <v>8</v>
      </c>
      <c r="AX56" s="30" t="str">
        <f aca="false">Critères!$B49</f>
        <v>8.5</v>
      </c>
      <c r="AY56" s="30" t="str">
        <f aca="false">Critères!$A45</f>
        <v>ÉLÉMENTS OBLIGATOIRES</v>
      </c>
      <c r="AZ56" s="30" t="str">
        <f aca="false">P01!$E50</f>
        <v>N</v>
      </c>
      <c r="BA56" s="30" t="str">
        <f aca="false">P02!$E50</f>
        <v>N</v>
      </c>
      <c r="BB56" s="30" t="str">
        <f aca="false">P03!$E50</f>
        <v>N</v>
      </c>
      <c r="BC56" s="30" t="str">
        <f aca="false">P04!$E50</f>
        <v>N</v>
      </c>
      <c r="BD56" s="30" t="str">
        <f aca="false">P05!$E50</f>
        <v>N</v>
      </c>
      <c r="BE56" s="30" t="str">
        <f aca="false">P06!$E50</f>
        <v>N</v>
      </c>
      <c r="BF56" s="30" t="str">
        <f aca="false">P07!$E50</f>
        <v>N</v>
      </c>
      <c r="BG56" s="30" t="str">
        <f aca="false">P08!$E50</f>
        <v>N</v>
      </c>
      <c r="BH56" s="30" t="str">
        <f aca="false">P09!$E50</f>
        <v>N</v>
      </c>
      <c r="BI56" s="30" t="str">
        <f aca="false">P10!$E50</f>
        <v>N</v>
      </c>
      <c r="BJ56" s="30" t="str">
        <f aca="false">P11!$E50</f>
        <v>N</v>
      </c>
      <c r="BK56" s="30" t="str">
        <f aca="false">P12!$E50</f>
        <v>N</v>
      </c>
      <c r="BL56" s="30" t="str">
        <f aca="false">P13!$E50</f>
        <v>N</v>
      </c>
      <c r="BM56" s="30" t="str">
        <f aca="false">P14!$E50</f>
        <v>N</v>
      </c>
      <c r="BN56" s="30" t="str">
        <f aca="false">P15!$E50</f>
        <v>N</v>
      </c>
      <c r="BO56" s="30" t="str">
        <f aca="false">P16!$E50</f>
        <v>N</v>
      </c>
      <c r="BP56" s="30" t="str">
        <f aca="false">P17!$E50</f>
        <v>N</v>
      </c>
      <c r="BQ56" s="30" t="str">
        <f aca="false">P18!$E50</f>
        <v>N</v>
      </c>
      <c r="BR56" s="30" t="str">
        <f aca="false">P19!$E50</f>
        <v>N</v>
      </c>
      <c r="BS56" s="30" t="str">
        <f aca="false">P20!$E50</f>
        <v>N</v>
      </c>
      <c r="BT56" s="30" t="str">
        <f aca="false">P21!$E50</f>
        <v>N</v>
      </c>
      <c r="BU56" s="30" t="str">
        <f aca="false">P22!$E50</f>
        <v>N</v>
      </c>
      <c r="BV56" s="30" t="str">
        <f aca="false">P23!$E50</f>
        <v>N</v>
      </c>
      <c r="BW56" s="30" t="str">
        <f aca="false">P24!$E50</f>
        <v>N</v>
      </c>
      <c r="BX56" s="30" t="str">
        <f aca="false">P25!$E50</f>
        <v>N</v>
      </c>
      <c r="BY56" s="30" t="str">
        <f aca="false">P26!$E50</f>
        <v>N</v>
      </c>
      <c r="BZ56" s="30" t="str">
        <f aca="false">P27!$E50</f>
        <v>N</v>
      </c>
      <c r="CA56" s="30" t="str">
        <f aca="false">P28!$E50</f>
        <v>N</v>
      </c>
      <c r="CB56" s="30" t="str">
        <f aca="false">P29!$E50</f>
        <v>N</v>
      </c>
      <c r="CC56" s="30" t="str">
        <f aca="false">P30!$E50</f>
        <v>N</v>
      </c>
      <c r="CD56" s="30" t="str">
        <f aca="false">P31!$E50</f>
        <v>N</v>
      </c>
      <c r="CE56" s="30" t="str">
        <f aca="false">P32!$E50</f>
        <v>N</v>
      </c>
      <c r="CF56" s="30" t="str">
        <f aca="false">P33!$E50</f>
        <v>N</v>
      </c>
      <c r="CG56" s="30" t="str">
        <f aca="false">P34!$E50</f>
        <v>N</v>
      </c>
      <c r="CH56" s="30" t="str">
        <f aca="false">P35!$E50</f>
        <v>N</v>
      </c>
      <c r="CI56" s="30" t="str">
        <f aca="false">P36!$E50</f>
        <v>N</v>
      </c>
      <c r="CJ56" s="30" t="str">
        <f aca="false">P37!$E50</f>
        <v>N</v>
      </c>
      <c r="CK56" s="30" t="str">
        <f aca="false">P38!$E50</f>
        <v>N</v>
      </c>
      <c r="CL56" s="30" t="str">
        <f aca="false">P39!$E50</f>
        <v>N</v>
      </c>
      <c r="CM56" s="30" t="str">
        <f aca="false">P40!$E50</f>
        <v>N</v>
      </c>
      <c r="CN56" s="54" t="n">
        <f aca="false">COUNTIF(AZ56:BS56,"D")</f>
        <v>0</v>
      </c>
    </row>
    <row r="57" customFormat="false" ht="15" hidden="false" customHeight="false" outlineLevel="0" collapsed="false">
      <c r="A57" s="1" t="n">
        <v>8</v>
      </c>
      <c r="B57" s="30" t="str">
        <f aca="false">Critères!$B50</f>
        <v>8.6</v>
      </c>
      <c r="C57" s="30" t="str">
        <f aca="false">Critères!$A45</f>
        <v>ÉLÉMENTS OBLIGATOIRES</v>
      </c>
      <c r="D57" s="30" t="str">
        <f aca="false">P01!$D51</f>
        <v>NT</v>
      </c>
      <c r="E57" s="30" t="str">
        <f aca="false">P02!$D51</f>
        <v>NT</v>
      </c>
      <c r="F57" s="30" t="str">
        <f aca="false">P03!$D51</f>
        <v>NT</v>
      </c>
      <c r="G57" s="30" t="str">
        <f aca="false">P04!$D51</f>
        <v>NT</v>
      </c>
      <c r="H57" s="30" t="str">
        <f aca="false">P05!$D51</f>
        <v>NT</v>
      </c>
      <c r="I57" s="30" t="str">
        <f aca="false">P06!$D51</f>
        <v>NT</v>
      </c>
      <c r="J57" s="30" t="str">
        <f aca="false">P07!$D51</f>
        <v>NT</v>
      </c>
      <c r="K57" s="30" t="str">
        <f aca="false">P08!$D51</f>
        <v>NT</v>
      </c>
      <c r="L57" s="30" t="str">
        <f aca="false">P09!$D51</f>
        <v>NT</v>
      </c>
      <c r="M57" s="30" t="str">
        <f aca="false">P10!$D51</f>
        <v>NT</v>
      </c>
      <c r="N57" s="30" t="str">
        <f aca="false">P11!$D51</f>
        <v>NT</v>
      </c>
      <c r="O57" s="30" t="str">
        <f aca="false">P12!$D51</f>
        <v>NT</v>
      </c>
      <c r="P57" s="30" t="str">
        <f aca="false">P13!$D51</f>
        <v>NT</v>
      </c>
      <c r="Q57" s="30" t="str">
        <f aca="false">P14!$D51</f>
        <v>NT</v>
      </c>
      <c r="R57" s="30" t="str">
        <f aca="false">P15!$D51</f>
        <v>NT</v>
      </c>
      <c r="S57" s="30" t="str">
        <f aca="false">P16!$D51</f>
        <v>NT</v>
      </c>
      <c r="T57" s="30" t="str">
        <f aca="false">P17!$D51</f>
        <v>NT</v>
      </c>
      <c r="U57" s="30" t="str">
        <f aca="false">P18!$D51</f>
        <v>NT</v>
      </c>
      <c r="V57" s="30" t="str">
        <f aca="false">P19!$D51</f>
        <v>NT</v>
      </c>
      <c r="W57" s="30" t="str">
        <f aca="false">P20!$D51</f>
        <v>NT</v>
      </c>
      <c r="X57" s="30" t="str">
        <f aca="false">P21!$D51</f>
        <v>NT</v>
      </c>
      <c r="Y57" s="30" t="str">
        <f aca="false">P22!$D51</f>
        <v>NT</v>
      </c>
      <c r="Z57" s="30" t="str">
        <f aca="false">P23!$D51</f>
        <v>NT</v>
      </c>
      <c r="AA57" s="30" t="str">
        <f aca="false">P24!$D51</f>
        <v>NT</v>
      </c>
      <c r="AB57" s="30" t="str">
        <f aca="false">P25!$D51</f>
        <v>NT</v>
      </c>
      <c r="AC57" s="30" t="str">
        <f aca="false">P26!$D51</f>
        <v>NT</v>
      </c>
      <c r="AD57" s="30" t="str">
        <f aca="false">P27!$D51</f>
        <v>NT</v>
      </c>
      <c r="AE57" s="30" t="str">
        <f aca="false">P28!$D51</f>
        <v>NT</v>
      </c>
      <c r="AF57" s="30" t="str">
        <f aca="false">P29!$D51</f>
        <v>NT</v>
      </c>
      <c r="AG57" s="30" t="str">
        <f aca="false">P30!$D51</f>
        <v>NT</v>
      </c>
      <c r="AH57" s="30" t="str">
        <f aca="false">P31!$D51</f>
        <v>NT</v>
      </c>
      <c r="AI57" s="30" t="str">
        <f aca="false">P32!$D51</f>
        <v>NT</v>
      </c>
      <c r="AJ57" s="30" t="str">
        <f aca="false">P33!$D51</f>
        <v>NT</v>
      </c>
      <c r="AK57" s="30" t="str">
        <f aca="false">P34!$D51</f>
        <v>NT</v>
      </c>
      <c r="AL57" s="30" t="str">
        <f aca="false">P35!$D51</f>
        <v>NT</v>
      </c>
      <c r="AM57" s="30" t="str">
        <f aca="false">P36!$D51</f>
        <v>NT</v>
      </c>
      <c r="AN57" s="30" t="str">
        <f aca="false">P37!$D51</f>
        <v>NT</v>
      </c>
      <c r="AO57" s="30" t="str">
        <f aca="false">P38!$D51</f>
        <v>NT</v>
      </c>
      <c r="AP57" s="30" t="str">
        <f aca="false">P39!$D51</f>
        <v>NT</v>
      </c>
      <c r="AQ57" s="30" t="str">
        <f aca="false">P40!$D51</f>
        <v>NT</v>
      </c>
      <c r="AR57" s="54" t="n">
        <f aca="false">COUNTIF(D57:AQ57,"C")</f>
        <v>0</v>
      </c>
      <c r="AS57" s="54" t="n">
        <f aca="false">COUNTIF(D57:AQ57,"NC")</f>
        <v>0</v>
      </c>
      <c r="AT57" s="54" t="n">
        <f aca="false">COUNTIF(D57:AQ57,"NA")</f>
        <v>0</v>
      </c>
      <c r="AU57" s="54" t="n">
        <f aca="false">COUNTIF(D57:AQ57,"NT")</f>
        <v>40</v>
      </c>
      <c r="AV57" s="1" t="str">
        <f aca="false">IF(AS57&gt;0,"NC",IF(AR57&gt;0,"C",IF(AU57&gt;0,"NT","NA")))</f>
        <v>NT</v>
      </c>
      <c r="AW57" s="1" t="n">
        <v>8</v>
      </c>
      <c r="AX57" s="30" t="str">
        <f aca="false">Critères!$B50</f>
        <v>8.6</v>
      </c>
      <c r="AY57" s="30" t="str">
        <f aca="false">Critères!$A45</f>
        <v>ÉLÉMENTS OBLIGATOIRES</v>
      </c>
      <c r="AZ57" s="30" t="str">
        <f aca="false">P01!$E51</f>
        <v>N</v>
      </c>
      <c r="BA57" s="30" t="str">
        <f aca="false">P02!$E51</f>
        <v>N</v>
      </c>
      <c r="BB57" s="30" t="str">
        <f aca="false">P03!$E51</f>
        <v>N</v>
      </c>
      <c r="BC57" s="30" t="str">
        <f aca="false">P04!$E51</f>
        <v>N</v>
      </c>
      <c r="BD57" s="30" t="str">
        <f aca="false">P05!$E51</f>
        <v>N</v>
      </c>
      <c r="BE57" s="30" t="str">
        <f aca="false">P06!$E51</f>
        <v>N</v>
      </c>
      <c r="BF57" s="30" t="str">
        <f aca="false">P07!$E51</f>
        <v>N</v>
      </c>
      <c r="BG57" s="30" t="str">
        <f aca="false">P08!$E51</f>
        <v>N</v>
      </c>
      <c r="BH57" s="30" t="str">
        <f aca="false">P09!$E51</f>
        <v>N</v>
      </c>
      <c r="BI57" s="30" t="str">
        <f aca="false">P10!$E51</f>
        <v>N</v>
      </c>
      <c r="BJ57" s="30" t="str">
        <f aca="false">P11!$E51</f>
        <v>N</v>
      </c>
      <c r="BK57" s="30" t="str">
        <f aca="false">P12!$E51</f>
        <v>N</v>
      </c>
      <c r="BL57" s="30" t="str">
        <f aca="false">P13!$E51</f>
        <v>N</v>
      </c>
      <c r="BM57" s="30" t="str">
        <f aca="false">P14!$E51</f>
        <v>N</v>
      </c>
      <c r="BN57" s="30" t="str">
        <f aca="false">P15!$E51</f>
        <v>N</v>
      </c>
      <c r="BO57" s="30" t="str">
        <f aca="false">P16!$E51</f>
        <v>N</v>
      </c>
      <c r="BP57" s="30" t="str">
        <f aca="false">P17!$E51</f>
        <v>N</v>
      </c>
      <c r="BQ57" s="30" t="str">
        <f aca="false">P18!$E51</f>
        <v>N</v>
      </c>
      <c r="BR57" s="30" t="str">
        <f aca="false">P19!$E51</f>
        <v>N</v>
      </c>
      <c r="BS57" s="30" t="str">
        <f aca="false">P20!$E51</f>
        <v>N</v>
      </c>
      <c r="BT57" s="30" t="str">
        <f aca="false">P21!$E51</f>
        <v>N</v>
      </c>
      <c r="BU57" s="30" t="str">
        <f aca="false">P22!$E51</f>
        <v>N</v>
      </c>
      <c r="BV57" s="30" t="str">
        <f aca="false">P23!$E51</f>
        <v>N</v>
      </c>
      <c r="BW57" s="30" t="str">
        <f aca="false">P24!$E51</f>
        <v>N</v>
      </c>
      <c r="BX57" s="30" t="str">
        <f aca="false">P25!$E51</f>
        <v>N</v>
      </c>
      <c r="BY57" s="30" t="str">
        <f aca="false">P26!$E51</f>
        <v>N</v>
      </c>
      <c r="BZ57" s="30" t="str">
        <f aca="false">P27!$E51</f>
        <v>N</v>
      </c>
      <c r="CA57" s="30" t="str">
        <f aca="false">P28!$E51</f>
        <v>N</v>
      </c>
      <c r="CB57" s="30" t="str">
        <f aca="false">P29!$E51</f>
        <v>N</v>
      </c>
      <c r="CC57" s="30" t="str">
        <f aca="false">P30!$E51</f>
        <v>N</v>
      </c>
      <c r="CD57" s="30" t="str">
        <f aca="false">P31!$E51</f>
        <v>N</v>
      </c>
      <c r="CE57" s="30" t="str">
        <f aca="false">P32!$E51</f>
        <v>N</v>
      </c>
      <c r="CF57" s="30" t="str">
        <f aca="false">P33!$E51</f>
        <v>N</v>
      </c>
      <c r="CG57" s="30" t="str">
        <f aca="false">P34!$E51</f>
        <v>N</v>
      </c>
      <c r="CH57" s="30" t="str">
        <f aca="false">P35!$E51</f>
        <v>N</v>
      </c>
      <c r="CI57" s="30" t="str">
        <f aca="false">P36!$E51</f>
        <v>N</v>
      </c>
      <c r="CJ57" s="30" t="str">
        <f aca="false">P37!$E51</f>
        <v>N</v>
      </c>
      <c r="CK57" s="30" t="str">
        <f aca="false">P38!$E51</f>
        <v>N</v>
      </c>
      <c r="CL57" s="30" t="str">
        <f aca="false">P39!$E51</f>
        <v>N</v>
      </c>
      <c r="CM57" s="30" t="str">
        <f aca="false">P40!$E51</f>
        <v>N</v>
      </c>
      <c r="CN57" s="54" t="n">
        <f aca="false">COUNTIF(AZ57:BS57,"D")</f>
        <v>0</v>
      </c>
    </row>
    <row r="58" customFormat="false" ht="15" hidden="false" customHeight="false" outlineLevel="0" collapsed="false">
      <c r="A58" s="1" t="n">
        <v>8</v>
      </c>
      <c r="B58" s="30" t="str">
        <f aca="false">Critères!$B51</f>
        <v>8.7</v>
      </c>
      <c r="C58" s="30" t="str">
        <f aca="false">Critères!$A45</f>
        <v>ÉLÉMENTS OBLIGATOIRES</v>
      </c>
      <c r="D58" s="30" t="str">
        <f aca="false">P01!$D52</f>
        <v>NT</v>
      </c>
      <c r="E58" s="30" t="str">
        <f aca="false">P02!$D52</f>
        <v>NT</v>
      </c>
      <c r="F58" s="30" t="str">
        <f aca="false">P03!$D52</f>
        <v>NT</v>
      </c>
      <c r="G58" s="30" t="str">
        <f aca="false">P04!$D52</f>
        <v>NT</v>
      </c>
      <c r="H58" s="30" t="str">
        <f aca="false">P05!$D52</f>
        <v>NT</v>
      </c>
      <c r="I58" s="30" t="str">
        <f aca="false">P06!$D52</f>
        <v>NT</v>
      </c>
      <c r="J58" s="30" t="str">
        <f aca="false">P07!$D52</f>
        <v>NT</v>
      </c>
      <c r="K58" s="30" t="str">
        <f aca="false">P08!$D52</f>
        <v>NT</v>
      </c>
      <c r="L58" s="30" t="str">
        <f aca="false">P09!$D52</f>
        <v>NT</v>
      </c>
      <c r="M58" s="30" t="str">
        <f aca="false">P10!$D52</f>
        <v>NT</v>
      </c>
      <c r="N58" s="30" t="str">
        <f aca="false">P11!$D52</f>
        <v>NT</v>
      </c>
      <c r="O58" s="30" t="str">
        <f aca="false">P12!$D52</f>
        <v>NT</v>
      </c>
      <c r="P58" s="30" t="str">
        <f aca="false">P13!$D52</f>
        <v>NT</v>
      </c>
      <c r="Q58" s="30" t="str">
        <f aca="false">P14!$D52</f>
        <v>NT</v>
      </c>
      <c r="R58" s="30" t="str">
        <f aca="false">P15!$D52</f>
        <v>NT</v>
      </c>
      <c r="S58" s="30" t="str">
        <f aca="false">P16!$D52</f>
        <v>NT</v>
      </c>
      <c r="T58" s="30" t="str">
        <f aca="false">P17!$D52</f>
        <v>NT</v>
      </c>
      <c r="U58" s="30" t="str">
        <f aca="false">P18!$D52</f>
        <v>NT</v>
      </c>
      <c r="V58" s="30" t="str">
        <f aca="false">P19!$D52</f>
        <v>NT</v>
      </c>
      <c r="W58" s="30" t="str">
        <f aca="false">P20!$D52</f>
        <v>NT</v>
      </c>
      <c r="X58" s="30" t="str">
        <f aca="false">P21!$D52</f>
        <v>NT</v>
      </c>
      <c r="Y58" s="30" t="str">
        <f aca="false">P22!$D52</f>
        <v>NT</v>
      </c>
      <c r="Z58" s="30" t="str">
        <f aca="false">P23!$D52</f>
        <v>NT</v>
      </c>
      <c r="AA58" s="30" t="str">
        <f aca="false">P24!$D52</f>
        <v>NT</v>
      </c>
      <c r="AB58" s="30" t="str">
        <f aca="false">P25!$D52</f>
        <v>NT</v>
      </c>
      <c r="AC58" s="30" t="str">
        <f aca="false">P26!$D52</f>
        <v>NT</v>
      </c>
      <c r="AD58" s="30" t="str">
        <f aca="false">P27!$D52</f>
        <v>NT</v>
      </c>
      <c r="AE58" s="30" t="str">
        <f aca="false">P28!$D52</f>
        <v>NT</v>
      </c>
      <c r="AF58" s="30" t="str">
        <f aca="false">P29!$D52</f>
        <v>NT</v>
      </c>
      <c r="AG58" s="30" t="str">
        <f aca="false">P30!$D52</f>
        <v>NT</v>
      </c>
      <c r="AH58" s="30" t="str">
        <f aca="false">P31!$D52</f>
        <v>NT</v>
      </c>
      <c r="AI58" s="30" t="str">
        <f aca="false">P32!$D52</f>
        <v>NT</v>
      </c>
      <c r="AJ58" s="30" t="str">
        <f aca="false">P33!$D52</f>
        <v>NT</v>
      </c>
      <c r="AK58" s="30" t="str">
        <f aca="false">P34!$D52</f>
        <v>NT</v>
      </c>
      <c r="AL58" s="30" t="str">
        <f aca="false">P35!$D52</f>
        <v>NT</v>
      </c>
      <c r="AM58" s="30" t="str">
        <f aca="false">P36!$D52</f>
        <v>NT</v>
      </c>
      <c r="AN58" s="30" t="str">
        <f aca="false">P37!$D52</f>
        <v>NT</v>
      </c>
      <c r="AO58" s="30" t="str">
        <f aca="false">P38!$D52</f>
        <v>NT</v>
      </c>
      <c r="AP58" s="30" t="str">
        <f aca="false">P39!$D52</f>
        <v>NT</v>
      </c>
      <c r="AQ58" s="30" t="str">
        <f aca="false">P40!$D52</f>
        <v>NT</v>
      </c>
      <c r="AR58" s="54" t="n">
        <f aca="false">COUNTIF(D58:AQ58,"C")</f>
        <v>0</v>
      </c>
      <c r="AS58" s="54" t="n">
        <f aca="false">COUNTIF(D58:AQ58,"NC")</f>
        <v>0</v>
      </c>
      <c r="AT58" s="54" t="n">
        <f aca="false">COUNTIF(D58:AQ58,"NA")</f>
        <v>0</v>
      </c>
      <c r="AU58" s="54" t="n">
        <f aca="false">COUNTIF(D58:AQ58,"NT")</f>
        <v>40</v>
      </c>
      <c r="AV58" s="1" t="str">
        <f aca="false">IF(AS58&gt;0,"NC",IF(AR58&gt;0,"C",IF(AU58&gt;0,"NT","NA")))</f>
        <v>NT</v>
      </c>
      <c r="AW58" s="1" t="n">
        <v>8</v>
      </c>
      <c r="AX58" s="30" t="str">
        <f aca="false">Critères!$B51</f>
        <v>8.7</v>
      </c>
      <c r="AY58" s="30" t="str">
        <f aca="false">Critères!$A45</f>
        <v>ÉLÉMENTS OBLIGATOIRES</v>
      </c>
      <c r="AZ58" s="30" t="str">
        <f aca="false">P01!$E52</f>
        <v>N</v>
      </c>
      <c r="BA58" s="30" t="str">
        <f aca="false">P02!$E52</f>
        <v>N</v>
      </c>
      <c r="BB58" s="30" t="str">
        <f aca="false">P03!$E52</f>
        <v>N</v>
      </c>
      <c r="BC58" s="30" t="str">
        <f aca="false">P04!$E52</f>
        <v>N</v>
      </c>
      <c r="BD58" s="30" t="str">
        <f aca="false">P05!$E52</f>
        <v>N</v>
      </c>
      <c r="BE58" s="30" t="str">
        <f aca="false">P06!$E52</f>
        <v>N</v>
      </c>
      <c r="BF58" s="30" t="str">
        <f aca="false">P07!$E52</f>
        <v>N</v>
      </c>
      <c r="BG58" s="30" t="str">
        <f aca="false">P08!$E52</f>
        <v>N</v>
      </c>
      <c r="BH58" s="30" t="str">
        <f aca="false">P09!$E52</f>
        <v>N</v>
      </c>
      <c r="BI58" s="30" t="str">
        <f aca="false">P10!$E52</f>
        <v>N</v>
      </c>
      <c r="BJ58" s="30" t="str">
        <f aca="false">P11!$E52</f>
        <v>N</v>
      </c>
      <c r="BK58" s="30" t="str">
        <f aca="false">P12!$E52</f>
        <v>N</v>
      </c>
      <c r="BL58" s="30" t="str">
        <f aca="false">P13!$E52</f>
        <v>N</v>
      </c>
      <c r="BM58" s="30" t="str">
        <f aca="false">P14!$E52</f>
        <v>N</v>
      </c>
      <c r="BN58" s="30" t="str">
        <f aca="false">P15!$E52</f>
        <v>N</v>
      </c>
      <c r="BO58" s="30" t="str">
        <f aca="false">P16!$E52</f>
        <v>N</v>
      </c>
      <c r="BP58" s="30" t="str">
        <f aca="false">P17!$E52</f>
        <v>N</v>
      </c>
      <c r="BQ58" s="30" t="str">
        <f aca="false">P18!$E52</f>
        <v>N</v>
      </c>
      <c r="BR58" s="30" t="str">
        <f aca="false">P19!$E52</f>
        <v>N</v>
      </c>
      <c r="BS58" s="30" t="str">
        <f aca="false">P20!$E52</f>
        <v>N</v>
      </c>
      <c r="BT58" s="30" t="str">
        <f aca="false">P21!$E52</f>
        <v>N</v>
      </c>
      <c r="BU58" s="30" t="str">
        <f aca="false">P22!$E52</f>
        <v>N</v>
      </c>
      <c r="BV58" s="30" t="str">
        <f aca="false">P23!$E52</f>
        <v>N</v>
      </c>
      <c r="BW58" s="30" t="str">
        <f aca="false">P24!$E52</f>
        <v>N</v>
      </c>
      <c r="BX58" s="30" t="str">
        <f aca="false">P25!$E52</f>
        <v>N</v>
      </c>
      <c r="BY58" s="30" t="str">
        <f aca="false">P26!$E52</f>
        <v>N</v>
      </c>
      <c r="BZ58" s="30" t="str">
        <f aca="false">P27!$E52</f>
        <v>N</v>
      </c>
      <c r="CA58" s="30" t="str">
        <f aca="false">P28!$E52</f>
        <v>N</v>
      </c>
      <c r="CB58" s="30" t="str">
        <f aca="false">P29!$E52</f>
        <v>N</v>
      </c>
      <c r="CC58" s="30" t="str">
        <f aca="false">P30!$E52</f>
        <v>N</v>
      </c>
      <c r="CD58" s="30" t="str">
        <f aca="false">P31!$E52</f>
        <v>N</v>
      </c>
      <c r="CE58" s="30" t="str">
        <f aca="false">P32!$E52</f>
        <v>N</v>
      </c>
      <c r="CF58" s="30" t="str">
        <f aca="false">P33!$E52</f>
        <v>N</v>
      </c>
      <c r="CG58" s="30" t="str">
        <f aca="false">P34!$E52</f>
        <v>N</v>
      </c>
      <c r="CH58" s="30" t="str">
        <f aca="false">P35!$E52</f>
        <v>N</v>
      </c>
      <c r="CI58" s="30" t="str">
        <f aca="false">P36!$E52</f>
        <v>N</v>
      </c>
      <c r="CJ58" s="30" t="str">
        <f aca="false">P37!$E52</f>
        <v>N</v>
      </c>
      <c r="CK58" s="30" t="str">
        <f aca="false">P38!$E52</f>
        <v>N</v>
      </c>
      <c r="CL58" s="30" t="str">
        <f aca="false">P39!$E52</f>
        <v>N</v>
      </c>
      <c r="CM58" s="30" t="str">
        <f aca="false">P40!$E52</f>
        <v>N</v>
      </c>
      <c r="CN58" s="54" t="n">
        <f aca="false">COUNTIF(AZ58:BS58,"D")</f>
        <v>0</v>
      </c>
    </row>
    <row r="59" customFormat="false" ht="15" hidden="false" customHeight="false" outlineLevel="0" collapsed="false">
      <c r="A59" s="1" t="n">
        <v>8</v>
      </c>
      <c r="B59" s="30" t="str">
        <f aca="false">Critères!$B52</f>
        <v>8.8</v>
      </c>
      <c r="C59" s="30" t="str">
        <f aca="false">Critères!$A45</f>
        <v>ÉLÉMENTS OBLIGATOIRES</v>
      </c>
      <c r="D59" s="30" t="str">
        <f aca="false">P01!$D53</f>
        <v>NT</v>
      </c>
      <c r="E59" s="30" t="str">
        <f aca="false">P02!$D53</f>
        <v>NT</v>
      </c>
      <c r="F59" s="30" t="str">
        <f aca="false">P03!$D53</f>
        <v>NT</v>
      </c>
      <c r="G59" s="30" t="str">
        <f aca="false">P04!$D53</f>
        <v>NT</v>
      </c>
      <c r="H59" s="30" t="str">
        <f aca="false">P05!$D53</f>
        <v>NT</v>
      </c>
      <c r="I59" s="30" t="str">
        <f aca="false">P06!$D53</f>
        <v>NT</v>
      </c>
      <c r="J59" s="30" t="str">
        <f aca="false">P07!$D53</f>
        <v>NT</v>
      </c>
      <c r="K59" s="30" t="str">
        <f aca="false">P08!$D53</f>
        <v>NT</v>
      </c>
      <c r="L59" s="30" t="str">
        <f aca="false">P09!$D53</f>
        <v>NT</v>
      </c>
      <c r="M59" s="30" t="str">
        <f aca="false">P10!$D53</f>
        <v>NT</v>
      </c>
      <c r="N59" s="30" t="str">
        <f aca="false">P11!$D53</f>
        <v>NT</v>
      </c>
      <c r="O59" s="30" t="str">
        <f aca="false">P12!$D53</f>
        <v>NT</v>
      </c>
      <c r="P59" s="30" t="str">
        <f aca="false">P13!$D53</f>
        <v>NT</v>
      </c>
      <c r="Q59" s="30" t="str">
        <f aca="false">P14!$D53</f>
        <v>NT</v>
      </c>
      <c r="R59" s="30" t="str">
        <f aca="false">P15!$D53</f>
        <v>NT</v>
      </c>
      <c r="S59" s="30" t="str">
        <f aca="false">P16!$D53</f>
        <v>NT</v>
      </c>
      <c r="T59" s="30" t="str">
        <f aca="false">P17!$D53</f>
        <v>NT</v>
      </c>
      <c r="U59" s="30" t="str">
        <f aca="false">P18!$D53</f>
        <v>NT</v>
      </c>
      <c r="V59" s="30" t="str">
        <f aca="false">P19!$D53</f>
        <v>NT</v>
      </c>
      <c r="W59" s="30" t="str">
        <f aca="false">P20!$D53</f>
        <v>NT</v>
      </c>
      <c r="X59" s="30" t="str">
        <f aca="false">P21!$D53</f>
        <v>NT</v>
      </c>
      <c r="Y59" s="30" t="str">
        <f aca="false">P22!$D53</f>
        <v>NT</v>
      </c>
      <c r="Z59" s="30" t="str">
        <f aca="false">P23!$D53</f>
        <v>NT</v>
      </c>
      <c r="AA59" s="30" t="str">
        <f aca="false">P24!$D53</f>
        <v>NT</v>
      </c>
      <c r="AB59" s="30" t="str">
        <f aca="false">P25!$D53</f>
        <v>NT</v>
      </c>
      <c r="AC59" s="30" t="str">
        <f aca="false">P26!$D53</f>
        <v>NT</v>
      </c>
      <c r="AD59" s="30" t="str">
        <f aca="false">P27!$D53</f>
        <v>NT</v>
      </c>
      <c r="AE59" s="30" t="str">
        <f aca="false">P28!$D53</f>
        <v>NT</v>
      </c>
      <c r="AF59" s="30" t="str">
        <f aca="false">P29!$D53</f>
        <v>NT</v>
      </c>
      <c r="AG59" s="30" t="str">
        <f aca="false">P30!$D53</f>
        <v>NT</v>
      </c>
      <c r="AH59" s="30" t="str">
        <f aca="false">P31!$D53</f>
        <v>NT</v>
      </c>
      <c r="AI59" s="30" t="str">
        <f aca="false">P32!$D53</f>
        <v>NT</v>
      </c>
      <c r="AJ59" s="30" t="str">
        <f aca="false">P33!$D53</f>
        <v>NT</v>
      </c>
      <c r="AK59" s="30" t="str">
        <f aca="false">P34!$D53</f>
        <v>NT</v>
      </c>
      <c r="AL59" s="30" t="str">
        <f aca="false">P35!$D53</f>
        <v>NT</v>
      </c>
      <c r="AM59" s="30" t="str">
        <f aca="false">P36!$D53</f>
        <v>NT</v>
      </c>
      <c r="AN59" s="30" t="str">
        <f aca="false">P37!$D53</f>
        <v>NT</v>
      </c>
      <c r="AO59" s="30" t="str">
        <f aca="false">P38!$D53</f>
        <v>NT</v>
      </c>
      <c r="AP59" s="30" t="str">
        <f aca="false">P39!$D53</f>
        <v>NT</v>
      </c>
      <c r="AQ59" s="30" t="str">
        <f aca="false">P40!$D53</f>
        <v>NT</v>
      </c>
      <c r="AR59" s="54" t="n">
        <f aca="false">COUNTIF(D59:AQ59,"C")</f>
        <v>0</v>
      </c>
      <c r="AS59" s="54" t="n">
        <f aca="false">COUNTIF(D59:AQ59,"NC")</f>
        <v>0</v>
      </c>
      <c r="AT59" s="54" t="n">
        <f aca="false">COUNTIF(D59:AQ59,"NA")</f>
        <v>0</v>
      </c>
      <c r="AU59" s="54" t="n">
        <f aca="false">COUNTIF(D59:AQ59,"NT")</f>
        <v>40</v>
      </c>
      <c r="AV59" s="1" t="str">
        <f aca="false">IF(AS59&gt;0,"NC",IF(AR59&gt;0,"C",IF(AU59&gt;0,"NT","NA")))</f>
        <v>NT</v>
      </c>
      <c r="AW59" s="1" t="n">
        <v>8</v>
      </c>
      <c r="AX59" s="30" t="str">
        <f aca="false">Critères!$B52</f>
        <v>8.8</v>
      </c>
      <c r="AY59" s="30" t="str">
        <f aca="false">Critères!$A45</f>
        <v>ÉLÉMENTS OBLIGATOIRES</v>
      </c>
      <c r="AZ59" s="30" t="str">
        <f aca="false">P01!$E53</f>
        <v>N</v>
      </c>
      <c r="BA59" s="30" t="str">
        <f aca="false">P02!$E53</f>
        <v>N</v>
      </c>
      <c r="BB59" s="30" t="str">
        <f aca="false">P03!$E53</f>
        <v>N</v>
      </c>
      <c r="BC59" s="30" t="str">
        <f aca="false">P04!$E53</f>
        <v>N</v>
      </c>
      <c r="BD59" s="30" t="str">
        <f aca="false">P05!$E53</f>
        <v>N</v>
      </c>
      <c r="BE59" s="30" t="str">
        <f aca="false">P06!$E53</f>
        <v>N</v>
      </c>
      <c r="BF59" s="30" t="str">
        <f aca="false">P07!$E53</f>
        <v>N</v>
      </c>
      <c r="BG59" s="30" t="str">
        <f aca="false">P08!$E53</f>
        <v>N</v>
      </c>
      <c r="BH59" s="30" t="str">
        <f aca="false">P09!$E53</f>
        <v>N</v>
      </c>
      <c r="BI59" s="30" t="str">
        <f aca="false">P10!$E53</f>
        <v>N</v>
      </c>
      <c r="BJ59" s="30" t="str">
        <f aca="false">P11!$E53</f>
        <v>N</v>
      </c>
      <c r="BK59" s="30" t="str">
        <f aca="false">P12!$E53</f>
        <v>N</v>
      </c>
      <c r="BL59" s="30" t="str">
        <f aca="false">P13!$E53</f>
        <v>N</v>
      </c>
      <c r="BM59" s="30" t="str">
        <f aca="false">P14!$E53</f>
        <v>N</v>
      </c>
      <c r="BN59" s="30" t="str">
        <f aca="false">P15!$E53</f>
        <v>N</v>
      </c>
      <c r="BO59" s="30" t="str">
        <f aca="false">P16!$E53</f>
        <v>N</v>
      </c>
      <c r="BP59" s="30" t="str">
        <f aca="false">P17!$E53</f>
        <v>N</v>
      </c>
      <c r="BQ59" s="30" t="str">
        <f aca="false">P18!$E53</f>
        <v>N</v>
      </c>
      <c r="BR59" s="30" t="str">
        <f aca="false">P19!$E53</f>
        <v>N</v>
      </c>
      <c r="BS59" s="30" t="str">
        <f aca="false">P20!$E53</f>
        <v>N</v>
      </c>
      <c r="BT59" s="30" t="str">
        <f aca="false">P21!$E53</f>
        <v>N</v>
      </c>
      <c r="BU59" s="30" t="str">
        <f aca="false">P22!$E53</f>
        <v>N</v>
      </c>
      <c r="BV59" s="30" t="str">
        <f aca="false">P23!$E53</f>
        <v>N</v>
      </c>
      <c r="BW59" s="30" t="str">
        <f aca="false">P24!$E53</f>
        <v>N</v>
      </c>
      <c r="BX59" s="30" t="str">
        <f aca="false">P25!$E53</f>
        <v>N</v>
      </c>
      <c r="BY59" s="30" t="str">
        <f aca="false">P26!$E53</f>
        <v>N</v>
      </c>
      <c r="BZ59" s="30" t="str">
        <f aca="false">P27!$E53</f>
        <v>N</v>
      </c>
      <c r="CA59" s="30" t="str">
        <f aca="false">P28!$E53</f>
        <v>N</v>
      </c>
      <c r="CB59" s="30" t="str">
        <f aca="false">P29!$E53</f>
        <v>N</v>
      </c>
      <c r="CC59" s="30" t="str">
        <f aca="false">P30!$E53</f>
        <v>N</v>
      </c>
      <c r="CD59" s="30" t="str">
        <f aca="false">P31!$E53</f>
        <v>N</v>
      </c>
      <c r="CE59" s="30" t="str">
        <f aca="false">P32!$E53</f>
        <v>N</v>
      </c>
      <c r="CF59" s="30" t="str">
        <f aca="false">P33!$E53</f>
        <v>N</v>
      </c>
      <c r="CG59" s="30" t="str">
        <f aca="false">P34!$E53</f>
        <v>N</v>
      </c>
      <c r="CH59" s="30" t="str">
        <f aca="false">P35!$E53</f>
        <v>N</v>
      </c>
      <c r="CI59" s="30" t="str">
        <f aca="false">P36!$E53</f>
        <v>N</v>
      </c>
      <c r="CJ59" s="30" t="str">
        <f aca="false">P37!$E53</f>
        <v>N</v>
      </c>
      <c r="CK59" s="30" t="str">
        <f aca="false">P38!$E53</f>
        <v>N</v>
      </c>
      <c r="CL59" s="30" t="str">
        <f aca="false">P39!$E53</f>
        <v>N</v>
      </c>
      <c r="CM59" s="30" t="str">
        <f aca="false">P40!$E53</f>
        <v>N</v>
      </c>
      <c r="CN59" s="54" t="n">
        <f aca="false">COUNTIF(AZ59:BS59,"D")</f>
        <v>0</v>
      </c>
    </row>
    <row r="60" customFormat="false" ht="15" hidden="false" customHeight="false" outlineLevel="0" collapsed="false">
      <c r="A60" s="1" t="n">
        <v>8</v>
      </c>
      <c r="B60" s="30" t="str">
        <f aca="false">Critères!$B53</f>
        <v>8.9</v>
      </c>
      <c r="C60" s="30" t="str">
        <f aca="false">Critères!$A45</f>
        <v>ÉLÉMENTS OBLIGATOIRES</v>
      </c>
      <c r="D60" s="30" t="str">
        <f aca="false">P01!$D54</f>
        <v>NT</v>
      </c>
      <c r="E60" s="30" t="str">
        <f aca="false">P02!$D54</f>
        <v>NT</v>
      </c>
      <c r="F60" s="30" t="str">
        <f aca="false">P03!$D54</f>
        <v>NT</v>
      </c>
      <c r="G60" s="30" t="str">
        <f aca="false">P04!$D54</f>
        <v>NT</v>
      </c>
      <c r="H60" s="30" t="str">
        <f aca="false">P05!$D54</f>
        <v>NT</v>
      </c>
      <c r="I60" s="30" t="str">
        <f aca="false">P06!$D54</f>
        <v>NT</v>
      </c>
      <c r="J60" s="30" t="str">
        <f aca="false">P07!$D54</f>
        <v>NT</v>
      </c>
      <c r="K60" s="30" t="str">
        <f aca="false">P08!$D54</f>
        <v>NT</v>
      </c>
      <c r="L60" s="30" t="str">
        <f aca="false">P09!$D54</f>
        <v>NT</v>
      </c>
      <c r="M60" s="30" t="str">
        <f aca="false">P10!$D54</f>
        <v>NT</v>
      </c>
      <c r="N60" s="30" t="str">
        <f aca="false">P11!$D54</f>
        <v>NT</v>
      </c>
      <c r="O60" s="30" t="str">
        <f aca="false">P12!$D54</f>
        <v>NT</v>
      </c>
      <c r="P60" s="30" t="str">
        <f aca="false">P13!$D54</f>
        <v>NT</v>
      </c>
      <c r="Q60" s="30" t="str">
        <f aca="false">P14!$D54</f>
        <v>NT</v>
      </c>
      <c r="R60" s="30" t="str">
        <f aca="false">P15!$D54</f>
        <v>NT</v>
      </c>
      <c r="S60" s="30" t="str">
        <f aca="false">P16!$D54</f>
        <v>NT</v>
      </c>
      <c r="T60" s="30" t="str">
        <f aca="false">P17!$D54</f>
        <v>NT</v>
      </c>
      <c r="U60" s="30" t="str">
        <f aca="false">P18!$D54</f>
        <v>NT</v>
      </c>
      <c r="V60" s="30" t="str">
        <f aca="false">P19!$D54</f>
        <v>NT</v>
      </c>
      <c r="W60" s="30" t="str">
        <f aca="false">P20!$D54</f>
        <v>NT</v>
      </c>
      <c r="X60" s="30" t="str">
        <f aca="false">P21!$D54</f>
        <v>NT</v>
      </c>
      <c r="Y60" s="30" t="str">
        <f aca="false">P22!$D54</f>
        <v>NT</v>
      </c>
      <c r="Z60" s="30" t="str">
        <f aca="false">P23!$D54</f>
        <v>NT</v>
      </c>
      <c r="AA60" s="30" t="str">
        <f aca="false">P24!$D54</f>
        <v>NT</v>
      </c>
      <c r="AB60" s="30" t="str">
        <f aca="false">P25!$D54</f>
        <v>NT</v>
      </c>
      <c r="AC60" s="30" t="str">
        <f aca="false">P26!$D54</f>
        <v>NT</v>
      </c>
      <c r="AD60" s="30" t="str">
        <f aca="false">P27!$D54</f>
        <v>NT</v>
      </c>
      <c r="AE60" s="30" t="str">
        <f aca="false">P28!$D54</f>
        <v>NT</v>
      </c>
      <c r="AF60" s="30" t="str">
        <f aca="false">P29!$D54</f>
        <v>NT</v>
      </c>
      <c r="AG60" s="30" t="str">
        <f aca="false">P30!$D54</f>
        <v>NT</v>
      </c>
      <c r="AH60" s="30" t="str">
        <f aca="false">P31!$D54</f>
        <v>NT</v>
      </c>
      <c r="AI60" s="30" t="str">
        <f aca="false">P32!$D54</f>
        <v>NT</v>
      </c>
      <c r="AJ60" s="30" t="str">
        <f aca="false">P33!$D54</f>
        <v>NT</v>
      </c>
      <c r="AK60" s="30" t="str">
        <f aca="false">P34!$D54</f>
        <v>NT</v>
      </c>
      <c r="AL60" s="30" t="str">
        <f aca="false">P35!$D54</f>
        <v>NT</v>
      </c>
      <c r="AM60" s="30" t="str">
        <f aca="false">P36!$D54</f>
        <v>NT</v>
      </c>
      <c r="AN60" s="30" t="str">
        <f aca="false">P37!$D54</f>
        <v>NT</v>
      </c>
      <c r="AO60" s="30" t="str">
        <f aca="false">P38!$D54</f>
        <v>NT</v>
      </c>
      <c r="AP60" s="30" t="str">
        <f aca="false">P39!$D54</f>
        <v>NT</v>
      </c>
      <c r="AQ60" s="30" t="str">
        <f aca="false">P40!$D54</f>
        <v>NT</v>
      </c>
      <c r="AR60" s="54" t="n">
        <f aca="false">COUNTIF(D60:AQ60,"C")</f>
        <v>0</v>
      </c>
      <c r="AS60" s="54" t="n">
        <f aca="false">COUNTIF(D60:AQ60,"NC")</f>
        <v>0</v>
      </c>
      <c r="AT60" s="54" t="n">
        <f aca="false">COUNTIF(D60:AQ60,"NA")</f>
        <v>0</v>
      </c>
      <c r="AU60" s="54" t="n">
        <f aca="false">COUNTIF(D60:AQ60,"NT")</f>
        <v>40</v>
      </c>
      <c r="AV60" s="1" t="str">
        <f aca="false">IF(AS60&gt;0,"NC",IF(AR60&gt;0,"C",IF(AU60&gt;0,"NT","NA")))</f>
        <v>NT</v>
      </c>
      <c r="AW60" s="1" t="n">
        <v>8</v>
      </c>
      <c r="AX60" s="30" t="str">
        <f aca="false">Critères!$B53</f>
        <v>8.9</v>
      </c>
      <c r="AY60" s="30" t="str">
        <f aca="false">Critères!$A45</f>
        <v>ÉLÉMENTS OBLIGATOIRES</v>
      </c>
      <c r="AZ60" s="30" t="str">
        <f aca="false">P01!$E54</f>
        <v>N</v>
      </c>
      <c r="BA60" s="30" t="str">
        <f aca="false">P02!$E54</f>
        <v>N</v>
      </c>
      <c r="BB60" s="30" t="str">
        <f aca="false">P03!$E54</f>
        <v>N</v>
      </c>
      <c r="BC60" s="30" t="str">
        <f aca="false">P04!$E54</f>
        <v>N</v>
      </c>
      <c r="BD60" s="30" t="str">
        <f aca="false">P05!$E54</f>
        <v>N</v>
      </c>
      <c r="BE60" s="30" t="str">
        <f aca="false">P06!$E54</f>
        <v>N</v>
      </c>
      <c r="BF60" s="30" t="str">
        <f aca="false">P07!$E54</f>
        <v>N</v>
      </c>
      <c r="BG60" s="30" t="str">
        <f aca="false">P08!$E54</f>
        <v>N</v>
      </c>
      <c r="BH60" s="30" t="str">
        <f aca="false">P09!$E54</f>
        <v>N</v>
      </c>
      <c r="BI60" s="30" t="str">
        <f aca="false">P10!$E54</f>
        <v>N</v>
      </c>
      <c r="BJ60" s="30" t="str">
        <f aca="false">P11!$E54</f>
        <v>N</v>
      </c>
      <c r="BK60" s="30" t="str">
        <f aca="false">P12!$E54</f>
        <v>N</v>
      </c>
      <c r="BL60" s="30" t="str">
        <f aca="false">P13!$E54</f>
        <v>N</v>
      </c>
      <c r="BM60" s="30" t="str">
        <f aca="false">P14!$E54</f>
        <v>N</v>
      </c>
      <c r="BN60" s="30" t="str">
        <f aca="false">P15!$E54</f>
        <v>N</v>
      </c>
      <c r="BO60" s="30" t="str">
        <f aca="false">P16!$E54</f>
        <v>N</v>
      </c>
      <c r="BP60" s="30" t="str">
        <f aca="false">P17!$E54</f>
        <v>N</v>
      </c>
      <c r="BQ60" s="30" t="str">
        <f aca="false">P18!$E54</f>
        <v>N</v>
      </c>
      <c r="BR60" s="30" t="str">
        <f aca="false">P19!$E54</f>
        <v>N</v>
      </c>
      <c r="BS60" s="30" t="str">
        <f aca="false">P20!$E54</f>
        <v>N</v>
      </c>
      <c r="BT60" s="30" t="str">
        <f aca="false">P21!$E54</f>
        <v>N</v>
      </c>
      <c r="BU60" s="30" t="str">
        <f aca="false">P22!$E54</f>
        <v>N</v>
      </c>
      <c r="BV60" s="30" t="str">
        <f aca="false">P23!$E54</f>
        <v>N</v>
      </c>
      <c r="BW60" s="30" t="str">
        <f aca="false">P24!$E54</f>
        <v>N</v>
      </c>
      <c r="BX60" s="30" t="str">
        <f aca="false">P25!$E54</f>
        <v>N</v>
      </c>
      <c r="BY60" s="30" t="str">
        <f aca="false">P26!$E54</f>
        <v>N</v>
      </c>
      <c r="BZ60" s="30" t="str">
        <f aca="false">P27!$E54</f>
        <v>N</v>
      </c>
      <c r="CA60" s="30" t="str">
        <f aca="false">P28!$E54</f>
        <v>N</v>
      </c>
      <c r="CB60" s="30" t="str">
        <f aca="false">P29!$E54</f>
        <v>N</v>
      </c>
      <c r="CC60" s="30" t="str">
        <f aca="false">P30!$E54</f>
        <v>N</v>
      </c>
      <c r="CD60" s="30" t="str">
        <f aca="false">P31!$E54</f>
        <v>N</v>
      </c>
      <c r="CE60" s="30" t="str">
        <f aca="false">P32!$E54</f>
        <v>N</v>
      </c>
      <c r="CF60" s="30" t="str">
        <f aca="false">P33!$E54</f>
        <v>N</v>
      </c>
      <c r="CG60" s="30" t="str">
        <f aca="false">P34!$E54</f>
        <v>N</v>
      </c>
      <c r="CH60" s="30" t="str">
        <f aca="false">P35!$E54</f>
        <v>N</v>
      </c>
      <c r="CI60" s="30" t="str">
        <f aca="false">P36!$E54</f>
        <v>N</v>
      </c>
      <c r="CJ60" s="30" t="str">
        <f aca="false">P37!$E54</f>
        <v>N</v>
      </c>
      <c r="CK60" s="30" t="str">
        <f aca="false">P38!$E54</f>
        <v>N</v>
      </c>
      <c r="CL60" s="30" t="str">
        <f aca="false">P39!$E54</f>
        <v>N</v>
      </c>
      <c r="CM60" s="30" t="str">
        <f aca="false">P40!$E54</f>
        <v>N</v>
      </c>
      <c r="CN60" s="54" t="n">
        <f aca="false">COUNTIF(AZ60:BS60,"D")</f>
        <v>0</v>
      </c>
    </row>
    <row r="61" customFormat="false" ht="15" hidden="false" customHeight="false" outlineLevel="0" collapsed="false">
      <c r="A61" s="1" t="n">
        <v>8</v>
      </c>
      <c r="B61" s="30" t="str">
        <f aca="false">Critères!$B54</f>
        <v>8.10</v>
      </c>
      <c r="C61" s="30" t="str">
        <f aca="false">Critères!$A45</f>
        <v>ÉLÉMENTS OBLIGATOIRES</v>
      </c>
      <c r="D61" s="30" t="str">
        <f aca="false">P01!$D55</f>
        <v>NT</v>
      </c>
      <c r="E61" s="30" t="str">
        <f aca="false">P02!$D55</f>
        <v>NT</v>
      </c>
      <c r="F61" s="30" t="str">
        <f aca="false">P03!$D55</f>
        <v>NT</v>
      </c>
      <c r="G61" s="30" t="str">
        <f aca="false">P04!$D55</f>
        <v>NT</v>
      </c>
      <c r="H61" s="30" t="str">
        <f aca="false">P05!$D55</f>
        <v>NT</v>
      </c>
      <c r="I61" s="30" t="str">
        <f aca="false">P06!$D55</f>
        <v>NT</v>
      </c>
      <c r="J61" s="30" t="str">
        <f aca="false">P07!$D55</f>
        <v>NT</v>
      </c>
      <c r="K61" s="30" t="str">
        <f aca="false">P08!$D55</f>
        <v>NT</v>
      </c>
      <c r="L61" s="30" t="str">
        <f aca="false">P09!$D55</f>
        <v>NT</v>
      </c>
      <c r="M61" s="30" t="str">
        <f aca="false">P10!$D55</f>
        <v>NT</v>
      </c>
      <c r="N61" s="30" t="str">
        <f aca="false">P11!$D55</f>
        <v>NT</v>
      </c>
      <c r="O61" s="30" t="str">
        <f aca="false">P12!$D55</f>
        <v>NT</v>
      </c>
      <c r="P61" s="30" t="str">
        <f aca="false">P13!$D55</f>
        <v>NT</v>
      </c>
      <c r="Q61" s="30" t="str">
        <f aca="false">P14!$D55</f>
        <v>NT</v>
      </c>
      <c r="R61" s="30" t="str">
        <f aca="false">P15!$D55</f>
        <v>NT</v>
      </c>
      <c r="S61" s="30" t="str">
        <f aca="false">P16!$D55</f>
        <v>NT</v>
      </c>
      <c r="T61" s="30" t="str">
        <f aca="false">P17!$D55</f>
        <v>NT</v>
      </c>
      <c r="U61" s="30" t="str">
        <f aca="false">P18!$D55</f>
        <v>NT</v>
      </c>
      <c r="V61" s="30" t="str">
        <f aca="false">P19!$D55</f>
        <v>NT</v>
      </c>
      <c r="W61" s="30" t="str">
        <f aca="false">P20!$D55</f>
        <v>NT</v>
      </c>
      <c r="X61" s="30" t="str">
        <f aca="false">P21!$D55</f>
        <v>NT</v>
      </c>
      <c r="Y61" s="30" t="str">
        <f aca="false">P22!$D55</f>
        <v>NT</v>
      </c>
      <c r="Z61" s="30" t="str">
        <f aca="false">P23!$D55</f>
        <v>NT</v>
      </c>
      <c r="AA61" s="30" t="str">
        <f aca="false">P24!$D55</f>
        <v>NT</v>
      </c>
      <c r="AB61" s="30" t="str">
        <f aca="false">P25!$D55</f>
        <v>NT</v>
      </c>
      <c r="AC61" s="30" t="str">
        <f aca="false">P26!$D55</f>
        <v>NT</v>
      </c>
      <c r="AD61" s="30" t="str">
        <f aca="false">P27!$D55</f>
        <v>NT</v>
      </c>
      <c r="AE61" s="30" t="str">
        <f aca="false">P28!$D55</f>
        <v>NT</v>
      </c>
      <c r="AF61" s="30" t="str">
        <f aca="false">P29!$D55</f>
        <v>NT</v>
      </c>
      <c r="AG61" s="30" t="str">
        <f aca="false">P30!$D55</f>
        <v>NT</v>
      </c>
      <c r="AH61" s="30" t="str">
        <f aca="false">P31!$D55</f>
        <v>NT</v>
      </c>
      <c r="AI61" s="30" t="str">
        <f aca="false">P32!$D55</f>
        <v>NT</v>
      </c>
      <c r="AJ61" s="30" t="str">
        <f aca="false">P33!$D55</f>
        <v>NT</v>
      </c>
      <c r="AK61" s="30" t="str">
        <f aca="false">P34!$D55</f>
        <v>NT</v>
      </c>
      <c r="AL61" s="30" t="str">
        <f aca="false">P35!$D55</f>
        <v>NT</v>
      </c>
      <c r="AM61" s="30" t="str">
        <f aca="false">P36!$D55</f>
        <v>NT</v>
      </c>
      <c r="AN61" s="30" t="str">
        <f aca="false">P37!$D55</f>
        <v>NT</v>
      </c>
      <c r="AO61" s="30" t="str">
        <f aca="false">P38!$D55</f>
        <v>NT</v>
      </c>
      <c r="AP61" s="30" t="str">
        <f aca="false">P39!$D55</f>
        <v>NT</v>
      </c>
      <c r="AQ61" s="30" t="str">
        <f aca="false">P40!$D55</f>
        <v>NT</v>
      </c>
      <c r="AR61" s="54" t="n">
        <f aca="false">COUNTIF(D61:AQ61,"C")</f>
        <v>0</v>
      </c>
      <c r="AS61" s="54" t="n">
        <f aca="false">COUNTIF(D61:AQ61,"NC")</f>
        <v>0</v>
      </c>
      <c r="AT61" s="54" t="n">
        <f aca="false">COUNTIF(D61:AQ61,"NA")</f>
        <v>0</v>
      </c>
      <c r="AU61" s="54" t="n">
        <f aca="false">COUNTIF(D61:AQ61,"NT")</f>
        <v>40</v>
      </c>
      <c r="AV61" s="1" t="str">
        <f aca="false">IF(AS61&gt;0,"NC",IF(AR61&gt;0,"C",IF(AU61&gt;0,"NT","NA")))</f>
        <v>NT</v>
      </c>
      <c r="AW61" s="1" t="n">
        <v>8</v>
      </c>
      <c r="AX61" s="30" t="str">
        <f aca="false">Critères!$B54</f>
        <v>8.10</v>
      </c>
      <c r="AY61" s="30" t="str">
        <f aca="false">Critères!$A45</f>
        <v>ÉLÉMENTS OBLIGATOIRES</v>
      </c>
      <c r="AZ61" s="30" t="str">
        <f aca="false">P01!$E55</f>
        <v>N</v>
      </c>
      <c r="BA61" s="30" t="str">
        <f aca="false">P02!$E55</f>
        <v>N</v>
      </c>
      <c r="BB61" s="30" t="str">
        <f aca="false">P03!$E55</f>
        <v>N</v>
      </c>
      <c r="BC61" s="30" t="str">
        <f aca="false">P04!$E55</f>
        <v>N</v>
      </c>
      <c r="BD61" s="30" t="str">
        <f aca="false">P05!$E55</f>
        <v>N</v>
      </c>
      <c r="BE61" s="30" t="str">
        <f aca="false">P06!$E55</f>
        <v>N</v>
      </c>
      <c r="BF61" s="30" t="str">
        <f aca="false">P07!$E55</f>
        <v>N</v>
      </c>
      <c r="BG61" s="30" t="str">
        <f aca="false">P08!$E55</f>
        <v>N</v>
      </c>
      <c r="BH61" s="30" t="str">
        <f aca="false">P09!$E55</f>
        <v>N</v>
      </c>
      <c r="BI61" s="30" t="str">
        <f aca="false">P10!$E55</f>
        <v>N</v>
      </c>
      <c r="BJ61" s="30" t="str">
        <f aca="false">P11!$E55</f>
        <v>N</v>
      </c>
      <c r="BK61" s="30" t="str">
        <f aca="false">P12!$E55</f>
        <v>N</v>
      </c>
      <c r="BL61" s="30" t="str">
        <f aca="false">P13!$E55</f>
        <v>N</v>
      </c>
      <c r="BM61" s="30" t="str">
        <f aca="false">P14!$E55</f>
        <v>N</v>
      </c>
      <c r="BN61" s="30" t="str">
        <f aca="false">P15!$E55</f>
        <v>N</v>
      </c>
      <c r="BO61" s="30" t="str">
        <f aca="false">P16!$E55</f>
        <v>N</v>
      </c>
      <c r="BP61" s="30" t="str">
        <f aca="false">P17!$E55</f>
        <v>N</v>
      </c>
      <c r="BQ61" s="30" t="str">
        <f aca="false">P18!$E55</f>
        <v>N</v>
      </c>
      <c r="BR61" s="30" t="str">
        <f aca="false">P19!$E55</f>
        <v>N</v>
      </c>
      <c r="BS61" s="30" t="str">
        <f aca="false">P20!$E55</f>
        <v>N</v>
      </c>
      <c r="BT61" s="30" t="str">
        <f aca="false">P21!$E55</f>
        <v>N</v>
      </c>
      <c r="BU61" s="30" t="str">
        <f aca="false">P22!$E55</f>
        <v>N</v>
      </c>
      <c r="BV61" s="30" t="str">
        <f aca="false">P23!$E55</f>
        <v>N</v>
      </c>
      <c r="BW61" s="30" t="str">
        <f aca="false">P24!$E55</f>
        <v>N</v>
      </c>
      <c r="BX61" s="30" t="str">
        <f aca="false">P25!$E55</f>
        <v>N</v>
      </c>
      <c r="BY61" s="30" t="str">
        <f aca="false">P26!$E55</f>
        <v>N</v>
      </c>
      <c r="BZ61" s="30" t="str">
        <f aca="false">P27!$E55</f>
        <v>N</v>
      </c>
      <c r="CA61" s="30" t="str">
        <f aca="false">P28!$E55</f>
        <v>N</v>
      </c>
      <c r="CB61" s="30" t="str">
        <f aca="false">P29!$E55</f>
        <v>N</v>
      </c>
      <c r="CC61" s="30" t="str">
        <f aca="false">P30!$E55</f>
        <v>N</v>
      </c>
      <c r="CD61" s="30" t="str">
        <f aca="false">P31!$E55</f>
        <v>N</v>
      </c>
      <c r="CE61" s="30" t="str">
        <f aca="false">P32!$E55</f>
        <v>N</v>
      </c>
      <c r="CF61" s="30" t="str">
        <f aca="false">P33!$E55</f>
        <v>N</v>
      </c>
      <c r="CG61" s="30" t="str">
        <f aca="false">P34!$E55</f>
        <v>N</v>
      </c>
      <c r="CH61" s="30" t="str">
        <f aca="false">P35!$E55</f>
        <v>N</v>
      </c>
      <c r="CI61" s="30" t="str">
        <f aca="false">P36!$E55</f>
        <v>N</v>
      </c>
      <c r="CJ61" s="30" t="str">
        <f aca="false">P37!$E55</f>
        <v>N</v>
      </c>
      <c r="CK61" s="30" t="str">
        <f aca="false">P38!$E55</f>
        <v>N</v>
      </c>
      <c r="CL61" s="30" t="str">
        <f aca="false">P39!$E55</f>
        <v>N</v>
      </c>
      <c r="CM61" s="30" t="str">
        <f aca="false">P40!$E55</f>
        <v>N</v>
      </c>
      <c r="CN61" s="54" t="n">
        <f aca="false">COUNTIF(AZ61:BS61,"D")</f>
        <v>0</v>
      </c>
    </row>
    <row r="62" customFormat="false" ht="15" hidden="false" customHeight="false" outlineLevel="0" collapsed="false">
      <c r="A62" s="57"/>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9" t="n">
        <f aca="false">SUM(AR52:AR61)</f>
        <v>0</v>
      </c>
      <c r="AS62" s="59" t="n">
        <f aca="false">SUM(AS52:AS61)</f>
        <v>0</v>
      </c>
      <c r="AT62" s="59" t="n">
        <f aca="false">SUM(AT52:AT61)</f>
        <v>0</v>
      </c>
      <c r="AU62" s="59" t="n">
        <f aca="false">SUM(AU52:AU61)</f>
        <v>400</v>
      </c>
      <c r="AW62" s="57"/>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58"/>
      <c r="CI62" s="58"/>
      <c r="CJ62" s="58"/>
      <c r="CK62" s="58"/>
      <c r="CL62" s="58"/>
      <c r="CM62" s="58"/>
      <c r="CN62" s="59" t="n">
        <f aca="false">SUM(CN52:CN61)</f>
        <v>0</v>
      </c>
    </row>
    <row r="63" customFormat="false" ht="15" hidden="false" customHeight="false" outlineLevel="0" collapsed="false">
      <c r="A63" s="1" t="n">
        <v>9</v>
      </c>
      <c r="B63" s="30" t="str">
        <f aca="false">Critères!$B55</f>
        <v>9.1</v>
      </c>
      <c r="C63" s="30" t="str">
        <f aca="false">Critères!$A55</f>
        <v>STRUCTURATION</v>
      </c>
      <c r="D63" s="30" t="str">
        <f aca="false">P01!$D56</f>
        <v>NT</v>
      </c>
      <c r="E63" s="30" t="str">
        <f aca="false">P02!$D56</f>
        <v>NT</v>
      </c>
      <c r="F63" s="30" t="str">
        <f aca="false">P03!$D56</f>
        <v>NT</v>
      </c>
      <c r="G63" s="30" t="str">
        <f aca="false">P04!$D56</f>
        <v>NT</v>
      </c>
      <c r="H63" s="30" t="str">
        <f aca="false">P05!$D56</f>
        <v>NT</v>
      </c>
      <c r="I63" s="30" t="str">
        <f aca="false">P06!$D56</f>
        <v>NT</v>
      </c>
      <c r="J63" s="30" t="str">
        <f aca="false">P07!$D56</f>
        <v>NT</v>
      </c>
      <c r="K63" s="30" t="str">
        <f aca="false">P08!$D56</f>
        <v>NT</v>
      </c>
      <c r="L63" s="30" t="str">
        <f aca="false">P09!$D56</f>
        <v>NT</v>
      </c>
      <c r="M63" s="30" t="str">
        <f aca="false">P10!$D56</f>
        <v>NT</v>
      </c>
      <c r="N63" s="30" t="str">
        <f aca="false">P11!$D56</f>
        <v>NT</v>
      </c>
      <c r="O63" s="30" t="str">
        <f aca="false">P12!$D56</f>
        <v>NT</v>
      </c>
      <c r="P63" s="30" t="str">
        <f aca="false">P13!$D56</f>
        <v>NT</v>
      </c>
      <c r="Q63" s="30" t="str">
        <f aca="false">P14!$D56</f>
        <v>NT</v>
      </c>
      <c r="R63" s="30" t="str">
        <f aca="false">P15!$D56</f>
        <v>NT</v>
      </c>
      <c r="S63" s="30" t="str">
        <f aca="false">P16!$D56</f>
        <v>NT</v>
      </c>
      <c r="T63" s="30" t="str">
        <f aca="false">P17!$D56</f>
        <v>NT</v>
      </c>
      <c r="U63" s="30" t="str">
        <f aca="false">P18!$D56</f>
        <v>NT</v>
      </c>
      <c r="V63" s="30" t="str">
        <f aca="false">P19!$D56</f>
        <v>NT</v>
      </c>
      <c r="W63" s="30" t="str">
        <f aca="false">P20!$D56</f>
        <v>NT</v>
      </c>
      <c r="X63" s="30" t="str">
        <f aca="false">P21!$D56</f>
        <v>NT</v>
      </c>
      <c r="Y63" s="30" t="str">
        <f aca="false">P22!$D56</f>
        <v>NT</v>
      </c>
      <c r="Z63" s="30" t="str">
        <f aca="false">P23!$D56</f>
        <v>NT</v>
      </c>
      <c r="AA63" s="30" t="str">
        <f aca="false">P24!$D56</f>
        <v>NT</v>
      </c>
      <c r="AB63" s="30" t="str">
        <f aca="false">P25!$D56</f>
        <v>NT</v>
      </c>
      <c r="AC63" s="30" t="str">
        <f aca="false">P26!$D56</f>
        <v>NT</v>
      </c>
      <c r="AD63" s="30" t="str">
        <f aca="false">P27!$D56</f>
        <v>NT</v>
      </c>
      <c r="AE63" s="30" t="str">
        <f aca="false">P28!$D56</f>
        <v>NT</v>
      </c>
      <c r="AF63" s="30" t="str">
        <f aca="false">P29!$D56</f>
        <v>NT</v>
      </c>
      <c r="AG63" s="30" t="str">
        <f aca="false">P30!$D56</f>
        <v>NT</v>
      </c>
      <c r="AH63" s="30" t="str">
        <f aca="false">P31!$D56</f>
        <v>NT</v>
      </c>
      <c r="AI63" s="30" t="str">
        <f aca="false">P32!$D56</f>
        <v>NT</v>
      </c>
      <c r="AJ63" s="30" t="str">
        <f aca="false">P33!$D56</f>
        <v>NT</v>
      </c>
      <c r="AK63" s="30" t="str">
        <f aca="false">P34!$D56</f>
        <v>NT</v>
      </c>
      <c r="AL63" s="30" t="str">
        <f aca="false">P35!$D56</f>
        <v>NT</v>
      </c>
      <c r="AM63" s="30" t="str">
        <f aca="false">P36!$D56</f>
        <v>NT</v>
      </c>
      <c r="AN63" s="30" t="str">
        <f aca="false">P37!$D56</f>
        <v>NT</v>
      </c>
      <c r="AO63" s="30" t="str">
        <f aca="false">P38!$D56</f>
        <v>NT</v>
      </c>
      <c r="AP63" s="30" t="str">
        <f aca="false">P39!$D56</f>
        <v>NT</v>
      </c>
      <c r="AQ63" s="30" t="str">
        <f aca="false">P40!$D56</f>
        <v>NT</v>
      </c>
      <c r="AR63" s="54" t="n">
        <f aca="false">COUNTIF(D63:AQ63,"C")</f>
        <v>0</v>
      </c>
      <c r="AS63" s="54" t="n">
        <f aca="false">COUNTIF(D63:AQ63,"NC")</f>
        <v>0</v>
      </c>
      <c r="AT63" s="54" t="n">
        <f aca="false">COUNTIF(D63:AQ63,"NA")</f>
        <v>0</v>
      </c>
      <c r="AU63" s="54" t="n">
        <f aca="false">COUNTIF(D63:AQ63,"NT")</f>
        <v>40</v>
      </c>
      <c r="AV63" s="1" t="str">
        <f aca="false">IF(AS63&gt;0,"NC",IF(AR63&gt;0,"C",IF(AU63&gt;0,"NT","NA")))</f>
        <v>NT</v>
      </c>
      <c r="AW63" s="1" t="n">
        <v>9</v>
      </c>
      <c r="AX63" s="30" t="str">
        <f aca="false">Critères!$B55</f>
        <v>9.1</v>
      </c>
      <c r="AY63" s="30" t="str">
        <f aca="false">Critères!$A55</f>
        <v>STRUCTURATION</v>
      </c>
      <c r="AZ63" s="30" t="str">
        <f aca="false">P01!$E56</f>
        <v>N</v>
      </c>
      <c r="BA63" s="30" t="str">
        <f aca="false">P02!$E56</f>
        <v>N</v>
      </c>
      <c r="BB63" s="30" t="str">
        <f aca="false">P03!$E56</f>
        <v>N</v>
      </c>
      <c r="BC63" s="30" t="str">
        <f aca="false">P04!$E56</f>
        <v>N</v>
      </c>
      <c r="BD63" s="30" t="str">
        <f aca="false">P05!$E56</f>
        <v>N</v>
      </c>
      <c r="BE63" s="30" t="str">
        <f aca="false">P06!$E56</f>
        <v>N</v>
      </c>
      <c r="BF63" s="30" t="str">
        <f aca="false">P07!$E56</f>
        <v>N</v>
      </c>
      <c r="BG63" s="30" t="str">
        <f aca="false">P08!$E56</f>
        <v>N</v>
      </c>
      <c r="BH63" s="30" t="str">
        <f aca="false">P09!$E56</f>
        <v>N</v>
      </c>
      <c r="BI63" s="30" t="str">
        <f aca="false">P10!$E56</f>
        <v>N</v>
      </c>
      <c r="BJ63" s="30" t="str">
        <f aca="false">P11!$E56</f>
        <v>N</v>
      </c>
      <c r="BK63" s="30" t="str">
        <f aca="false">P12!$E56</f>
        <v>N</v>
      </c>
      <c r="BL63" s="30" t="str">
        <f aca="false">P13!$E56</f>
        <v>N</v>
      </c>
      <c r="BM63" s="30" t="str">
        <f aca="false">P14!$E56</f>
        <v>N</v>
      </c>
      <c r="BN63" s="30" t="str">
        <f aca="false">P15!$E56</f>
        <v>N</v>
      </c>
      <c r="BO63" s="30" t="str">
        <f aca="false">P16!$E56</f>
        <v>N</v>
      </c>
      <c r="BP63" s="30" t="str">
        <f aca="false">P17!$E56</f>
        <v>N</v>
      </c>
      <c r="BQ63" s="30" t="str">
        <f aca="false">P18!$E56</f>
        <v>N</v>
      </c>
      <c r="BR63" s="30" t="str">
        <f aca="false">P19!$E56</f>
        <v>N</v>
      </c>
      <c r="BS63" s="30" t="str">
        <f aca="false">P20!$E56</f>
        <v>N</v>
      </c>
      <c r="BT63" s="30" t="str">
        <f aca="false">P21!$E56</f>
        <v>N</v>
      </c>
      <c r="BU63" s="30" t="str">
        <f aca="false">P22!$E56</f>
        <v>N</v>
      </c>
      <c r="BV63" s="30" t="str">
        <f aca="false">P23!$E56</f>
        <v>N</v>
      </c>
      <c r="BW63" s="30" t="str">
        <f aca="false">P24!$E56</f>
        <v>N</v>
      </c>
      <c r="BX63" s="30" t="str">
        <f aca="false">P25!$E56</f>
        <v>N</v>
      </c>
      <c r="BY63" s="30" t="str">
        <f aca="false">P26!$E56</f>
        <v>N</v>
      </c>
      <c r="BZ63" s="30" t="str">
        <f aca="false">P27!$E56</f>
        <v>N</v>
      </c>
      <c r="CA63" s="30" t="str">
        <f aca="false">P28!$E56</f>
        <v>N</v>
      </c>
      <c r="CB63" s="30" t="str">
        <f aca="false">P29!$E56</f>
        <v>N</v>
      </c>
      <c r="CC63" s="30" t="str">
        <f aca="false">P30!$E56</f>
        <v>N</v>
      </c>
      <c r="CD63" s="30" t="str">
        <f aca="false">P31!$E56</f>
        <v>N</v>
      </c>
      <c r="CE63" s="30" t="str">
        <f aca="false">P32!$E56</f>
        <v>N</v>
      </c>
      <c r="CF63" s="30" t="str">
        <f aca="false">P33!$E56</f>
        <v>N</v>
      </c>
      <c r="CG63" s="30" t="str">
        <f aca="false">P34!$E56</f>
        <v>N</v>
      </c>
      <c r="CH63" s="30" t="str">
        <f aca="false">P35!$E56</f>
        <v>N</v>
      </c>
      <c r="CI63" s="30" t="str">
        <f aca="false">P36!$E56</f>
        <v>N</v>
      </c>
      <c r="CJ63" s="30" t="str">
        <f aca="false">P37!$E56</f>
        <v>N</v>
      </c>
      <c r="CK63" s="30" t="str">
        <f aca="false">P38!$E56</f>
        <v>N</v>
      </c>
      <c r="CL63" s="30" t="str">
        <f aca="false">P39!$E56</f>
        <v>N</v>
      </c>
      <c r="CM63" s="30" t="str">
        <f aca="false">P40!$E56</f>
        <v>N</v>
      </c>
      <c r="CN63" s="54" t="n">
        <f aca="false">COUNTIF(AZ63:BS63,"D")</f>
        <v>0</v>
      </c>
    </row>
    <row r="64" customFormat="false" ht="15" hidden="false" customHeight="false" outlineLevel="0" collapsed="false">
      <c r="A64" s="1" t="n">
        <v>9</v>
      </c>
      <c r="B64" s="30" t="str">
        <f aca="false">Critères!$B56</f>
        <v>9.2</v>
      </c>
      <c r="C64" s="30" t="str">
        <f aca="false">Critères!$A55</f>
        <v>STRUCTURATION</v>
      </c>
      <c r="D64" s="30" t="str">
        <f aca="false">P01!$D57</f>
        <v>NT</v>
      </c>
      <c r="E64" s="30" t="str">
        <f aca="false">P02!$D57</f>
        <v>NT</v>
      </c>
      <c r="F64" s="30" t="str">
        <f aca="false">P03!$D57</f>
        <v>NT</v>
      </c>
      <c r="G64" s="30" t="str">
        <f aca="false">P04!$D57</f>
        <v>NT</v>
      </c>
      <c r="H64" s="30" t="str">
        <f aca="false">P05!$D57</f>
        <v>NT</v>
      </c>
      <c r="I64" s="30" t="str">
        <f aca="false">P06!$D57</f>
        <v>NT</v>
      </c>
      <c r="J64" s="30" t="str">
        <f aca="false">P07!$D57</f>
        <v>NT</v>
      </c>
      <c r="K64" s="30" t="str">
        <f aca="false">P08!$D57</f>
        <v>NT</v>
      </c>
      <c r="L64" s="30" t="str">
        <f aca="false">P09!$D57</f>
        <v>NT</v>
      </c>
      <c r="M64" s="30" t="str">
        <f aca="false">P10!$D57</f>
        <v>NT</v>
      </c>
      <c r="N64" s="30" t="str">
        <f aca="false">P11!$D57</f>
        <v>NT</v>
      </c>
      <c r="O64" s="30" t="str">
        <f aca="false">P12!$D57</f>
        <v>NT</v>
      </c>
      <c r="P64" s="30" t="str">
        <f aca="false">P13!$D57</f>
        <v>NT</v>
      </c>
      <c r="Q64" s="30" t="str">
        <f aca="false">P14!$D57</f>
        <v>NT</v>
      </c>
      <c r="R64" s="30" t="str">
        <f aca="false">P15!$D57</f>
        <v>NT</v>
      </c>
      <c r="S64" s="30" t="str">
        <f aca="false">P16!$D57</f>
        <v>NT</v>
      </c>
      <c r="T64" s="30" t="str">
        <f aca="false">P17!$D57</f>
        <v>NT</v>
      </c>
      <c r="U64" s="30" t="str">
        <f aca="false">P18!$D57</f>
        <v>NT</v>
      </c>
      <c r="V64" s="30" t="str">
        <f aca="false">P19!$D57</f>
        <v>NT</v>
      </c>
      <c r="W64" s="30" t="str">
        <f aca="false">P20!$D57</f>
        <v>NT</v>
      </c>
      <c r="X64" s="30" t="str">
        <f aca="false">P21!$D57</f>
        <v>NT</v>
      </c>
      <c r="Y64" s="30" t="str">
        <f aca="false">P22!$D57</f>
        <v>NT</v>
      </c>
      <c r="Z64" s="30" t="str">
        <f aca="false">P23!$D57</f>
        <v>NT</v>
      </c>
      <c r="AA64" s="30" t="str">
        <f aca="false">P24!$D57</f>
        <v>NT</v>
      </c>
      <c r="AB64" s="30" t="str">
        <f aca="false">P25!$D57</f>
        <v>NT</v>
      </c>
      <c r="AC64" s="30" t="str">
        <f aca="false">P26!$D57</f>
        <v>NT</v>
      </c>
      <c r="AD64" s="30" t="str">
        <f aca="false">P27!$D57</f>
        <v>NT</v>
      </c>
      <c r="AE64" s="30" t="str">
        <f aca="false">P28!$D57</f>
        <v>NT</v>
      </c>
      <c r="AF64" s="30" t="str">
        <f aca="false">P29!$D57</f>
        <v>NT</v>
      </c>
      <c r="AG64" s="30" t="str">
        <f aca="false">P30!$D57</f>
        <v>NT</v>
      </c>
      <c r="AH64" s="30" t="str">
        <f aca="false">P31!$D57</f>
        <v>NT</v>
      </c>
      <c r="AI64" s="30" t="str">
        <f aca="false">P32!$D57</f>
        <v>NT</v>
      </c>
      <c r="AJ64" s="30" t="str">
        <f aca="false">P33!$D57</f>
        <v>NT</v>
      </c>
      <c r="AK64" s="30" t="str">
        <f aca="false">P34!$D57</f>
        <v>NT</v>
      </c>
      <c r="AL64" s="30" t="str">
        <f aca="false">P35!$D57</f>
        <v>NT</v>
      </c>
      <c r="AM64" s="30" t="str">
        <f aca="false">P36!$D57</f>
        <v>NT</v>
      </c>
      <c r="AN64" s="30" t="str">
        <f aca="false">P37!$D57</f>
        <v>NT</v>
      </c>
      <c r="AO64" s="30" t="str">
        <f aca="false">P38!$D57</f>
        <v>NT</v>
      </c>
      <c r="AP64" s="30" t="str">
        <f aca="false">P39!$D57</f>
        <v>NT</v>
      </c>
      <c r="AQ64" s="30" t="str">
        <f aca="false">P40!$D57</f>
        <v>NT</v>
      </c>
      <c r="AR64" s="54" t="n">
        <f aca="false">COUNTIF(D64:AQ64,"C")</f>
        <v>0</v>
      </c>
      <c r="AS64" s="54" t="n">
        <f aca="false">COUNTIF(D64:AQ64,"NC")</f>
        <v>0</v>
      </c>
      <c r="AT64" s="54" t="n">
        <f aca="false">COUNTIF(D64:AQ64,"NA")</f>
        <v>0</v>
      </c>
      <c r="AU64" s="54" t="n">
        <f aca="false">COUNTIF(D64:AQ64,"NT")</f>
        <v>40</v>
      </c>
      <c r="AV64" s="1" t="str">
        <f aca="false">IF(AS64&gt;0,"NC",IF(AR64&gt;0,"C",IF(AU64&gt;0,"NT","NA")))</f>
        <v>NT</v>
      </c>
      <c r="AW64" s="1" t="n">
        <v>9</v>
      </c>
      <c r="AX64" s="30" t="str">
        <f aca="false">Critères!$B56</f>
        <v>9.2</v>
      </c>
      <c r="AY64" s="30" t="str">
        <f aca="false">Critères!$A55</f>
        <v>STRUCTURATION</v>
      </c>
      <c r="AZ64" s="30" t="str">
        <f aca="false">P01!$E57</f>
        <v>N</v>
      </c>
      <c r="BA64" s="30" t="str">
        <f aca="false">P02!$E57</f>
        <v>N</v>
      </c>
      <c r="BB64" s="30" t="str">
        <f aca="false">P03!$E57</f>
        <v>N</v>
      </c>
      <c r="BC64" s="30" t="str">
        <f aca="false">P04!$E57</f>
        <v>N</v>
      </c>
      <c r="BD64" s="30" t="str">
        <f aca="false">P05!$E57</f>
        <v>N</v>
      </c>
      <c r="BE64" s="30" t="str">
        <f aca="false">P06!$E57</f>
        <v>N</v>
      </c>
      <c r="BF64" s="30" t="str">
        <f aca="false">P07!$E57</f>
        <v>N</v>
      </c>
      <c r="BG64" s="30" t="str">
        <f aca="false">P08!$E57</f>
        <v>N</v>
      </c>
      <c r="BH64" s="30" t="str">
        <f aca="false">P09!$E57</f>
        <v>N</v>
      </c>
      <c r="BI64" s="30" t="str">
        <f aca="false">P10!$E57</f>
        <v>N</v>
      </c>
      <c r="BJ64" s="30" t="str">
        <f aca="false">P11!$E57</f>
        <v>N</v>
      </c>
      <c r="BK64" s="30" t="str">
        <f aca="false">P12!$E57</f>
        <v>N</v>
      </c>
      <c r="BL64" s="30" t="str">
        <f aca="false">P13!$E57</f>
        <v>N</v>
      </c>
      <c r="BM64" s="30" t="str">
        <f aca="false">P14!$E57</f>
        <v>N</v>
      </c>
      <c r="BN64" s="30" t="str">
        <f aca="false">P15!$E57</f>
        <v>N</v>
      </c>
      <c r="BO64" s="30" t="str">
        <f aca="false">P16!$E57</f>
        <v>N</v>
      </c>
      <c r="BP64" s="30" t="str">
        <f aca="false">P17!$E57</f>
        <v>N</v>
      </c>
      <c r="BQ64" s="30" t="str">
        <f aca="false">P18!$E57</f>
        <v>N</v>
      </c>
      <c r="BR64" s="30" t="str">
        <f aca="false">P19!$E57</f>
        <v>N</v>
      </c>
      <c r="BS64" s="30" t="str">
        <f aca="false">P20!$E57</f>
        <v>N</v>
      </c>
      <c r="BT64" s="30" t="str">
        <f aca="false">P21!$E57</f>
        <v>N</v>
      </c>
      <c r="BU64" s="30" t="str">
        <f aca="false">P22!$E57</f>
        <v>N</v>
      </c>
      <c r="BV64" s="30" t="str">
        <f aca="false">P23!$E57</f>
        <v>N</v>
      </c>
      <c r="BW64" s="30" t="str">
        <f aca="false">P24!$E57</f>
        <v>N</v>
      </c>
      <c r="BX64" s="30" t="str">
        <f aca="false">P25!$E57</f>
        <v>N</v>
      </c>
      <c r="BY64" s="30" t="str">
        <f aca="false">P26!$E57</f>
        <v>N</v>
      </c>
      <c r="BZ64" s="30" t="str">
        <f aca="false">P27!$E57</f>
        <v>N</v>
      </c>
      <c r="CA64" s="30" t="str">
        <f aca="false">P28!$E57</f>
        <v>N</v>
      </c>
      <c r="CB64" s="30" t="str">
        <f aca="false">P29!$E57</f>
        <v>N</v>
      </c>
      <c r="CC64" s="30" t="str">
        <f aca="false">P30!$E57</f>
        <v>N</v>
      </c>
      <c r="CD64" s="30" t="str">
        <f aca="false">P31!$E57</f>
        <v>N</v>
      </c>
      <c r="CE64" s="30" t="str">
        <f aca="false">P32!$E57</f>
        <v>N</v>
      </c>
      <c r="CF64" s="30" t="str">
        <f aca="false">P33!$E57</f>
        <v>N</v>
      </c>
      <c r="CG64" s="30" t="str">
        <f aca="false">P34!$E57</f>
        <v>N</v>
      </c>
      <c r="CH64" s="30" t="str">
        <f aca="false">P35!$E57</f>
        <v>N</v>
      </c>
      <c r="CI64" s="30" t="str">
        <f aca="false">P36!$E57</f>
        <v>N</v>
      </c>
      <c r="CJ64" s="30" t="str">
        <f aca="false">P37!$E57</f>
        <v>N</v>
      </c>
      <c r="CK64" s="30" t="str">
        <f aca="false">P38!$E57</f>
        <v>N</v>
      </c>
      <c r="CL64" s="30" t="str">
        <f aca="false">P39!$E57</f>
        <v>N</v>
      </c>
      <c r="CM64" s="30" t="str">
        <f aca="false">P40!$E57</f>
        <v>N</v>
      </c>
      <c r="CN64" s="54" t="n">
        <f aca="false">COUNTIF(AZ64:BS64,"D")</f>
        <v>0</v>
      </c>
    </row>
    <row r="65" customFormat="false" ht="15" hidden="false" customHeight="false" outlineLevel="0" collapsed="false">
      <c r="A65" s="1" t="n">
        <v>9</v>
      </c>
      <c r="B65" s="30" t="str">
        <f aca="false">Critères!$B57</f>
        <v>9.3</v>
      </c>
      <c r="C65" s="30" t="str">
        <f aca="false">Critères!$A55</f>
        <v>STRUCTURATION</v>
      </c>
      <c r="D65" s="30" t="str">
        <f aca="false">P01!$D58</f>
        <v>NT</v>
      </c>
      <c r="E65" s="30" t="str">
        <f aca="false">P02!$D58</f>
        <v>NT</v>
      </c>
      <c r="F65" s="30" t="str">
        <f aca="false">P03!$D58</f>
        <v>NT</v>
      </c>
      <c r="G65" s="30" t="str">
        <f aca="false">P04!$D58</f>
        <v>NT</v>
      </c>
      <c r="H65" s="30" t="str">
        <f aca="false">P05!$D58</f>
        <v>NT</v>
      </c>
      <c r="I65" s="30" t="str">
        <f aca="false">P06!$D58</f>
        <v>NT</v>
      </c>
      <c r="J65" s="30" t="str">
        <f aca="false">P07!$D58</f>
        <v>NT</v>
      </c>
      <c r="K65" s="30" t="str">
        <f aca="false">P08!$D58</f>
        <v>NT</v>
      </c>
      <c r="L65" s="30" t="str">
        <f aca="false">P09!$D58</f>
        <v>NT</v>
      </c>
      <c r="M65" s="30" t="str">
        <f aca="false">P10!$D58</f>
        <v>NT</v>
      </c>
      <c r="N65" s="30" t="str">
        <f aca="false">P11!$D58</f>
        <v>NT</v>
      </c>
      <c r="O65" s="30" t="str">
        <f aca="false">P12!$D58</f>
        <v>NT</v>
      </c>
      <c r="P65" s="30" t="str">
        <f aca="false">P13!$D58</f>
        <v>NT</v>
      </c>
      <c r="Q65" s="30" t="str">
        <f aca="false">P14!$D58</f>
        <v>NT</v>
      </c>
      <c r="R65" s="30" t="str">
        <f aca="false">P15!$D58</f>
        <v>NT</v>
      </c>
      <c r="S65" s="30" t="str">
        <f aca="false">P16!$D58</f>
        <v>NT</v>
      </c>
      <c r="T65" s="30" t="str">
        <f aca="false">P17!$D58</f>
        <v>NT</v>
      </c>
      <c r="U65" s="30" t="str">
        <f aca="false">P18!$D58</f>
        <v>NT</v>
      </c>
      <c r="V65" s="30" t="str">
        <f aca="false">P19!$D58</f>
        <v>NT</v>
      </c>
      <c r="W65" s="30" t="str">
        <f aca="false">P20!$D58</f>
        <v>NT</v>
      </c>
      <c r="X65" s="30" t="str">
        <f aca="false">P21!$D58</f>
        <v>NT</v>
      </c>
      <c r="Y65" s="30" t="str">
        <f aca="false">P22!$D58</f>
        <v>NT</v>
      </c>
      <c r="Z65" s="30" t="str">
        <f aca="false">P23!$D58</f>
        <v>NT</v>
      </c>
      <c r="AA65" s="30" t="str">
        <f aca="false">P24!$D58</f>
        <v>NT</v>
      </c>
      <c r="AB65" s="30" t="str">
        <f aca="false">P25!$D58</f>
        <v>NT</v>
      </c>
      <c r="AC65" s="30" t="str">
        <f aca="false">P26!$D58</f>
        <v>NT</v>
      </c>
      <c r="AD65" s="30" t="str">
        <f aca="false">P27!$D58</f>
        <v>NT</v>
      </c>
      <c r="AE65" s="30" t="str">
        <f aca="false">P28!$D58</f>
        <v>NT</v>
      </c>
      <c r="AF65" s="30" t="str">
        <f aca="false">P29!$D58</f>
        <v>NT</v>
      </c>
      <c r="AG65" s="30" t="str">
        <f aca="false">P30!$D58</f>
        <v>NT</v>
      </c>
      <c r="AH65" s="30" t="str">
        <f aca="false">P31!$D58</f>
        <v>NT</v>
      </c>
      <c r="AI65" s="30" t="str">
        <f aca="false">P32!$D58</f>
        <v>NT</v>
      </c>
      <c r="AJ65" s="30" t="str">
        <f aca="false">P33!$D58</f>
        <v>NT</v>
      </c>
      <c r="AK65" s="30" t="str">
        <f aca="false">P34!$D58</f>
        <v>NT</v>
      </c>
      <c r="AL65" s="30" t="str">
        <f aca="false">P35!$D58</f>
        <v>NT</v>
      </c>
      <c r="AM65" s="30" t="str">
        <f aca="false">P36!$D58</f>
        <v>NT</v>
      </c>
      <c r="AN65" s="30" t="str">
        <f aca="false">P37!$D58</f>
        <v>NT</v>
      </c>
      <c r="AO65" s="30" t="str">
        <f aca="false">P38!$D58</f>
        <v>NT</v>
      </c>
      <c r="AP65" s="30" t="str">
        <f aca="false">P39!$D58</f>
        <v>NT</v>
      </c>
      <c r="AQ65" s="30" t="str">
        <f aca="false">P40!$D58</f>
        <v>NT</v>
      </c>
      <c r="AR65" s="54" t="n">
        <f aca="false">COUNTIF(D65:AQ65,"C")</f>
        <v>0</v>
      </c>
      <c r="AS65" s="54" t="n">
        <f aca="false">COUNTIF(D65:AQ65,"NC")</f>
        <v>0</v>
      </c>
      <c r="AT65" s="54" t="n">
        <f aca="false">COUNTIF(D65:AQ65,"NA")</f>
        <v>0</v>
      </c>
      <c r="AU65" s="54" t="n">
        <f aca="false">COUNTIF(D65:AQ65,"NT")</f>
        <v>40</v>
      </c>
      <c r="AV65" s="1" t="str">
        <f aca="false">IF(AS65&gt;0,"NC",IF(AR65&gt;0,"C",IF(AU65&gt;0,"NT","NA")))</f>
        <v>NT</v>
      </c>
      <c r="AW65" s="1" t="n">
        <v>9</v>
      </c>
      <c r="AX65" s="30" t="str">
        <f aca="false">Critères!$B57</f>
        <v>9.3</v>
      </c>
      <c r="AY65" s="30" t="str">
        <f aca="false">Critères!$A55</f>
        <v>STRUCTURATION</v>
      </c>
      <c r="AZ65" s="30" t="str">
        <f aca="false">P01!$E58</f>
        <v>N</v>
      </c>
      <c r="BA65" s="30" t="str">
        <f aca="false">P02!$E58</f>
        <v>N</v>
      </c>
      <c r="BB65" s="30" t="str">
        <f aca="false">P03!$E58</f>
        <v>N</v>
      </c>
      <c r="BC65" s="30" t="str">
        <f aca="false">P04!$E58</f>
        <v>N</v>
      </c>
      <c r="BD65" s="30" t="str">
        <f aca="false">P05!$E58</f>
        <v>N</v>
      </c>
      <c r="BE65" s="30" t="str">
        <f aca="false">P06!$E58</f>
        <v>N</v>
      </c>
      <c r="BF65" s="30" t="str">
        <f aca="false">P07!$E58</f>
        <v>N</v>
      </c>
      <c r="BG65" s="30" t="str">
        <f aca="false">P08!$E58</f>
        <v>N</v>
      </c>
      <c r="BH65" s="30" t="str">
        <f aca="false">P09!$E58</f>
        <v>N</v>
      </c>
      <c r="BI65" s="30" t="str">
        <f aca="false">P10!$E58</f>
        <v>N</v>
      </c>
      <c r="BJ65" s="30" t="str">
        <f aca="false">P11!$E58</f>
        <v>N</v>
      </c>
      <c r="BK65" s="30" t="str">
        <f aca="false">P12!$E58</f>
        <v>N</v>
      </c>
      <c r="BL65" s="30" t="str">
        <f aca="false">P13!$E58</f>
        <v>N</v>
      </c>
      <c r="BM65" s="30" t="str">
        <f aca="false">P14!$E58</f>
        <v>N</v>
      </c>
      <c r="BN65" s="30" t="str">
        <f aca="false">P15!$E58</f>
        <v>N</v>
      </c>
      <c r="BO65" s="30" t="str">
        <f aca="false">P16!$E58</f>
        <v>N</v>
      </c>
      <c r="BP65" s="30" t="str">
        <f aca="false">P17!$E58</f>
        <v>N</v>
      </c>
      <c r="BQ65" s="30" t="str">
        <f aca="false">P18!$E58</f>
        <v>N</v>
      </c>
      <c r="BR65" s="30" t="str">
        <f aca="false">P19!$E58</f>
        <v>N</v>
      </c>
      <c r="BS65" s="30" t="str">
        <f aca="false">P20!$E58</f>
        <v>N</v>
      </c>
      <c r="BT65" s="30" t="str">
        <f aca="false">P21!$E58</f>
        <v>N</v>
      </c>
      <c r="BU65" s="30" t="str">
        <f aca="false">P22!$E58</f>
        <v>N</v>
      </c>
      <c r="BV65" s="30" t="str">
        <f aca="false">P23!$E58</f>
        <v>N</v>
      </c>
      <c r="BW65" s="30" t="str">
        <f aca="false">P24!$E58</f>
        <v>N</v>
      </c>
      <c r="BX65" s="30" t="str">
        <f aca="false">P25!$E58</f>
        <v>N</v>
      </c>
      <c r="BY65" s="30" t="str">
        <f aca="false">P26!$E58</f>
        <v>N</v>
      </c>
      <c r="BZ65" s="30" t="str">
        <f aca="false">P27!$E58</f>
        <v>N</v>
      </c>
      <c r="CA65" s="30" t="str">
        <f aca="false">P28!$E58</f>
        <v>N</v>
      </c>
      <c r="CB65" s="30" t="str">
        <f aca="false">P29!$E58</f>
        <v>N</v>
      </c>
      <c r="CC65" s="30" t="str">
        <f aca="false">P30!$E58</f>
        <v>N</v>
      </c>
      <c r="CD65" s="30" t="str">
        <f aca="false">P31!$E58</f>
        <v>N</v>
      </c>
      <c r="CE65" s="30" t="str">
        <f aca="false">P32!$E58</f>
        <v>N</v>
      </c>
      <c r="CF65" s="30" t="str">
        <f aca="false">P33!$E58</f>
        <v>N</v>
      </c>
      <c r="CG65" s="30" t="str">
        <f aca="false">P34!$E58</f>
        <v>N</v>
      </c>
      <c r="CH65" s="30" t="str">
        <f aca="false">P35!$E58</f>
        <v>N</v>
      </c>
      <c r="CI65" s="30" t="str">
        <f aca="false">P36!$E58</f>
        <v>N</v>
      </c>
      <c r="CJ65" s="30" t="str">
        <f aca="false">P37!$E58</f>
        <v>N</v>
      </c>
      <c r="CK65" s="30" t="str">
        <f aca="false">P38!$E58</f>
        <v>N</v>
      </c>
      <c r="CL65" s="30" t="str">
        <f aca="false">P39!$E58</f>
        <v>N</v>
      </c>
      <c r="CM65" s="30" t="str">
        <f aca="false">P40!$E58</f>
        <v>N</v>
      </c>
      <c r="CN65" s="54" t="n">
        <f aca="false">COUNTIF(AZ65:BS65,"D")</f>
        <v>0</v>
      </c>
    </row>
    <row r="66" customFormat="false" ht="15" hidden="false" customHeight="false" outlineLevel="0" collapsed="false">
      <c r="A66" s="1" t="n">
        <v>9</v>
      </c>
      <c r="B66" s="30" t="str">
        <f aca="false">Critères!$B58</f>
        <v>9.4</v>
      </c>
      <c r="C66" s="30" t="str">
        <f aca="false">Critères!$A55</f>
        <v>STRUCTURATION</v>
      </c>
      <c r="D66" s="30" t="str">
        <f aca="false">P01!$D59</f>
        <v>NT</v>
      </c>
      <c r="E66" s="30" t="str">
        <f aca="false">P02!$D59</f>
        <v>NT</v>
      </c>
      <c r="F66" s="30" t="str">
        <f aca="false">P03!$D59</f>
        <v>NT</v>
      </c>
      <c r="G66" s="30" t="str">
        <f aca="false">P04!$D59</f>
        <v>NT</v>
      </c>
      <c r="H66" s="30" t="str">
        <f aca="false">P05!$D59</f>
        <v>NT</v>
      </c>
      <c r="I66" s="30" t="str">
        <f aca="false">P06!$D59</f>
        <v>NT</v>
      </c>
      <c r="J66" s="30" t="str">
        <f aca="false">P07!$D59</f>
        <v>NT</v>
      </c>
      <c r="K66" s="30" t="str">
        <f aca="false">P08!$D59</f>
        <v>NT</v>
      </c>
      <c r="L66" s="30" t="str">
        <f aca="false">P09!$D59</f>
        <v>NT</v>
      </c>
      <c r="M66" s="30" t="str">
        <f aca="false">P10!$D59</f>
        <v>NT</v>
      </c>
      <c r="N66" s="30" t="str">
        <f aca="false">P11!$D59</f>
        <v>NT</v>
      </c>
      <c r="O66" s="30" t="str">
        <f aca="false">P12!$D59</f>
        <v>NT</v>
      </c>
      <c r="P66" s="30" t="str">
        <f aca="false">P13!$D59</f>
        <v>NT</v>
      </c>
      <c r="Q66" s="30" t="str">
        <f aca="false">P14!$D59</f>
        <v>NT</v>
      </c>
      <c r="R66" s="30" t="str">
        <f aca="false">P15!$D59</f>
        <v>NT</v>
      </c>
      <c r="S66" s="30" t="str">
        <f aca="false">P16!$D59</f>
        <v>NT</v>
      </c>
      <c r="T66" s="30" t="str">
        <f aca="false">P17!$D59</f>
        <v>NT</v>
      </c>
      <c r="U66" s="30" t="str">
        <f aca="false">P18!$D59</f>
        <v>NT</v>
      </c>
      <c r="V66" s="30" t="str">
        <f aca="false">P19!$D59</f>
        <v>NT</v>
      </c>
      <c r="W66" s="30" t="str">
        <f aca="false">P20!$D59</f>
        <v>NT</v>
      </c>
      <c r="X66" s="30" t="str">
        <f aca="false">P21!$D59</f>
        <v>NT</v>
      </c>
      <c r="Y66" s="30" t="str">
        <f aca="false">P22!$D59</f>
        <v>NT</v>
      </c>
      <c r="Z66" s="30" t="str">
        <f aca="false">P23!$D59</f>
        <v>NT</v>
      </c>
      <c r="AA66" s="30" t="str">
        <f aca="false">P24!$D59</f>
        <v>NT</v>
      </c>
      <c r="AB66" s="30" t="str">
        <f aca="false">P25!$D59</f>
        <v>NT</v>
      </c>
      <c r="AC66" s="30" t="str">
        <f aca="false">P26!$D59</f>
        <v>NT</v>
      </c>
      <c r="AD66" s="30" t="str">
        <f aca="false">P27!$D59</f>
        <v>NT</v>
      </c>
      <c r="AE66" s="30" t="str">
        <f aca="false">P28!$D59</f>
        <v>NT</v>
      </c>
      <c r="AF66" s="30" t="str">
        <f aca="false">P29!$D59</f>
        <v>NT</v>
      </c>
      <c r="AG66" s="30" t="str">
        <f aca="false">P30!$D59</f>
        <v>NT</v>
      </c>
      <c r="AH66" s="30" t="str">
        <f aca="false">P31!$D59</f>
        <v>NT</v>
      </c>
      <c r="AI66" s="30" t="str">
        <f aca="false">P32!$D59</f>
        <v>NT</v>
      </c>
      <c r="AJ66" s="30" t="str">
        <f aca="false">P33!$D59</f>
        <v>NT</v>
      </c>
      <c r="AK66" s="30" t="str">
        <f aca="false">P34!$D59</f>
        <v>NT</v>
      </c>
      <c r="AL66" s="30" t="str">
        <f aca="false">P35!$D59</f>
        <v>NT</v>
      </c>
      <c r="AM66" s="30" t="str">
        <f aca="false">P36!$D59</f>
        <v>NT</v>
      </c>
      <c r="AN66" s="30" t="str">
        <f aca="false">P37!$D59</f>
        <v>NT</v>
      </c>
      <c r="AO66" s="30" t="str">
        <f aca="false">P38!$D59</f>
        <v>NT</v>
      </c>
      <c r="AP66" s="30" t="str">
        <f aca="false">P39!$D59</f>
        <v>NT</v>
      </c>
      <c r="AQ66" s="30" t="str">
        <f aca="false">P40!$D59</f>
        <v>NT</v>
      </c>
      <c r="AR66" s="54" t="n">
        <f aca="false">COUNTIF(D66:AQ66,"C")</f>
        <v>0</v>
      </c>
      <c r="AS66" s="54" t="n">
        <f aca="false">COUNTIF(D66:AQ66,"NC")</f>
        <v>0</v>
      </c>
      <c r="AT66" s="54" t="n">
        <f aca="false">COUNTIF(D66:AQ66,"NA")</f>
        <v>0</v>
      </c>
      <c r="AU66" s="54" t="n">
        <f aca="false">COUNTIF(D66:AQ66,"NT")</f>
        <v>40</v>
      </c>
      <c r="AV66" s="1" t="str">
        <f aca="false">IF(AS66&gt;0,"NC",IF(AR66&gt;0,"C",IF(AU66&gt;0,"NT","NA")))</f>
        <v>NT</v>
      </c>
      <c r="AW66" s="1" t="n">
        <v>9</v>
      </c>
      <c r="AX66" s="30" t="str">
        <f aca="false">Critères!$B58</f>
        <v>9.4</v>
      </c>
      <c r="AY66" s="30" t="str">
        <f aca="false">Critères!$A55</f>
        <v>STRUCTURATION</v>
      </c>
      <c r="AZ66" s="30" t="str">
        <f aca="false">P01!$E59</f>
        <v>N</v>
      </c>
      <c r="BA66" s="30" t="str">
        <f aca="false">P02!$E59</f>
        <v>N</v>
      </c>
      <c r="BB66" s="30" t="str">
        <f aca="false">P03!$E59</f>
        <v>N</v>
      </c>
      <c r="BC66" s="30" t="str">
        <f aca="false">P04!$E59</f>
        <v>N</v>
      </c>
      <c r="BD66" s="30" t="str">
        <f aca="false">P05!$E59</f>
        <v>N</v>
      </c>
      <c r="BE66" s="30" t="str">
        <f aca="false">P06!$E59</f>
        <v>N</v>
      </c>
      <c r="BF66" s="30" t="str">
        <f aca="false">P07!$E59</f>
        <v>N</v>
      </c>
      <c r="BG66" s="30" t="str">
        <f aca="false">P08!$E59</f>
        <v>N</v>
      </c>
      <c r="BH66" s="30" t="str">
        <f aca="false">P09!$E59</f>
        <v>N</v>
      </c>
      <c r="BI66" s="30" t="str">
        <f aca="false">P10!$E59</f>
        <v>N</v>
      </c>
      <c r="BJ66" s="30" t="str">
        <f aca="false">P11!$E59</f>
        <v>N</v>
      </c>
      <c r="BK66" s="30" t="str">
        <f aca="false">P12!$E59</f>
        <v>N</v>
      </c>
      <c r="BL66" s="30" t="str">
        <f aca="false">P13!$E59</f>
        <v>N</v>
      </c>
      <c r="BM66" s="30" t="str">
        <f aca="false">P14!$E59</f>
        <v>N</v>
      </c>
      <c r="BN66" s="30" t="str">
        <f aca="false">P15!$E59</f>
        <v>N</v>
      </c>
      <c r="BO66" s="30" t="str">
        <f aca="false">P16!$E59</f>
        <v>N</v>
      </c>
      <c r="BP66" s="30" t="str">
        <f aca="false">P17!$E59</f>
        <v>N</v>
      </c>
      <c r="BQ66" s="30" t="str">
        <f aca="false">P18!$E59</f>
        <v>N</v>
      </c>
      <c r="BR66" s="30" t="str">
        <f aca="false">P19!$E59</f>
        <v>N</v>
      </c>
      <c r="BS66" s="30" t="str">
        <f aca="false">P20!$E59</f>
        <v>N</v>
      </c>
      <c r="BT66" s="30" t="str">
        <f aca="false">P21!$E59</f>
        <v>N</v>
      </c>
      <c r="BU66" s="30" t="str">
        <f aca="false">P22!$E59</f>
        <v>N</v>
      </c>
      <c r="BV66" s="30" t="str">
        <f aca="false">P23!$E59</f>
        <v>N</v>
      </c>
      <c r="BW66" s="30" t="str">
        <f aca="false">P24!$E59</f>
        <v>N</v>
      </c>
      <c r="BX66" s="30" t="str">
        <f aca="false">P25!$E59</f>
        <v>N</v>
      </c>
      <c r="BY66" s="30" t="str">
        <f aca="false">P26!$E59</f>
        <v>N</v>
      </c>
      <c r="BZ66" s="30" t="str">
        <f aca="false">P27!$E59</f>
        <v>N</v>
      </c>
      <c r="CA66" s="30" t="str">
        <f aca="false">P28!$E59</f>
        <v>N</v>
      </c>
      <c r="CB66" s="30" t="str">
        <f aca="false">P29!$E59</f>
        <v>N</v>
      </c>
      <c r="CC66" s="30" t="str">
        <f aca="false">P30!$E59</f>
        <v>N</v>
      </c>
      <c r="CD66" s="30" t="str">
        <f aca="false">P31!$E59</f>
        <v>N</v>
      </c>
      <c r="CE66" s="30" t="str">
        <f aca="false">P32!$E59</f>
        <v>N</v>
      </c>
      <c r="CF66" s="30" t="str">
        <f aca="false">P33!$E59</f>
        <v>N</v>
      </c>
      <c r="CG66" s="30" t="str">
        <f aca="false">P34!$E59</f>
        <v>N</v>
      </c>
      <c r="CH66" s="30" t="str">
        <f aca="false">P35!$E59</f>
        <v>N</v>
      </c>
      <c r="CI66" s="30" t="str">
        <f aca="false">P36!$E59</f>
        <v>N</v>
      </c>
      <c r="CJ66" s="30" t="str">
        <f aca="false">P37!$E59</f>
        <v>N</v>
      </c>
      <c r="CK66" s="30" t="str">
        <f aca="false">P38!$E59</f>
        <v>N</v>
      </c>
      <c r="CL66" s="30" t="str">
        <f aca="false">P39!$E59</f>
        <v>N</v>
      </c>
      <c r="CM66" s="30" t="str">
        <f aca="false">P40!$E59</f>
        <v>N</v>
      </c>
      <c r="CN66" s="54" t="n">
        <f aca="false">COUNTIF(AZ66:BS66,"D")</f>
        <v>0</v>
      </c>
    </row>
    <row r="67" customFormat="false" ht="15" hidden="false" customHeight="false" outlineLevel="0" collapsed="false">
      <c r="A67" s="57"/>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9" t="n">
        <f aca="false">SUM(AR63:AR66)</f>
        <v>0</v>
      </c>
      <c r="AS67" s="59" t="n">
        <f aca="false">SUM(AS63:AS66)</f>
        <v>0</v>
      </c>
      <c r="AT67" s="59" t="n">
        <f aca="false">SUM(AT63:AT66)</f>
        <v>0</v>
      </c>
      <c r="AU67" s="59" t="n">
        <f aca="false">SUM(AU63:AU66)</f>
        <v>160</v>
      </c>
      <c r="AW67" s="57"/>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c r="CK67" s="58"/>
      <c r="CL67" s="58"/>
      <c r="CM67" s="58"/>
      <c r="CN67" s="59" t="n">
        <f aca="false">SUM(CN63:CN66)</f>
        <v>0</v>
      </c>
    </row>
    <row r="68" customFormat="false" ht="15" hidden="false" customHeight="false" outlineLevel="0" collapsed="false">
      <c r="A68" s="1" t="n">
        <v>10</v>
      </c>
      <c r="B68" s="30" t="str">
        <f aca="false">Critères!$B59</f>
        <v>10.1</v>
      </c>
      <c r="C68" s="30" t="str">
        <f aca="false">Critères!$A59</f>
        <v>PRÉSENTATION</v>
      </c>
      <c r="D68" s="30" t="str">
        <f aca="false">P01!$D60</f>
        <v>NT</v>
      </c>
      <c r="E68" s="30" t="str">
        <f aca="false">P02!$D60</f>
        <v>NT</v>
      </c>
      <c r="F68" s="30" t="str">
        <f aca="false">P03!$D60</f>
        <v>NT</v>
      </c>
      <c r="G68" s="30" t="str">
        <f aca="false">P04!$D60</f>
        <v>NT</v>
      </c>
      <c r="H68" s="30" t="str">
        <f aca="false">P05!$D60</f>
        <v>NT</v>
      </c>
      <c r="I68" s="30" t="str">
        <f aca="false">P06!$D60</f>
        <v>NT</v>
      </c>
      <c r="J68" s="30" t="str">
        <f aca="false">P07!$D60</f>
        <v>NT</v>
      </c>
      <c r="K68" s="30" t="str">
        <f aca="false">P08!$D60</f>
        <v>NT</v>
      </c>
      <c r="L68" s="30" t="str">
        <f aca="false">P09!$D60</f>
        <v>NT</v>
      </c>
      <c r="M68" s="30" t="str">
        <f aca="false">P10!$D60</f>
        <v>NT</v>
      </c>
      <c r="N68" s="30" t="str">
        <f aca="false">P11!$D60</f>
        <v>NT</v>
      </c>
      <c r="O68" s="30" t="str">
        <f aca="false">P12!$D60</f>
        <v>NT</v>
      </c>
      <c r="P68" s="30" t="str">
        <f aca="false">P13!$D60</f>
        <v>NT</v>
      </c>
      <c r="Q68" s="30" t="str">
        <f aca="false">P14!$D60</f>
        <v>NT</v>
      </c>
      <c r="R68" s="30" t="str">
        <f aca="false">P15!$D60</f>
        <v>NT</v>
      </c>
      <c r="S68" s="30" t="str">
        <f aca="false">P16!$D60</f>
        <v>NT</v>
      </c>
      <c r="T68" s="30" t="str">
        <f aca="false">P17!$D60</f>
        <v>NT</v>
      </c>
      <c r="U68" s="30" t="str">
        <f aca="false">P18!$D60</f>
        <v>NT</v>
      </c>
      <c r="V68" s="30" t="str">
        <f aca="false">P19!$D60</f>
        <v>NT</v>
      </c>
      <c r="W68" s="30" t="str">
        <f aca="false">P20!$D60</f>
        <v>NT</v>
      </c>
      <c r="X68" s="30" t="str">
        <f aca="false">P21!$D60</f>
        <v>NT</v>
      </c>
      <c r="Y68" s="30" t="str">
        <f aca="false">P22!$D60</f>
        <v>NT</v>
      </c>
      <c r="Z68" s="30" t="str">
        <f aca="false">P23!$D60</f>
        <v>NT</v>
      </c>
      <c r="AA68" s="30" t="str">
        <f aca="false">P24!$D60</f>
        <v>NT</v>
      </c>
      <c r="AB68" s="30" t="str">
        <f aca="false">P25!$D60</f>
        <v>NT</v>
      </c>
      <c r="AC68" s="30" t="str">
        <f aca="false">P26!$D60</f>
        <v>NT</v>
      </c>
      <c r="AD68" s="30" t="str">
        <f aca="false">P27!$D60</f>
        <v>NT</v>
      </c>
      <c r="AE68" s="30" t="str">
        <f aca="false">P28!$D60</f>
        <v>NT</v>
      </c>
      <c r="AF68" s="30" t="str">
        <f aca="false">P29!$D60</f>
        <v>NT</v>
      </c>
      <c r="AG68" s="30" t="str">
        <f aca="false">P30!$D60</f>
        <v>NT</v>
      </c>
      <c r="AH68" s="30" t="str">
        <f aca="false">P31!$D60</f>
        <v>NT</v>
      </c>
      <c r="AI68" s="30" t="str">
        <f aca="false">P32!$D60</f>
        <v>NT</v>
      </c>
      <c r="AJ68" s="30" t="str">
        <f aca="false">P33!$D60</f>
        <v>NT</v>
      </c>
      <c r="AK68" s="30" t="str">
        <f aca="false">P34!$D60</f>
        <v>NT</v>
      </c>
      <c r="AL68" s="30" t="str">
        <f aca="false">P35!$D60</f>
        <v>NT</v>
      </c>
      <c r="AM68" s="30" t="str">
        <f aca="false">P36!$D60</f>
        <v>NT</v>
      </c>
      <c r="AN68" s="30" t="str">
        <f aca="false">P37!$D60</f>
        <v>NT</v>
      </c>
      <c r="AO68" s="30" t="str">
        <f aca="false">P38!$D60</f>
        <v>NT</v>
      </c>
      <c r="AP68" s="30" t="str">
        <f aca="false">P39!$D60</f>
        <v>NT</v>
      </c>
      <c r="AQ68" s="30" t="str">
        <f aca="false">P40!$D60</f>
        <v>NT</v>
      </c>
      <c r="AR68" s="54" t="n">
        <f aca="false">COUNTIF(D68:AQ68,"C")</f>
        <v>0</v>
      </c>
      <c r="AS68" s="54" t="n">
        <f aca="false">COUNTIF(D68:AQ68,"NC")</f>
        <v>0</v>
      </c>
      <c r="AT68" s="54" t="n">
        <f aca="false">COUNTIF(D68:AQ68,"NA")</f>
        <v>0</v>
      </c>
      <c r="AU68" s="54" t="n">
        <f aca="false">COUNTIF(D68:AQ68,"NT")</f>
        <v>40</v>
      </c>
      <c r="AV68" s="1" t="str">
        <f aca="false">IF(AS68&gt;0,"NC",IF(AR68&gt;0,"C",IF(AU68&gt;0,"NT","NA")))</f>
        <v>NT</v>
      </c>
      <c r="AW68" s="1" t="n">
        <v>10</v>
      </c>
      <c r="AX68" s="30" t="str">
        <f aca="false">Critères!$B59</f>
        <v>10.1</v>
      </c>
      <c r="AY68" s="30" t="str">
        <f aca="false">Critères!$A59</f>
        <v>PRÉSENTATION</v>
      </c>
      <c r="AZ68" s="30" t="str">
        <f aca="false">P01!$E60</f>
        <v>N</v>
      </c>
      <c r="BA68" s="30" t="str">
        <f aca="false">P02!$E60</f>
        <v>N</v>
      </c>
      <c r="BB68" s="30" t="str">
        <f aca="false">P03!$E60</f>
        <v>N</v>
      </c>
      <c r="BC68" s="30" t="str">
        <f aca="false">P04!$E60</f>
        <v>N</v>
      </c>
      <c r="BD68" s="30" t="str">
        <f aca="false">P05!$E60</f>
        <v>N</v>
      </c>
      <c r="BE68" s="30" t="str">
        <f aca="false">P06!$E60</f>
        <v>N</v>
      </c>
      <c r="BF68" s="30" t="str">
        <f aca="false">P07!$E60</f>
        <v>N</v>
      </c>
      <c r="BG68" s="30" t="str">
        <f aca="false">P08!$E60</f>
        <v>N</v>
      </c>
      <c r="BH68" s="30" t="str">
        <f aca="false">P09!$E60</f>
        <v>N</v>
      </c>
      <c r="BI68" s="30" t="str">
        <f aca="false">P10!$E60</f>
        <v>N</v>
      </c>
      <c r="BJ68" s="30" t="str">
        <f aca="false">P11!$E60</f>
        <v>N</v>
      </c>
      <c r="BK68" s="30" t="str">
        <f aca="false">P12!$E60</f>
        <v>N</v>
      </c>
      <c r="BL68" s="30" t="str">
        <f aca="false">P13!$E60</f>
        <v>N</v>
      </c>
      <c r="BM68" s="30" t="str">
        <f aca="false">P14!$E60</f>
        <v>N</v>
      </c>
      <c r="BN68" s="30" t="str">
        <f aca="false">P15!$E60</f>
        <v>N</v>
      </c>
      <c r="BO68" s="30" t="str">
        <f aca="false">P16!$E60</f>
        <v>N</v>
      </c>
      <c r="BP68" s="30" t="str">
        <f aca="false">P17!$E60</f>
        <v>N</v>
      </c>
      <c r="BQ68" s="30" t="str">
        <f aca="false">P18!$E60</f>
        <v>N</v>
      </c>
      <c r="BR68" s="30" t="str">
        <f aca="false">P19!$E60</f>
        <v>N</v>
      </c>
      <c r="BS68" s="30" t="str">
        <f aca="false">P20!$E60</f>
        <v>N</v>
      </c>
      <c r="BT68" s="30" t="str">
        <f aca="false">P21!$E60</f>
        <v>N</v>
      </c>
      <c r="BU68" s="30" t="str">
        <f aca="false">P22!$E60</f>
        <v>N</v>
      </c>
      <c r="BV68" s="30" t="str">
        <f aca="false">P23!$E60</f>
        <v>N</v>
      </c>
      <c r="BW68" s="30" t="str">
        <f aca="false">P24!$E60</f>
        <v>N</v>
      </c>
      <c r="BX68" s="30" t="str">
        <f aca="false">P25!$E60</f>
        <v>N</v>
      </c>
      <c r="BY68" s="30" t="str">
        <f aca="false">P26!$E60</f>
        <v>N</v>
      </c>
      <c r="BZ68" s="30" t="str">
        <f aca="false">P27!$E60</f>
        <v>N</v>
      </c>
      <c r="CA68" s="30" t="str">
        <f aca="false">P28!$E60</f>
        <v>N</v>
      </c>
      <c r="CB68" s="30" t="str">
        <f aca="false">P29!$E60</f>
        <v>N</v>
      </c>
      <c r="CC68" s="30" t="str">
        <f aca="false">P30!$E60</f>
        <v>N</v>
      </c>
      <c r="CD68" s="30" t="str">
        <f aca="false">P31!$E60</f>
        <v>N</v>
      </c>
      <c r="CE68" s="30" t="str">
        <f aca="false">P32!$E60</f>
        <v>N</v>
      </c>
      <c r="CF68" s="30" t="str">
        <f aca="false">P33!$E60</f>
        <v>N</v>
      </c>
      <c r="CG68" s="30" t="str">
        <f aca="false">P34!$E60</f>
        <v>N</v>
      </c>
      <c r="CH68" s="30" t="str">
        <f aca="false">P35!$E60</f>
        <v>N</v>
      </c>
      <c r="CI68" s="30" t="str">
        <f aca="false">P36!$E60</f>
        <v>N</v>
      </c>
      <c r="CJ68" s="30" t="str">
        <f aca="false">P37!$E60</f>
        <v>N</v>
      </c>
      <c r="CK68" s="30" t="str">
        <f aca="false">P38!$E60</f>
        <v>N</v>
      </c>
      <c r="CL68" s="30" t="str">
        <f aca="false">P39!$E60</f>
        <v>N</v>
      </c>
      <c r="CM68" s="30" t="str">
        <f aca="false">P40!$E60</f>
        <v>N</v>
      </c>
      <c r="CN68" s="54" t="n">
        <f aca="false">COUNTIF(AZ68:BS68,"D")</f>
        <v>0</v>
      </c>
    </row>
    <row r="69" customFormat="false" ht="15" hidden="false" customHeight="false" outlineLevel="0" collapsed="false">
      <c r="A69" s="1" t="n">
        <v>10</v>
      </c>
      <c r="B69" s="30" t="str">
        <f aca="false">Critères!$B60</f>
        <v>10.2</v>
      </c>
      <c r="C69" s="30" t="str">
        <f aca="false">Critères!$A59</f>
        <v>PRÉSENTATION</v>
      </c>
      <c r="D69" s="30" t="str">
        <f aca="false">P01!$D61</f>
        <v>NT</v>
      </c>
      <c r="E69" s="30" t="str">
        <f aca="false">P02!$D61</f>
        <v>NT</v>
      </c>
      <c r="F69" s="30" t="str">
        <f aca="false">P03!$D61</f>
        <v>NT</v>
      </c>
      <c r="G69" s="30" t="str">
        <f aca="false">P04!$D61</f>
        <v>NT</v>
      </c>
      <c r="H69" s="30" t="str">
        <f aca="false">P05!$D61</f>
        <v>NT</v>
      </c>
      <c r="I69" s="30" t="str">
        <f aca="false">P06!$D61</f>
        <v>NT</v>
      </c>
      <c r="J69" s="30" t="str">
        <f aca="false">P07!$D61</f>
        <v>NT</v>
      </c>
      <c r="K69" s="30" t="str">
        <f aca="false">P08!$D61</f>
        <v>NT</v>
      </c>
      <c r="L69" s="30" t="str">
        <f aca="false">P09!$D61</f>
        <v>NT</v>
      </c>
      <c r="M69" s="30" t="str">
        <f aca="false">P10!$D61</f>
        <v>NT</v>
      </c>
      <c r="N69" s="30" t="str">
        <f aca="false">P11!$D61</f>
        <v>NT</v>
      </c>
      <c r="O69" s="30" t="str">
        <f aca="false">P12!$D61</f>
        <v>NT</v>
      </c>
      <c r="P69" s="30" t="str">
        <f aca="false">P13!$D61</f>
        <v>NT</v>
      </c>
      <c r="Q69" s="30" t="str">
        <f aca="false">P14!$D61</f>
        <v>NT</v>
      </c>
      <c r="R69" s="30" t="str">
        <f aca="false">P15!$D61</f>
        <v>NT</v>
      </c>
      <c r="S69" s="30" t="str">
        <f aca="false">P16!$D61</f>
        <v>NT</v>
      </c>
      <c r="T69" s="30" t="str">
        <f aca="false">P17!$D61</f>
        <v>NT</v>
      </c>
      <c r="U69" s="30" t="str">
        <f aca="false">P18!$D61</f>
        <v>NT</v>
      </c>
      <c r="V69" s="30" t="str">
        <f aca="false">P19!$D61</f>
        <v>NT</v>
      </c>
      <c r="W69" s="30" t="str">
        <f aca="false">P20!$D61</f>
        <v>NT</v>
      </c>
      <c r="X69" s="30" t="str">
        <f aca="false">P21!$D61</f>
        <v>NT</v>
      </c>
      <c r="Y69" s="30" t="str">
        <f aca="false">P22!$D61</f>
        <v>NT</v>
      </c>
      <c r="Z69" s="30" t="str">
        <f aca="false">P23!$D61</f>
        <v>NT</v>
      </c>
      <c r="AA69" s="30" t="str">
        <f aca="false">P24!$D61</f>
        <v>NT</v>
      </c>
      <c r="AB69" s="30" t="str">
        <f aca="false">P25!$D61</f>
        <v>NT</v>
      </c>
      <c r="AC69" s="30" t="str">
        <f aca="false">P26!$D61</f>
        <v>NT</v>
      </c>
      <c r="AD69" s="30" t="str">
        <f aca="false">P27!$D61</f>
        <v>NT</v>
      </c>
      <c r="AE69" s="30" t="str">
        <f aca="false">P28!$D61</f>
        <v>NT</v>
      </c>
      <c r="AF69" s="30" t="str">
        <f aca="false">P29!$D61</f>
        <v>NT</v>
      </c>
      <c r="AG69" s="30" t="str">
        <f aca="false">P30!$D61</f>
        <v>NT</v>
      </c>
      <c r="AH69" s="30" t="str">
        <f aca="false">P31!$D61</f>
        <v>NT</v>
      </c>
      <c r="AI69" s="30" t="str">
        <f aca="false">P32!$D61</f>
        <v>NT</v>
      </c>
      <c r="AJ69" s="30" t="str">
        <f aca="false">P33!$D61</f>
        <v>NT</v>
      </c>
      <c r="AK69" s="30" t="str">
        <f aca="false">P34!$D61</f>
        <v>NT</v>
      </c>
      <c r="AL69" s="30" t="str">
        <f aca="false">P35!$D61</f>
        <v>NT</v>
      </c>
      <c r="AM69" s="30" t="str">
        <f aca="false">P36!$D61</f>
        <v>NT</v>
      </c>
      <c r="AN69" s="30" t="str">
        <f aca="false">P37!$D61</f>
        <v>NT</v>
      </c>
      <c r="AO69" s="30" t="str">
        <f aca="false">P38!$D61</f>
        <v>NT</v>
      </c>
      <c r="AP69" s="30" t="str">
        <f aca="false">P39!$D61</f>
        <v>NT</v>
      </c>
      <c r="AQ69" s="30" t="str">
        <f aca="false">P40!$D61</f>
        <v>NT</v>
      </c>
      <c r="AR69" s="54" t="n">
        <f aca="false">COUNTIF(D69:AQ69,"C")</f>
        <v>0</v>
      </c>
      <c r="AS69" s="54" t="n">
        <f aca="false">COUNTIF(D69:AQ69,"NC")</f>
        <v>0</v>
      </c>
      <c r="AT69" s="54" t="n">
        <f aca="false">COUNTIF(D69:AQ69,"NA")</f>
        <v>0</v>
      </c>
      <c r="AU69" s="54" t="n">
        <f aca="false">COUNTIF(D69:AQ69,"NT")</f>
        <v>40</v>
      </c>
      <c r="AV69" s="1" t="str">
        <f aca="false">IF(AS69&gt;0,"NC",IF(AR69&gt;0,"C",IF(AU69&gt;0,"NT","NA")))</f>
        <v>NT</v>
      </c>
      <c r="AW69" s="1" t="n">
        <v>10</v>
      </c>
      <c r="AX69" s="30" t="str">
        <f aca="false">Critères!$B60</f>
        <v>10.2</v>
      </c>
      <c r="AY69" s="30" t="str">
        <f aca="false">Critères!$A59</f>
        <v>PRÉSENTATION</v>
      </c>
      <c r="AZ69" s="30" t="str">
        <f aca="false">P01!$E61</f>
        <v>N</v>
      </c>
      <c r="BA69" s="30" t="str">
        <f aca="false">P02!$E61</f>
        <v>N</v>
      </c>
      <c r="BB69" s="30" t="str">
        <f aca="false">P03!$E61</f>
        <v>N</v>
      </c>
      <c r="BC69" s="30" t="str">
        <f aca="false">P04!$E61</f>
        <v>N</v>
      </c>
      <c r="BD69" s="30" t="str">
        <f aca="false">P05!$E61</f>
        <v>N</v>
      </c>
      <c r="BE69" s="30" t="str">
        <f aca="false">P06!$E61</f>
        <v>N</v>
      </c>
      <c r="BF69" s="30" t="str">
        <f aca="false">P07!$E61</f>
        <v>N</v>
      </c>
      <c r="BG69" s="30" t="str">
        <f aca="false">P08!$E61</f>
        <v>N</v>
      </c>
      <c r="BH69" s="30" t="str">
        <f aca="false">P09!$E61</f>
        <v>N</v>
      </c>
      <c r="BI69" s="30" t="str">
        <f aca="false">P10!$E61</f>
        <v>N</v>
      </c>
      <c r="BJ69" s="30" t="str">
        <f aca="false">P11!$E61</f>
        <v>N</v>
      </c>
      <c r="BK69" s="30" t="str">
        <f aca="false">P12!$E61</f>
        <v>N</v>
      </c>
      <c r="BL69" s="30" t="str">
        <f aca="false">P13!$E61</f>
        <v>N</v>
      </c>
      <c r="BM69" s="30" t="str">
        <f aca="false">P14!$E61</f>
        <v>N</v>
      </c>
      <c r="BN69" s="30" t="str">
        <f aca="false">P15!$E61</f>
        <v>N</v>
      </c>
      <c r="BO69" s="30" t="str">
        <f aca="false">P16!$E61</f>
        <v>N</v>
      </c>
      <c r="BP69" s="30" t="str">
        <f aca="false">P17!$E61</f>
        <v>N</v>
      </c>
      <c r="BQ69" s="30" t="str">
        <f aca="false">P18!$E61</f>
        <v>N</v>
      </c>
      <c r="BR69" s="30" t="str">
        <f aca="false">P19!$E61</f>
        <v>N</v>
      </c>
      <c r="BS69" s="30" t="str">
        <f aca="false">P20!$E61</f>
        <v>N</v>
      </c>
      <c r="BT69" s="30" t="str">
        <f aca="false">P21!$E61</f>
        <v>N</v>
      </c>
      <c r="BU69" s="30" t="str">
        <f aca="false">P22!$E61</f>
        <v>N</v>
      </c>
      <c r="BV69" s="30" t="str">
        <f aca="false">P23!$E61</f>
        <v>N</v>
      </c>
      <c r="BW69" s="30" t="str">
        <f aca="false">P24!$E61</f>
        <v>N</v>
      </c>
      <c r="BX69" s="30" t="str">
        <f aca="false">P25!$E61</f>
        <v>N</v>
      </c>
      <c r="BY69" s="30" t="str">
        <f aca="false">P26!$E61</f>
        <v>N</v>
      </c>
      <c r="BZ69" s="30" t="str">
        <f aca="false">P27!$E61</f>
        <v>N</v>
      </c>
      <c r="CA69" s="30" t="str">
        <f aca="false">P28!$E61</f>
        <v>N</v>
      </c>
      <c r="CB69" s="30" t="str">
        <f aca="false">P29!$E61</f>
        <v>N</v>
      </c>
      <c r="CC69" s="30" t="str">
        <f aca="false">P30!$E61</f>
        <v>N</v>
      </c>
      <c r="CD69" s="30" t="str">
        <f aca="false">P31!$E61</f>
        <v>N</v>
      </c>
      <c r="CE69" s="30" t="str">
        <f aca="false">P32!$E61</f>
        <v>N</v>
      </c>
      <c r="CF69" s="30" t="str">
        <f aca="false">P33!$E61</f>
        <v>N</v>
      </c>
      <c r="CG69" s="30" t="str">
        <f aca="false">P34!$E61</f>
        <v>N</v>
      </c>
      <c r="CH69" s="30" t="str">
        <f aca="false">P35!$E61</f>
        <v>N</v>
      </c>
      <c r="CI69" s="30" t="str">
        <f aca="false">P36!$E61</f>
        <v>N</v>
      </c>
      <c r="CJ69" s="30" t="str">
        <f aca="false">P37!$E61</f>
        <v>N</v>
      </c>
      <c r="CK69" s="30" t="str">
        <f aca="false">P38!$E61</f>
        <v>N</v>
      </c>
      <c r="CL69" s="30" t="str">
        <f aca="false">P39!$E61</f>
        <v>N</v>
      </c>
      <c r="CM69" s="30" t="str">
        <f aca="false">P40!$E61</f>
        <v>N</v>
      </c>
      <c r="CN69" s="54" t="n">
        <f aca="false">COUNTIF(AZ69:BS69,"D")</f>
        <v>0</v>
      </c>
    </row>
    <row r="70" customFormat="false" ht="15" hidden="false" customHeight="false" outlineLevel="0" collapsed="false">
      <c r="A70" s="1" t="n">
        <v>10</v>
      </c>
      <c r="B70" s="30" t="str">
        <f aca="false">Critères!$B61</f>
        <v>10.3</v>
      </c>
      <c r="C70" s="30" t="str">
        <f aca="false">Critères!$A59</f>
        <v>PRÉSENTATION</v>
      </c>
      <c r="D70" s="30" t="str">
        <f aca="false">P01!$D62</f>
        <v>NT</v>
      </c>
      <c r="E70" s="30" t="str">
        <f aca="false">P02!$D62</f>
        <v>NT</v>
      </c>
      <c r="F70" s="30" t="str">
        <f aca="false">P03!$D62</f>
        <v>NT</v>
      </c>
      <c r="G70" s="30" t="str">
        <f aca="false">P04!$D62</f>
        <v>NT</v>
      </c>
      <c r="H70" s="30" t="str">
        <f aca="false">P05!$D62</f>
        <v>NT</v>
      </c>
      <c r="I70" s="30" t="str">
        <f aca="false">P06!$D62</f>
        <v>NT</v>
      </c>
      <c r="J70" s="30" t="str">
        <f aca="false">P07!$D62</f>
        <v>NT</v>
      </c>
      <c r="K70" s="30" t="str">
        <f aca="false">P08!$D62</f>
        <v>NT</v>
      </c>
      <c r="L70" s="30" t="str">
        <f aca="false">P09!$D62</f>
        <v>NT</v>
      </c>
      <c r="M70" s="30" t="str">
        <f aca="false">P10!$D62</f>
        <v>NT</v>
      </c>
      <c r="N70" s="30" t="str">
        <f aca="false">P11!$D62</f>
        <v>NT</v>
      </c>
      <c r="O70" s="30" t="str">
        <f aca="false">P12!$D62</f>
        <v>NT</v>
      </c>
      <c r="P70" s="30" t="str">
        <f aca="false">P13!$D62</f>
        <v>NT</v>
      </c>
      <c r="Q70" s="30" t="str">
        <f aca="false">P14!$D62</f>
        <v>NT</v>
      </c>
      <c r="R70" s="30" t="str">
        <f aca="false">P15!$D62</f>
        <v>NT</v>
      </c>
      <c r="S70" s="30" t="str">
        <f aca="false">P16!$D62</f>
        <v>NT</v>
      </c>
      <c r="T70" s="30" t="str">
        <f aca="false">P17!$D62</f>
        <v>NT</v>
      </c>
      <c r="U70" s="30" t="str">
        <f aca="false">P18!$D62</f>
        <v>NT</v>
      </c>
      <c r="V70" s="30" t="str">
        <f aca="false">P19!$D62</f>
        <v>NT</v>
      </c>
      <c r="W70" s="30" t="str">
        <f aca="false">P20!$D62</f>
        <v>NT</v>
      </c>
      <c r="X70" s="30" t="str">
        <f aca="false">P21!$D62</f>
        <v>NT</v>
      </c>
      <c r="Y70" s="30" t="str">
        <f aca="false">P22!$D62</f>
        <v>NT</v>
      </c>
      <c r="Z70" s="30" t="str">
        <f aca="false">P23!$D62</f>
        <v>NT</v>
      </c>
      <c r="AA70" s="30" t="str">
        <f aca="false">P24!$D62</f>
        <v>NT</v>
      </c>
      <c r="AB70" s="30" t="str">
        <f aca="false">P25!$D62</f>
        <v>NT</v>
      </c>
      <c r="AC70" s="30" t="str">
        <f aca="false">P26!$D62</f>
        <v>NT</v>
      </c>
      <c r="AD70" s="30" t="str">
        <f aca="false">P27!$D62</f>
        <v>NT</v>
      </c>
      <c r="AE70" s="30" t="str">
        <f aca="false">P28!$D62</f>
        <v>NT</v>
      </c>
      <c r="AF70" s="30" t="str">
        <f aca="false">P29!$D62</f>
        <v>NT</v>
      </c>
      <c r="AG70" s="30" t="str">
        <f aca="false">P30!$D62</f>
        <v>NT</v>
      </c>
      <c r="AH70" s="30" t="str">
        <f aca="false">P31!$D62</f>
        <v>NT</v>
      </c>
      <c r="AI70" s="30" t="str">
        <f aca="false">P32!$D62</f>
        <v>NT</v>
      </c>
      <c r="AJ70" s="30" t="str">
        <f aca="false">P33!$D62</f>
        <v>NT</v>
      </c>
      <c r="AK70" s="30" t="str">
        <f aca="false">P34!$D62</f>
        <v>NT</v>
      </c>
      <c r="AL70" s="30" t="str">
        <f aca="false">P35!$D62</f>
        <v>NT</v>
      </c>
      <c r="AM70" s="30" t="str">
        <f aca="false">P36!$D62</f>
        <v>NT</v>
      </c>
      <c r="AN70" s="30" t="str">
        <f aca="false">P37!$D62</f>
        <v>NT</v>
      </c>
      <c r="AO70" s="30" t="str">
        <f aca="false">P38!$D62</f>
        <v>NT</v>
      </c>
      <c r="AP70" s="30" t="str">
        <f aca="false">P39!$D62</f>
        <v>NT</v>
      </c>
      <c r="AQ70" s="30" t="str">
        <f aca="false">P40!$D62</f>
        <v>NT</v>
      </c>
      <c r="AR70" s="54" t="n">
        <f aca="false">COUNTIF(D70:AQ70,"C")</f>
        <v>0</v>
      </c>
      <c r="AS70" s="54" t="n">
        <f aca="false">COUNTIF(D70:AQ70,"NC")</f>
        <v>0</v>
      </c>
      <c r="AT70" s="54" t="n">
        <f aca="false">COUNTIF(D70:AQ70,"NA")</f>
        <v>0</v>
      </c>
      <c r="AU70" s="54" t="n">
        <f aca="false">COUNTIF(D70:AQ70,"NT")</f>
        <v>40</v>
      </c>
      <c r="AV70" s="1" t="str">
        <f aca="false">IF(AS70&gt;0,"NC",IF(AR70&gt;0,"C",IF(AU70&gt;0,"NT","NA")))</f>
        <v>NT</v>
      </c>
      <c r="AW70" s="1" t="n">
        <v>10</v>
      </c>
      <c r="AX70" s="30" t="str">
        <f aca="false">Critères!$B61</f>
        <v>10.3</v>
      </c>
      <c r="AY70" s="30" t="str">
        <f aca="false">Critères!$A59</f>
        <v>PRÉSENTATION</v>
      </c>
      <c r="AZ70" s="30" t="str">
        <f aca="false">P01!$E62</f>
        <v>N</v>
      </c>
      <c r="BA70" s="30" t="str">
        <f aca="false">P02!$E62</f>
        <v>N</v>
      </c>
      <c r="BB70" s="30" t="str">
        <f aca="false">P03!$E62</f>
        <v>N</v>
      </c>
      <c r="BC70" s="30" t="str">
        <f aca="false">P04!$E62</f>
        <v>N</v>
      </c>
      <c r="BD70" s="30" t="str">
        <f aca="false">P05!$E62</f>
        <v>N</v>
      </c>
      <c r="BE70" s="30" t="str">
        <f aca="false">P06!$E62</f>
        <v>N</v>
      </c>
      <c r="BF70" s="30" t="str">
        <f aca="false">P07!$E62</f>
        <v>N</v>
      </c>
      <c r="BG70" s="30" t="str">
        <f aca="false">P08!$E62</f>
        <v>N</v>
      </c>
      <c r="BH70" s="30" t="str">
        <f aca="false">P09!$E62</f>
        <v>N</v>
      </c>
      <c r="BI70" s="30" t="str">
        <f aca="false">P10!$E62</f>
        <v>N</v>
      </c>
      <c r="BJ70" s="30" t="str">
        <f aca="false">P11!$E62</f>
        <v>N</v>
      </c>
      <c r="BK70" s="30" t="str">
        <f aca="false">P12!$E62</f>
        <v>N</v>
      </c>
      <c r="BL70" s="30" t="str">
        <f aca="false">P13!$E62</f>
        <v>N</v>
      </c>
      <c r="BM70" s="30" t="str">
        <f aca="false">P14!$E62</f>
        <v>N</v>
      </c>
      <c r="BN70" s="30" t="str">
        <f aca="false">P15!$E62</f>
        <v>N</v>
      </c>
      <c r="BO70" s="30" t="str">
        <f aca="false">P16!$E62</f>
        <v>N</v>
      </c>
      <c r="BP70" s="30" t="str">
        <f aca="false">P17!$E62</f>
        <v>N</v>
      </c>
      <c r="BQ70" s="30" t="str">
        <f aca="false">P18!$E62</f>
        <v>N</v>
      </c>
      <c r="BR70" s="30" t="str">
        <f aca="false">P19!$E62</f>
        <v>N</v>
      </c>
      <c r="BS70" s="30" t="str">
        <f aca="false">P20!$E62</f>
        <v>N</v>
      </c>
      <c r="BT70" s="30" t="str">
        <f aca="false">P21!$E62</f>
        <v>N</v>
      </c>
      <c r="BU70" s="30" t="str">
        <f aca="false">P22!$E62</f>
        <v>N</v>
      </c>
      <c r="BV70" s="30" t="str">
        <f aca="false">P23!$E62</f>
        <v>N</v>
      </c>
      <c r="BW70" s="30" t="str">
        <f aca="false">P24!$E62</f>
        <v>N</v>
      </c>
      <c r="BX70" s="30" t="str">
        <f aca="false">P25!$E62</f>
        <v>N</v>
      </c>
      <c r="BY70" s="30" t="str">
        <f aca="false">P26!$E62</f>
        <v>N</v>
      </c>
      <c r="BZ70" s="30" t="str">
        <f aca="false">P27!$E62</f>
        <v>N</v>
      </c>
      <c r="CA70" s="30" t="str">
        <f aca="false">P28!$E62</f>
        <v>N</v>
      </c>
      <c r="CB70" s="30" t="str">
        <f aca="false">P29!$E62</f>
        <v>N</v>
      </c>
      <c r="CC70" s="30" t="str">
        <f aca="false">P30!$E62</f>
        <v>N</v>
      </c>
      <c r="CD70" s="30" t="str">
        <f aca="false">P31!$E62</f>
        <v>N</v>
      </c>
      <c r="CE70" s="30" t="str">
        <f aca="false">P32!$E62</f>
        <v>N</v>
      </c>
      <c r="CF70" s="30" t="str">
        <f aca="false">P33!$E62</f>
        <v>N</v>
      </c>
      <c r="CG70" s="30" t="str">
        <f aca="false">P34!$E62</f>
        <v>N</v>
      </c>
      <c r="CH70" s="30" t="str">
        <f aca="false">P35!$E62</f>
        <v>N</v>
      </c>
      <c r="CI70" s="30" t="str">
        <f aca="false">P36!$E62</f>
        <v>N</v>
      </c>
      <c r="CJ70" s="30" t="str">
        <f aca="false">P37!$E62</f>
        <v>N</v>
      </c>
      <c r="CK70" s="30" t="str">
        <f aca="false">P38!$E62</f>
        <v>N</v>
      </c>
      <c r="CL70" s="30" t="str">
        <f aca="false">P39!$E62</f>
        <v>N</v>
      </c>
      <c r="CM70" s="30" t="str">
        <f aca="false">P40!$E62</f>
        <v>N</v>
      </c>
      <c r="CN70" s="54" t="n">
        <f aca="false">COUNTIF(AZ70:BS70,"D")</f>
        <v>0</v>
      </c>
    </row>
    <row r="71" customFormat="false" ht="15" hidden="false" customHeight="false" outlineLevel="0" collapsed="false">
      <c r="A71" s="1" t="n">
        <v>10</v>
      </c>
      <c r="B71" s="30" t="str">
        <f aca="false">Critères!$B62</f>
        <v>10.4</v>
      </c>
      <c r="C71" s="30" t="str">
        <f aca="false">Critères!$A59</f>
        <v>PRÉSENTATION</v>
      </c>
      <c r="D71" s="30" t="str">
        <f aca="false">P01!$D63</f>
        <v>NT</v>
      </c>
      <c r="E71" s="30" t="str">
        <f aca="false">P02!$D63</f>
        <v>NT</v>
      </c>
      <c r="F71" s="30" t="str">
        <f aca="false">P03!$D63</f>
        <v>NT</v>
      </c>
      <c r="G71" s="30" t="str">
        <f aca="false">P04!$D63</f>
        <v>NT</v>
      </c>
      <c r="H71" s="30" t="str">
        <f aca="false">P05!$D63</f>
        <v>NT</v>
      </c>
      <c r="I71" s="30" t="str">
        <f aca="false">P06!$D63</f>
        <v>NT</v>
      </c>
      <c r="J71" s="30" t="str">
        <f aca="false">P07!$D63</f>
        <v>NT</v>
      </c>
      <c r="K71" s="30" t="str">
        <f aca="false">P08!$D63</f>
        <v>NT</v>
      </c>
      <c r="L71" s="30" t="str">
        <f aca="false">P09!$D63</f>
        <v>NT</v>
      </c>
      <c r="M71" s="30" t="str">
        <f aca="false">P10!$D63</f>
        <v>NT</v>
      </c>
      <c r="N71" s="30" t="str">
        <f aca="false">P11!$D63</f>
        <v>NT</v>
      </c>
      <c r="O71" s="30" t="str">
        <f aca="false">P12!$D63</f>
        <v>NT</v>
      </c>
      <c r="P71" s="30" t="str">
        <f aca="false">P13!$D63</f>
        <v>NT</v>
      </c>
      <c r="Q71" s="30" t="str">
        <f aca="false">P14!$D63</f>
        <v>NT</v>
      </c>
      <c r="R71" s="30" t="str">
        <f aca="false">P15!$D63</f>
        <v>NT</v>
      </c>
      <c r="S71" s="30" t="str">
        <f aca="false">P16!$D63</f>
        <v>NT</v>
      </c>
      <c r="T71" s="30" t="str">
        <f aca="false">P17!$D63</f>
        <v>NT</v>
      </c>
      <c r="U71" s="30" t="str">
        <f aca="false">P18!$D63</f>
        <v>NT</v>
      </c>
      <c r="V71" s="30" t="str">
        <f aca="false">P19!$D63</f>
        <v>NT</v>
      </c>
      <c r="W71" s="30" t="str">
        <f aca="false">P20!$D63</f>
        <v>NT</v>
      </c>
      <c r="X71" s="30" t="str">
        <f aca="false">P21!$D63</f>
        <v>NT</v>
      </c>
      <c r="Y71" s="30" t="str">
        <f aca="false">P22!$D63</f>
        <v>NT</v>
      </c>
      <c r="Z71" s="30" t="str">
        <f aca="false">P23!$D63</f>
        <v>NT</v>
      </c>
      <c r="AA71" s="30" t="str">
        <f aca="false">P24!$D63</f>
        <v>NT</v>
      </c>
      <c r="AB71" s="30" t="str">
        <f aca="false">P25!$D63</f>
        <v>NT</v>
      </c>
      <c r="AC71" s="30" t="str">
        <f aca="false">P26!$D63</f>
        <v>NT</v>
      </c>
      <c r="AD71" s="30" t="str">
        <f aca="false">P27!$D63</f>
        <v>NT</v>
      </c>
      <c r="AE71" s="30" t="str">
        <f aca="false">P28!$D63</f>
        <v>NT</v>
      </c>
      <c r="AF71" s="30" t="str">
        <f aca="false">P29!$D63</f>
        <v>NT</v>
      </c>
      <c r="AG71" s="30" t="str">
        <f aca="false">P30!$D63</f>
        <v>NT</v>
      </c>
      <c r="AH71" s="30" t="str">
        <f aca="false">P31!$D63</f>
        <v>NT</v>
      </c>
      <c r="AI71" s="30" t="str">
        <f aca="false">P32!$D63</f>
        <v>NT</v>
      </c>
      <c r="AJ71" s="30" t="str">
        <f aca="false">P33!$D63</f>
        <v>NT</v>
      </c>
      <c r="AK71" s="30" t="str">
        <f aca="false">P34!$D63</f>
        <v>NT</v>
      </c>
      <c r="AL71" s="30" t="str">
        <f aca="false">P35!$D63</f>
        <v>NT</v>
      </c>
      <c r="AM71" s="30" t="str">
        <f aca="false">P36!$D63</f>
        <v>NT</v>
      </c>
      <c r="AN71" s="30" t="str">
        <f aca="false">P37!$D63</f>
        <v>NT</v>
      </c>
      <c r="AO71" s="30" t="str">
        <f aca="false">P38!$D63</f>
        <v>NT</v>
      </c>
      <c r="AP71" s="30" t="str">
        <f aca="false">P39!$D63</f>
        <v>NT</v>
      </c>
      <c r="AQ71" s="30" t="str">
        <f aca="false">P40!$D63</f>
        <v>NT</v>
      </c>
      <c r="AR71" s="54" t="n">
        <f aca="false">COUNTIF(D71:AQ71,"C")</f>
        <v>0</v>
      </c>
      <c r="AS71" s="54" t="n">
        <f aca="false">COUNTIF(D71:AQ71,"NC")</f>
        <v>0</v>
      </c>
      <c r="AT71" s="54" t="n">
        <f aca="false">COUNTIF(D71:AQ71,"NA")</f>
        <v>0</v>
      </c>
      <c r="AU71" s="54" t="n">
        <f aca="false">COUNTIF(D71:AQ71,"NT")</f>
        <v>40</v>
      </c>
      <c r="AV71" s="1" t="str">
        <f aca="false">IF(AS71&gt;0,"NC",IF(AR71&gt;0,"C",IF(AU71&gt;0,"NT","NA")))</f>
        <v>NT</v>
      </c>
      <c r="AW71" s="1" t="n">
        <v>10</v>
      </c>
      <c r="AX71" s="30" t="str">
        <f aca="false">Critères!$B62</f>
        <v>10.4</v>
      </c>
      <c r="AY71" s="30" t="str">
        <f aca="false">Critères!$A59</f>
        <v>PRÉSENTATION</v>
      </c>
      <c r="AZ71" s="30" t="str">
        <f aca="false">P01!$E63</f>
        <v>N</v>
      </c>
      <c r="BA71" s="30" t="str">
        <f aca="false">P02!$E63</f>
        <v>N</v>
      </c>
      <c r="BB71" s="30" t="str">
        <f aca="false">P03!$E63</f>
        <v>N</v>
      </c>
      <c r="BC71" s="30" t="str">
        <f aca="false">P04!$E63</f>
        <v>N</v>
      </c>
      <c r="BD71" s="30" t="str">
        <f aca="false">P05!$E63</f>
        <v>N</v>
      </c>
      <c r="BE71" s="30" t="str">
        <f aca="false">P06!$E63</f>
        <v>N</v>
      </c>
      <c r="BF71" s="30" t="str">
        <f aca="false">P07!$E63</f>
        <v>N</v>
      </c>
      <c r="BG71" s="30" t="str">
        <f aca="false">P08!$E63</f>
        <v>N</v>
      </c>
      <c r="BH71" s="30" t="str">
        <f aca="false">P09!$E63</f>
        <v>N</v>
      </c>
      <c r="BI71" s="30" t="str">
        <f aca="false">P10!$E63</f>
        <v>N</v>
      </c>
      <c r="BJ71" s="30" t="str">
        <f aca="false">P11!$E63</f>
        <v>N</v>
      </c>
      <c r="BK71" s="30" t="str">
        <f aca="false">P12!$E63</f>
        <v>N</v>
      </c>
      <c r="BL71" s="30" t="str">
        <f aca="false">P13!$E63</f>
        <v>N</v>
      </c>
      <c r="BM71" s="30" t="str">
        <f aca="false">P14!$E63</f>
        <v>N</v>
      </c>
      <c r="BN71" s="30" t="str">
        <f aca="false">P15!$E63</f>
        <v>N</v>
      </c>
      <c r="BO71" s="30" t="str">
        <f aca="false">P16!$E63</f>
        <v>N</v>
      </c>
      <c r="BP71" s="30" t="str">
        <f aca="false">P17!$E63</f>
        <v>N</v>
      </c>
      <c r="BQ71" s="30" t="str">
        <f aca="false">P18!$E63</f>
        <v>N</v>
      </c>
      <c r="BR71" s="30" t="str">
        <f aca="false">P19!$E63</f>
        <v>N</v>
      </c>
      <c r="BS71" s="30" t="str">
        <f aca="false">P20!$E63</f>
        <v>N</v>
      </c>
      <c r="BT71" s="30" t="str">
        <f aca="false">P21!$E63</f>
        <v>N</v>
      </c>
      <c r="BU71" s="30" t="str">
        <f aca="false">P22!$E63</f>
        <v>N</v>
      </c>
      <c r="BV71" s="30" t="str">
        <f aca="false">P23!$E63</f>
        <v>N</v>
      </c>
      <c r="BW71" s="30" t="str">
        <f aca="false">P24!$E63</f>
        <v>N</v>
      </c>
      <c r="BX71" s="30" t="str">
        <f aca="false">P25!$E63</f>
        <v>N</v>
      </c>
      <c r="BY71" s="30" t="str">
        <f aca="false">P26!$E63</f>
        <v>N</v>
      </c>
      <c r="BZ71" s="30" t="str">
        <f aca="false">P27!$E63</f>
        <v>N</v>
      </c>
      <c r="CA71" s="30" t="str">
        <f aca="false">P28!$E63</f>
        <v>N</v>
      </c>
      <c r="CB71" s="30" t="str">
        <f aca="false">P29!$E63</f>
        <v>N</v>
      </c>
      <c r="CC71" s="30" t="str">
        <f aca="false">P30!$E63</f>
        <v>N</v>
      </c>
      <c r="CD71" s="30" t="str">
        <f aca="false">P31!$E63</f>
        <v>N</v>
      </c>
      <c r="CE71" s="30" t="str">
        <f aca="false">P32!$E63</f>
        <v>N</v>
      </c>
      <c r="CF71" s="30" t="str">
        <f aca="false">P33!$E63</f>
        <v>N</v>
      </c>
      <c r="CG71" s="30" t="str">
        <f aca="false">P34!$E63</f>
        <v>N</v>
      </c>
      <c r="CH71" s="30" t="str">
        <f aca="false">P35!$E63</f>
        <v>N</v>
      </c>
      <c r="CI71" s="30" t="str">
        <f aca="false">P36!$E63</f>
        <v>N</v>
      </c>
      <c r="CJ71" s="30" t="str">
        <f aca="false">P37!$E63</f>
        <v>N</v>
      </c>
      <c r="CK71" s="30" t="str">
        <f aca="false">P38!$E63</f>
        <v>N</v>
      </c>
      <c r="CL71" s="30" t="str">
        <f aca="false">P39!$E63</f>
        <v>N</v>
      </c>
      <c r="CM71" s="30" t="str">
        <f aca="false">P40!$E63</f>
        <v>N</v>
      </c>
      <c r="CN71" s="54" t="n">
        <f aca="false">COUNTIF(AZ71:BS71,"D")</f>
        <v>0</v>
      </c>
    </row>
    <row r="72" customFormat="false" ht="15" hidden="false" customHeight="false" outlineLevel="0" collapsed="false">
      <c r="A72" s="1" t="n">
        <v>10</v>
      </c>
      <c r="B72" s="30" t="str">
        <f aca="false">Critères!$B63</f>
        <v>10.5</v>
      </c>
      <c r="C72" s="30" t="str">
        <f aca="false">Critères!$A59</f>
        <v>PRÉSENTATION</v>
      </c>
      <c r="D72" s="30" t="str">
        <f aca="false">P01!$D64</f>
        <v>NT</v>
      </c>
      <c r="E72" s="30" t="str">
        <f aca="false">P02!$D64</f>
        <v>NT</v>
      </c>
      <c r="F72" s="30" t="str">
        <f aca="false">P03!$D64</f>
        <v>NT</v>
      </c>
      <c r="G72" s="30" t="str">
        <f aca="false">P04!$D64</f>
        <v>NT</v>
      </c>
      <c r="H72" s="30" t="str">
        <f aca="false">P05!$D64</f>
        <v>NT</v>
      </c>
      <c r="I72" s="30" t="str">
        <f aca="false">P06!$D64</f>
        <v>NT</v>
      </c>
      <c r="J72" s="30" t="str">
        <f aca="false">P07!$D64</f>
        <v>NT</v>
      </c>
      <c r="K72" s="30" t="str">
        <f aca="false">P08!$D64</f>
        <v>NT</v>
      </c>
      <c r="L72" s="30" t="str">
        <f aca="false">P09!$D64</f>
        <v>NT</v>
      </c>
      <c r="M72" s="30" t="str">
        <f aca="false">P10!$D64</f>
        <v>NT</v>
      </c>
      <c r="N72" s="30" t="str">
        <f aca="false">P11!$D64</f>
        <v>NT</v>
      </c>
      <c r="O72" s="30" t="str">
        <f aca="false">P12!$D64</f>
        <v>NT</v>
      </c>
      <c r="P72" s="30" t="str">
        <f aca="false">P13!$D64</f>
        <v>NT</v>
      </c>
      <c r="Q72" s="30" t="str">
        <f aca="false">P14!$D64</f>
        <v>NT</v>
      </c>
      <c r="R72" s="30" t="str">
        <f aca="false">P15!$D64</f>
        <v>NT</v>
      </c>
      <c r="S72" s="30" t="str">
        <f aca="false">P16!$D64</f>
        <v>NT</v>
      </c>
      <c r="T72" s="30" t="str">
        <f aca="false">P17!$D64</f>
        <v>NT</v>
      </c>
      <c r="U72" s="30" t="str">
        <f aca="false">P18!$D64</f>
        <v>NT</v>
      </c>
      <c r="V72" s="30" t="str">
        <f aca="false">P19!$D64</f>
        <v>NT</v>
      </c>
      <c r="W72" s="30" t="str">
        <f aca="false">P20!$D64</f>
        <v>NT</v>
      </c>
      <c r="X72" s="30" t="str">
        <f aca="false">P21!$D64</f>
        <v>NT</v>
      </c>
      <c r="Y72" s="30" t="str">
        <f aca="false">P22!$D64</f>
        <v>NT</v>
      </c>
      <c r="Z72" s="30" t="str">
        <f aca="false">P23!$D64</f>
        <v>NT</v>
      </c>
      <c r="AA72" s="30" t="str">
        <f aca="false">P24!$D64</f>
        <v>NT</v>
      </c>
      <c r="AB72" s="30" t="str">
        <f aca="false">P25!$D64</f>
        <v>NT</v>
      </c>
      <c r="AC72" s="30" t="str">
        <f aca="false">P26!$D64</f>
        <v>NT</v>
      </c>
      <c r="AD72" s="30" t="str">
        <f aca="false">P27!$D64</f>
        <v>NT</v>
      </c>
      <c r="AE72" s="30" t="str">
        <f aca="false">P28!$D64</f>
        <v>NT</v>
      </c>
      <c r="AF72" s="30" t="str">
        <f aca="false">P29!$D64</f>
        <v>NT</v>
      </c>
      <c r="AG72" s="30" t="str">
        <f aca="false">P30!$D64</f>
        <v>NT</v>
      </c>
      <c r="AH72" s="30" t="str">
        <f aca="false">P31!$D64</f>
        <v>NT</v>
      </c>
      <c r="AI72" s="30" t="str">
        <f aca="false">P32!$D64</f>
        <v>NT</v>
      </c>
      <c r="AJ72" s="30" t="str">
        <f aca="false">P33!$D64</f>
        <v>NT</v>
      </c>
      <c r="AK72" s="30" t="str">
        <f aca="false">P34!$D64</f>
        <v>NT</v>
      </c>
      <c r="AL72" s="30" t="str">
        <f aca="false">P35!$D64</f>
        <v>NT</v>
      </c>
      <c r="AM72" s="30" t="str">
        <f aca="false">P36!$D64</f>
        <v>NT</v>
      </c>
      <c r="AN72" s="30" t="str">
        <f aca="false">P37!$D64</f>
        <v>NT</v>
      </c>
      <c r="AO72" s="30" t="str">
        <f aca="false">P38!$D64</f>
        <v>NT</v>
      </c>
      <c r="AP72" s="30" t="str">
        <f aca="false">P39!$D64</f>
        <v>NT</v>
      </c>
      <c r="AQ72" s="30" t="str">
        <f aca="false">P40!$D64</f>
        <v>NT</v>
      </c>
      <c r="AR72" s="54" t="n">
        <f aca="false">COUNTIF(D72:AQ72,"C")</f>
        <v>0</v>
      </c>
      <c r="AS72" s="54" t="n">
        <f aca="false">COUNTIF(D72:AQ72,"NC")</f>
        <v>0</v>
      </c>
      <c r="AT72" s="54" t="n">
        <f aca="false">COUNTIF(D72:AQ72,"NA")</f>
        <v>0</v>
      </c>
      <c r="AU72" s="54" t="n">
        <f aca="false">COUNTIF(D72:AQ72,"NT")</f>
        <v>40</v>
      </c>
      <c r="AV72" s="1" t="str">
        <f aca="false">IF(AS72&gt;0,"NC",IF(AR72&gt;0,"C",IF(AU72&gt;0,"NT","NA")))</f>
        <v>NT</v>
      </c>
      <c r="AW72" s="1" t="n">
        <v>10</v>
      </c>
      <c r="AX72" s="30" t="str">
        <f aca="false">Critères!$B63</f>
        <v>10.5</v>
      </c>
      <c r="AY72" s="30" t="str">
        <f aca="false">Critères!$A59</f>
        <v>PRÉSENTATION</v>
      </c>
      <c r="AZ72" s="30" t="str">
        <f aca="false">P01!$E64</f>
        <v>N</v>
      </c>
      <c r="BA72" s="30" t="str">
        <f aca="false">P02!$E64</f>
        <v>N</v>
      </c>
      <c r="BB72" s="30" t="str">
        <f aca="false">P03!$E64</f>
        <v>N</v>
      </c>
      <c r="BC72" s="30" t="str">
        <f aca="false">P04!$E64</f>
        <v>N</v>
      </c>
      <c r="BD72" s="30" t="str">
        <f aca="false">P05!$E64</f>
        <v>N</v>
      </c>
      <c r="BE72" s="30" t="str">
        <f aca="false">P06!$E64</f>
        <v>N</v>
      </c>
      <c r="BF72" s="30" t="str">
        <f aca="false">P07!$E64</f>
        <v>N</v>
      </c>
      <c r="BG72" s="30" t="str">
        <f aca="false">P08!$E64</f>
        <v>N</v>
      </c>
      <c r="BH72" s="30" t="str">
        <f aca="false">P09!$E64</f>
        <v>N</v>
      </c>
      <c r="BI72" s="30" t="str">
        <f aca="false">P10!$E64</f>
        <v>N</v>
      </c>
      <c r="BJ72" s="30" t="str">
        <f aca="false">P11!$E64</f>
        <v>N</v>
      </c>
      <c r="BK72" s="30" t="str">
        <f aca="false">P12!$E64</f>
        <v>N</v>
      </c>
      <c r="BL72" s="30" t="str">
        <f aca="false">P13!$E64</f>
        <v>N</v>
      </c>
      <c r="BM72" s="30" t="str">
        <f aca="false">P14!$E64</f>
        <v>N</v>
      </c>
      <c r="BN72" s="30" t="str">
        <f aca="false">P15!$E64</f>
        <v>N</v>
      </c>
      <c r="BO72" s="30" t="str">
        <f aca="false">P16!$E64</f>
        <v>N</v>
      </c>
      <c r="BP72" s="30" t="str">
        <f aca="false">P17!$E64</f>
        <v>N</v>
      </c>
      <c r="BQ72" s="30" t="str">
        <f aca="false">P18!$E64</f>
        <v>N</v>
      </c>
      <c r="BR72" s="30" t="str">
        <f aca="false">P19!$E64</f>
        <v>N</v>
      </c>
      <c r="BS72" s="30" t="str">
        <f aca="false">P20!$E64</f>
        <v>N</v>
      </c>
      <c r="BT72" s="30" t="str">
        <f aca="false">P21!$E64</f>
        <v>N</v>
      </c>
      <c r="BU72" s="30" t="str">
        <f aca="false">P22!$E64</f>
        <v>N</v>
      </c>
      <c r="BV72" s="30" t="str">
        <f aca="false">P23!$E64</f>
        <v>N</v>
      </c>
      <c r="BW72" s="30" t="str">
        <f aca="false">P24!$E64</f>
        <v>N</v>
      </c>
      <c r="BX72" s="30" t="str">
        <f aca="false">P25!$E64</f>
        <v>N</v>
      </c>
      <c r="BY72" s="30" t="str">
        <f aca="false">P26!$E64</f>
        <v>N</v>
      </c>
      <c r="BZ72" s="30" t="str">
        <f aca="false">P27!$E64</f>
        <v>N</v>
      </c>
      <c r="CA72" s="30" t="str">
        <f aca="false">P28!$E64</f>
        <v>N</v>
      </c>
      <c r="CB72" s="30" t="str">
        <f aca="false">P29!$E64</f>
        <v>N</v>
      </c>
      <c r="CC72" s="30" t="str">
        <f aca="false">P30!$E64</f>
        <v>N</v>
      </c>
      <c r="CD72" s="30" t="str">
        <f aca="false">P31!$E64</f>
        <v>N</v>
      </c>
      <c r="CE72" s="30" t="str">
        <f aca="false">P32!$E64</f>
        <v>N</v>
      </c>
      <c r="CF72" s="30" t="str">
        <f aca="false">P33!$E64</f>
        <v>N</v>
      </c>
      <c r="CG72" s="30" t="str">
        <f aca="false">P34!$E64</f>
        <v>N</v>
      </c>
      <c r="CH72" s="30" t="str">
        <f aca="false">P35!$E64</f>
        <v>N</v>
      </c>
      <c r="CI72" s="30" t="str">
        <f aca="false">P36!$E64</f>
        <v>N</v>
      </c>
      <c r="CJ72" s="30" t="str">
        <f aca="false">P37!$E64</f>
        <v>N</v>
      </c>
      <c r="CK72" s="30" t="str">
        <f aca="false">P38!$E64</f>
        <v>N</v>
      </c>
      <c r="CL72" s="30" t="str">
        <f aca="false">P39!$E64</f>
        <v>N</v>
      </c>
      <c r="CM72" s="30" t="str">
        <f aca="false">P40!$E64</f>
        <v>N</v>
      </c>
      <c r="CN72" s="54" t="n">
        <f aca="false">COUNTIF(AZ72:BS72,"D")</f>
        <v>0</v>
      </c>
    </row>
    <row r="73" customFormat="false" ht="15" hidden="false" customHeight="false" outlineLevel="0" collapsed="false">
      <c r="A73" s="1" t="n">
        <v>10</v>
      </c>
      <c r="B73" s="30" t="str">
        <f aca="false">Critères!$B64</f>
        <v>10.6</v>
      </c>
      <c r="C73" s="30" t="str">
        <f aca="false">Critères!$A59</f>
        <v>PRÉSENTATION</v>
      </c>
      <c r="D73" s="30" t="str">
        <f aca="false">P01!$D65</f>
        <v>NT</v>
      </c>
      <c r="E73" s="30" t="str">
        <f aca="false">P02!$D65</f>
        <v>NT</v>
      </c>
      <c r="F73" s="30" t="str">
        <f aca="false">P03!$D65</f>
        <v>NT</v>
      </c>
      <c r="G73" s="30" t="str">
        <f aca="false">P04!$D65</f>
        <v>NT</v>
      </c>
      <c r="H73" s="30" t="str">
        <f aca="false">P05!$D65</f>
        <v>NT</v>
      </c>
      <c r="I73" s="30" t="str">
        <f aca="false">P06!$D65</f>
        <v>NT</v>
      </c>
      <c r="J73" s="30" t="str">
        <f aca="false">P07!$D65</f>
        <v>NT</v>
      </c>
      <c r="K73" s="30" t="str">
        <f aca="false">P08!$D65</f>
        <v>NT</v>
      </c>
      <c r="L73" s="30" t="str">
        <f aca="false">P09!$D65</f>
        <v>NT</v>
      </c>
      <c r="M73" s="30" t="str">
        <f aca="false">P10!$D65</f>
        <v>NT</v>
      </c>
      <c r="N73" s="30" t="str">
        <f aca="false">P11!$D65</f>
        <v>NT</v>
      </c>
      <c r="O73" s="30" t="str">
        <f aca="false">P12!$D65</f>
        <v>NT</v>
      </c>
      <c r="P73" s="30" t="str">
        <f aca="false">P13!$D65</f>
        <v>NT</v>
      </c>
      <c r="Q73" s="30" t="str">
        <f aca="false">P14!$D65</f>
        <v>NT</v>
      </c>
      <c r="R73" s="30" t="str">
        <f aca="false">P15!$D65</f>
        <v>NT</v>
      </c>
      <c r="S73" s="30" t="str">
        <f aca="false">P16!$D65</f>
        <v>NT</v>
      </c>
      <c r="T73" s="30" t="str">
        <f aca="false">P17!$D65</f>
        <v>NT</v>
      </c>
      <c r="U73" s="30" t="str">
        <f aca="false">P18!$D65</f>
        <v>NT</v>
      </c>
      <c r="V73" s="30" t="str">
        <f aca="false">P19!$D65</f>
        <v>NT</v>
      </c>
      <c r="W73" s="30" t="str">
        <f aca="false">P20!$D65</f>
        <v>NT</v>
      </c>
      <c r="X73" s="30" t="str">
        <f aca="false">P21!$D65</f>
        <v>NT</v>
      </c>
      <c r="Y73" s="30" t="str">
        <f aca="false">P22!$D65</f>
        <v>NT</v>
      </c>
      <c r="Z73" s="30" t="str">
        <f aca="false">P23!$D65</f>
        <v>NT</v>
      </c>
      <c r="AA73" s="30" t="str">
        <f aca="false">P24!$D65</f>
        <v>NT</v>
      </c>
      <c r="AB73" s="30" t="str">
        <f aca="false">P25!$D65</f>
        <v>NT</v>
      </c>
      <c r="AC73" s="30" t="str">
        <f aca="false">P26!$D65</f>
        <v>NT</v>
      </c>
      <c r="AD73" s="30" t="str">
        <f aca="false">P27!$D65</f>
        <v>NT</v>
      </c>
      <c r="AE73" s="30" t="str">
        <f aca="false">P28!$D65</f>
        <v>NT</v>
      </c>
      <c r="AF73" s="30" t="str">
        <f aca="false">P29!$D65</f>
        <v>NT</v>
      </c>
      <c r="AG73" s="30" t="str">
        <f aca="false">P30!$D65</f>
        <v>NT</v>
      </c>
      <c r="AH73" s="30" t="str">
        <f aca="false">P31!$D65</f>
        <v>NT</v>
      </c>
      <c r="AI73" s="30" t="str">
        <f aca="false">P32!$D65</f>
        <v>NT</v>
      </c>
      <c r="AJ73" s="30" t="str">
        <f aca="false">P33!$D65</f>
        <v>NT</v>
      </c>
      <c r="AK73" s="30" t="str">
        <f aca="false">P34!$D65</f>
        <v>NT</v>
      </c>
      <c r="AL73" s="30" t="str">
        <f aca="false">P35!$D65</f>
        <v>NT</v>
      </c>
      <c r="AM73" s="30" t="str">
        <f aca="false">P36!$D65</f>
        <v>NT</v>
      </c>
      <c r="AN73" s="30" t="str">
        <f aca="false">P37!$D65</f>
        <v>NT</v>
      </c>
      <c r="AO73" s="30" t="str">
        <f aca="false">P38!$D65</f>
        <v>NT</v>
      </c>
      <c r="AP73" s="30" t="str">
        <f aca="false">P39!$D65</f>
        <v>NT</v>
      </c>
      <c r="AQ73" s="30" t="str">
        <f aca="false">P40!$D65</f>
        <v>NT</v>
      </c>
      <c r="AR73" s="54" t="n">
        <f aca="false">COUNTIF(D73:AQ73,"C")</f>
        <v>0</v>
      </c>
      <c r="AS73" s="54" t="n">
        <f aca="false">COUNTIF(D73:AQ73,"NC")</f>
        <v>0</v>
      </c>
      <c r="AT73" s="54" t="n">
        <f aca="false">COUNTIF(D73:AQ73,"NA")</f>
        <v>0</v>
      </c>
      <c r="AU73" s="54" t="n">
        <f aca="false">COUNTIF(D73:AQ73,"NT")</f>
        <v>40</v>
      </c>
      <c r="AV73" s="1" t="str">
        <f aca="false">IF(AS73&gt;0,"NC",IF(AR73&gt;0,"C",IF(AU73&gt;0,"NT","NA")))</f>
        <v>NT</v>
      </c>
      <c r="AW73" s="1" t="n">
        <v>10</v>
      </c>
      <c r="AX73" s="30" t="str">
        <f aca="false">Critères!$B64</f>
        <v>10.6</v>
      </c>
      <c r="AY73" s="30" t="str">
        <f aca="false">Critères!$A59</f>
        <v>PRÉSENTATION</v>
      </c>
      <c r="AZ73" s="30" t="str">
        <f aca="false">P01!$E65</f>
        <v>N</v>
      </c>
      <c r="BA73" s="30" t="str">
        <f aca="false">P02!$E65</f>
        <v>N</v>
      </c>
      <c r="BB73" s="30" t="str">
        <f aca="false">P03!$E65</f>
        <v>N</v>
      </c>
      <c r="BC73" s="30" t="str">
        <f aca="false">P04!$E65</f>
        <v>N</v>
      </c>
      <c r="BD73" s="30" t="str">
        <f aca="false">P05!$E65</f>
        <v>N</v>
      </c>
      <c r="BE73" s="30" t="str">
        <f aca="false">P06!$E65</f>
        <v>N</v>
      </c>
      <c r="BF73" s="30" t="str">
        <f aca="false">P07!$E65</f>
        <v>N</v>
      </c>
      <c r="BG73" s="30" t="str">
        <f aca="false">P08!$E65</f>
        <v>N</v>
      </c>
      <c r="BH73" s="30" t="str">
        <f aca="false">P09!$E65</f>
        <v>N</v>
      </c>
      <c r="BI73" s="30" t="str">
        <f aca="false">P10!$E65</f>
        <v>N</v>
      </c>
      <c r="BJ73" s="30" t="str">
        <f aca="false">P11!$E65</f>
        <v>N</v>
      </c>
      <c r="BK73" s="30" t="str">
        <f aca="false">P12!$E65</f>
        <v>N</v>
      </c>
      <c r="BL73" s="30" t="str">
        <f aca="false">P13!$E65</f>
        <v>N</v>
      </c>
      <c r="BM73" s="30" t="str">
        <f aca="false">P14!$E65</f>
        <v>N</v>
      </c>
      <c r="BN73" s="30" t="str">
        <f aca="false">P15!$E65</f>
        <v>N</v>
      </c>
      <c r="BO73" s="30" t="str">
        <f aca="false">P16!$E65</f>
        <v>N</v>
      </c>
      <c r="BP73" s="30" t="str">
        <f aca="false">P17!$E65</f>
        <v>N</v>
      </c>
      <c r="BQ73" s="30" t="str">
        <f aca="false">P18!$E65</f>
        <v>N</v>
      </c>
      <c r="BR73" s="30" t="str">
        <f aca="false">P19!$E65</f>
        <v>N</v>
      </c>
      <c r="BS73" s="30" t="str">
        <f aca="false">P20!$E65</f>
        <v>N</v>
      </c>
      <c r="BT73" s="30" t="str">
        <f aca="false">P21!$E65</f>
        <v>N</v>
      </c>
      <c r="BU73" s="30" t="str">
        <f aca="false">P22!$E65</f>
        <v>N</v>
      </c>
      <c r="BV73" s="30" t="str">
        <f aca="false">P23!$E65</f>
        <v>N</v>
      </c>
      <c r="BW73" s="30" t="str">
        <f aca="false">P24!$E65</f>
        <v>N</v>
      </c>
      <c r="BX73" s="30" t="str">
        <f aca="false">P25!$E65</f>
        <v>N</v>
      </c>
      <c r="BY73" s="30" t="str">
        <f aca="false">P26!$E65</f>
        <v>N</v>
      </c>
      <c r="BZ73" s="30" t="str">
        <f aca="false">P27!$E65</f>
        <v>N</v>
      </c>
      <c r="CA73" s="30" t="str">
        <f aca="false">P28!$E65</f>
        <v>N</v>
      </c>
      <c r="CB73" s="30" t="str">
        <f aca="false">P29!$E65</f>
        <v>N</v>
      </c>
      <c r="CC73" s="30" t="str">
        <f aca="false">P30!$E65</f>
        <v>N</v>
      </c>
      <c r="CD73" s="30" t="str">
        <f aca="false">P31!$E65</f>
        <v>N</v>
      </c>
      <c r="CE73" s="30" t="str">
        <f aca="false">P32!$E65</f>
        <v>N</v>
      </c>
      <c r="CF73" s="30" t="str">
        <f aca="false">P33!$E65</f>
        <v>N</v>
      </c>
      <c r="CG73" s="30" t="str">
        <f aca="false">P34!$E65</f>
        <v>N</v>
      </c>
      <c r="CH73" s="30" t="str">
        <f aca="false">P35!$E65</f>
        <v>N</v>
      </c>
      <c r="CI73" s="30" t="str">
        <f aca="false">P36!$E65</f>
        <v>N</v>
      </c>
      <c r="CJ73" s="30" t="str">
        <f aca="false">P37!$E65</f>
        <v>N</v>
      </c>
      <c r="CK73" s="30" t="str">
        <f aca="false">P38!$E65</f>
        <v>N</v>
      </c>
      <c r="CL73" s="30" t="str">
        <f aca="false">P39!$E65</f>
        <v>N</v>
      </c>
      <c r="CM73" s="30" t="str">
        <f aca="false">P40!$E65</f>
        <v>N</v>
      </c>
      <c r="CN73" s="54" t="n">
        <f aca="false">COUNTIF(AZ73:BS73,"D")</f>
        <v>0</v>
      </c>
    </row>
    <row r="74" customFormat="false" ht="15" hidden="false" customHeight="false" outlineLevel="0" collapsed="false">
      <c r="A74" s="1" t="n">
        <v>10</v>
      </c>
      <c r="B74" s="30" t="str">
        <f aca="false">Critères!$B65</f>
        <v>10.7</v>
      </c>
      <c r="C74" s="30" t="str">
        <f aca="false">Critères!$A59</f>
        <v>PRÉSENTATION</v>
      </c>
      <c r="D74" s="30" t="str">
        <f aca="false">P01!$D66</f>
        <v>NT</v>
      </c>
      <c r="E74" s="30" t="str">
        <f aca="false">P02!$D66</f>
        <v>NT</v>
      </c>
      <c r="F74" s="30" t="str">
        <f aca="false">P03!$D66</f>
        <v>NT</v>
      </c>
      <c r="G74" s="30" t="str">
        <f aca="false">P04!$D66</f>
        <v>NT</v>
      </c>
      <c r="H74" s="30" t="str">
        <f aca="false">P05!$D66</f>
        <v>NT</v>
      </c>
      <c r="I74" s="30" t="str">
        <f aca="false">P06!$D66</f>
        <v>NT</v>
      </c>
      <c r="J74" s="30" t="str">
        <f aca="false">P07!$D66</f>
        <v>NT</v>
      </c>
      <c r="K74" s="30" t="str">
        <f aca="false">P08!$D66</f>
        <v>NT</v>
      </c>
      <c r="L74" s="30" t="str">
        <f aca="false">P09!$D66</f>
        <v>NT</v>
      </c>
      <c r="M74" s="30" t="str">
        <f aca="false">P10!$D66</f>
        <v>NT</v>
      </c>
      <c r="N74" s="30" t="str">
        <f aca="false">P11!$D66</f>
        <v>NT</v>
      </c>
      <c r="O74" s="30" t="str">
        <f aca="false">P12!$D66</f>
        <v>NT</v>
      </c>
      <c r="P74" s="30" t="str">
        <f aca="false">P13!$D66</f>
        <v>NT</v>
      </c>
      <c r="Q74" s="30" t="str">
        <f aca="false">P14!$D66</f>
        <v>NT</v>
      </c>
      <c r="R74" s="30" t="str">
        <f aca="false">P15!$D66</f>
        <v>NT</v>
      </c>
      <c r="S74" s="30" t="str">
        <f aca="false">P16!$D66</f>
        <v>NT</v>
      </c>
      <c r="T74" s="30" t="str">
        <f aca="false">P17!$D66</f>
        <v>NT</v>
      </c>
      <c r="U74" s="30" t="str">
        <f aca="false">P18!$D66</f>
        <v>NT</v>
      </c>
      <c r="V74" s="30" t="str">
        <f aca="false">P19!$D66</f>
        <v>NT</v>
      </c>
      <c r="W74" s="30" t="str">
        <f aca="false">P20!$D66</f>
        <v>NT</v>
      </c>
      <c r="X74" s="30" t="str">
        <f aca="false">P21!$D66</f>
        <v>NT</v>
      </c>
      <c r="Y74" s="30" t="str">
        <f aca="false">P22!$D66</f>
        <v>NT</v>
      </c>
      <c r="Z74" s="30" t="str">
        <f aca="false">P23!$D66</f>
        <v>NT</v>
      </c>
      <c r="AA74" s="30" t="str">
        <f aca="false">P24!$D66</f>
        <v>NT</v>
      </c>
      <c r="AB74" s="30" t="str">
        <f aca="false">P25!$D66</f>
        <v>NT</v>
      </c>
      <c r="AC74" s="30" t="str">
        <f aca="false">P26!$D66</f>
        <v>NT</v>
      </c>
      <c r="AD74" s="30" t="str">
        <f aca="false">P27!$D66</f>
        <v>NT</v>
      </c>
      <c r="AE74" s="30" t="str">
        <f aca="false">P28!$D66</f>
        <v>NT</v>
      </c>
      <c r="AF74" s="30" t="str">
        <f aca="false">P29!$D66</f>
        <v>NT</v>
      </c>
      <c r="AG74" s="30" t="str">
        <f aca="false">P30!$D66</f>
        <v>NT</v>
      </c>
      <c r="AH74" s="30" t="str">
        <f aca="false">P31!$D66</f>
        <v>NT</v>
      </c>
      <c r="AI74" s="30" t="str">
        <f aca="false">P32!$D66</f>
        <v>NT</v>
      </c>
      <c r="AJ74" s="30" t="str">
        <f aca="false">P33!$D66</f>
        <v>NT</v>
      </c>
      <c r="AK74" s="30" t="str">
        <f aca="false">P34!$D66</f>
        <v>NT</v>
      </c>
      <c r="AL74" s="30" t="str">
        <f aca="false">P35!$D66</f>
        <v>NT</v>
      </c>
      <c r="AM74" s="30" t="str">
        <f aca="false">P36!$D66</f>
        <v>NT</v>
      </c>
      <c r="AN74" s="30" t="str">
        <f aca="false">P37!$D66</f>
        <v>NT</v>
      </c>
      <c r="AO74" s="30" t="str">
        <f aca="false">P38!$D66</f>
        <v>NT</v>
      </c>
      <c r="AP74" s="30" t="str">
        <f aca="false">P39!$D66</f>
        <v>NT</v>
      </c>
      <c r="AQ74" s="30" t="str">
        <f aca="false">P40!$D66</f>
        <v>NT</v>
      </c>
      <c r="AR74" s="54" t="n">
        <f aca="false">COUNTIF(D74:AQ74,"C")</f>
        <v>0</v>
      </c>
      <c r="AS74" s="54" t="n">
        <f aca="false">COUNTIF(D74:AQ74,"NC")</f>
        <v>0</v>
      </c>
      <c r="AT74" s="54" t="n">
        <f aca="false">COUNTIF(D74:AQ74,"NA")</f>
        <v>0</v>
      </c>
      <c r="AU74" s="54" t="n">
        <f aca="false">COUNTIF(D74:AQ74,"NT")</f>
        <v>40</v>
      </c>
      <c r="AV74" s="1" t="str">
        <f aca="false">IF(AS74&gt;0,"NC",IF(AR74&gt;0,"C",IF(AU74&gt;0,"NT","NA")))</f>
        <v>NT</v>
      </c>
      <c r="AW74" s="1" t="n">
        <v>10</v>
      </c>
      <c r="AX74" s="30" t="str">
        <f aca="false">Critères!$B65</f>
        <v>10.7</v>
      </c>
      <c r="AY74" s="30" t="str">
        <f aca="false">Critères!$A59</f>
        <v>PRÉSENTATION</v>
      </c>
      <c r="AZ74" s="30" t="str">
        <f aca="false">P01!$E66</f>
        <v>N</v>
      </c>
      <c r="BA74" s="30" t="str">
        <f aca="false">P02!$E66</f>
        <v>N</v>
      </c>
      <c r="BB74" s="30" t="str">
        <f aca="false">P03!$E66</f>
        <v>N</v>
      </c>
      <c r="BC74" s="30" t="str">
        <f aca="false">P04!$E66</f>
        <v>N</v>
      </c>
      <c r="BD74" s="30" t="str">
        <f aca="false">P05!$E66</f>
        <v>N</v>
      </c>
      <c r="BE74" s="30" t="str">
        <f aca="false">P06!$E66</f>
        <v>N</v>
      </c>
      <c r="BF74" s="30" t="str">
        <f aca="false">P07!$E66</f>
        <v>N</v>
      </c>
      <c r="BG74" s="30" t="str">
        <f aca="false">P08!$E66</f>
        <v>N</v>
      </c>
      <c r="BH74" s="30" t="str">
        <f aca="false">P09!$E66</f>
        <v>N</v>
      </c>
      <c r="BI74" s="30" t="str">
        <f aca="false">P10!$E66</f>
        <v>N</v>
      </c>
      <c r="BJ74" s="30" t="str">
        <f aca="false">P11!$E66</f>
        <v>N</v>
      </c>
      <c r="BK74" s="30" t="str">
        <f aca="false">P12!$E66</f>
        <v>N</v>
      </c>
      <c r="BL74" s="30" t="str">
        <f aca="false">P13!$E66</f>
        <v>N</v>
      </c>
      <c r="BM74" s="30" t="str">
        <f aca="false">P14!$E66</f>
        <v>N</v>
      </c>
      <c r="BN74" s="30" t="str">
        <f aca="false">P15!$E66</f>
        <v>N</v>
      </c>
      <c r="BO74" s="30" t="str">
        <f aca="false">P16!$E66</f>
        <v>N</v>
      </c>
      <c r="BP74" s="30" t="str">
        <f aca="false">P17!$E66</f>
        <v>N</v>
      </c>
      <c r="BQ74" s="30" t="str">
        <f aca="false">P18!$E66</f>
        <v>N</v>
      </c>
      <c r="BR74" s="30" t="str">
        <f aca="false">P19!$E66</f>
        <v>N</v>
      </c>
      <c r="BS74" s="30" t="str">
        <f aca="false">P20!$E66</f>
        <v>N</v>
      </c>
      <c r="BT74" s="30" t="str">
        <f aca="false">P21!$E66</f>
        <v>N</v>
      </c>
      <c r="BU74" s="30" t="str">
        <f aca="false">P22!$E66</f>
        <v>N</v>
      </c>
      <c r="BV74" s="30" t="str">
        <f aca="false">P23!$E66</f>
        <v>N</v>
      </c>
      <c r="BW74" s="30" t="str">
        <f aca="false">P24!$E66</f>
        <v>N</v>
      </c>
      <c r="BX74" s="30" t="str">
        <f aca="false">P25!$E66</f>
        <v>N</v>
      </c>
      <c r="BY74" s="30" t="str">
        <f aca="false">P26!$E66</f>
        <v>N</v>
      </c>
      <c r="BZ74" s="30" t="str">
        <f aca="false">P27!$E66</f>
        <v>N</v>
      </c>
      <c r="CA74" s="30" t="str">
        <f aca="false">P28!$E66</f>
        <v>N</v>
      </c>
      <c r="CB74" s="30" t="str">
        <f aca="false">P29!$E66</f>
        <v>N</v>
      </c>
      <c r="CC74" s="30" t="str">
        <f aca="false">P30!$E66</f>
        <v>N</v>
      </c>
      <c r="CD74" s="30" t="str">
        <f aca="false">P31!$E66</f>
        <v>N</v>
      </c>
      <c r="CE74" s="30" t="str">
        <f aca="false">P32!$E66</f>
        <v>N</v>
      </c>
      <c r="CF74" s="30" t="str">
        <f aca="false">P33!$E66</f>
        <v>N</v>
      </c>
      <c r="CG74" s="30" t="str">
        <f aca="false">P34!$E66</f>
        <v>N</v>
      </c>
      <c r="CH74" s="30" t="str">
        <f aca="false">P35!$E66</f>
        <v>N</v>
      </c>
      <c r="CI74" s="30" t="str">
        <f aca="false">P36!$E66</f>
        <v>N</v>
      </c>
      <c r="CJ74" s="30" t="str">
        <f aca="false">P37!$E66</f>
        <v>N</v>
      </c>
      <c r="CK74" s="30" t="str">
        <f aca="false">P38!$E66</f>
        <v>N</v>
      </c>
      <c r="CL74" s="30" t="str">
        <f aca="false">P39!$E66</f>
        <v>N</v>
      </c>
      <c r="CM74" s="30" t="str">
        <f aca="false">P40!$E66</f>
        <v>N</v>
      </c>
      <c r="CN74" s="54" t="n">
        <f aca="false">COUNTIF(AZ74:BS74,"D")</f>
        <v>0</v>
      </c>
    </row>
    <row r="75" customFormat="false" ht="15" hidden="false" customHeight="false" outlineLevel="0" collapsed="false">
      <c r="A75" s="1" t="n">
        <v>10</v>
      </c>
      <c r="B75" s="30" t="str">
        <f aca="false">Critères!$B66</f>
        <v>10.8</v>
      </c>
      <c r="C75" s="30" t="str">
        <f aca="false">Critères!$A59</f>
        <v>PRÉSENTATION</v>
      </c>
      <c r="D75" s="30" t="str">
        <f aca="false">P01!$D67</f>
        <v>NT</v>
      </c>
      <c r="E75" s="30" t="str">
        <f aca="false">P02!$D67</f>
        <v>NT</v>
      </c>
      <c r="F75" s="30" t="str">
        <f aca="false">P03!$D67</f>
        <v>NT</v>
      </c>
      <c r="G75" s="30" t="str">
        <f aca="false">P04!$D67</f>
        <v>NT</v>
      </c>
      <c r="H75" s="30" t="str">
        <f aca="false">P05!$D67</f>
        <v>NT</v>
      </c>
      <c r="I75" s="30" t="str">
        <f aca="false">P06!$D67</f>
        <v>NT</v>
      </c>
      <c r="J75" s="30" t="str">
        <f aca="false">P07!$D67</f>
        <v>NT</v>
      </c>
      <c r="K75" s="30" t="str">
        <f aca="false">P08!$D67</f>
        <v>NT</v>
      </c>
      <c r="L75" s="30" t="str">
        <f aca="false">P09!$D67</f>
        <v>NT</v>
      </c>
      <c r="M75" s="30" t="str">
        <f aca="false">P10!$D67</f>
        <v>NT</v>
      </c>
      <c r="N75" s="30" t="str">
        <f aca="false">P11!$D67</f>
        <v>NT</v>
      </c>
      <c r="O75" s="30" t="str">
        <f aca="false">P12!$D67</f>
        <v>NT</v>
      </c>
      <c r="P75" s="30" t="str">
        <f aca="false">P13!$D67</f>
        <v>NT</v>
      </c>
      <c r="Q75" s="30" t="str">
        <f aca="false">P14!$D67</f>
        <v>NT</v>
      </c>
      <c r="R75" s="30" t="str">
        <f aca="false">P15!$D67</f>
        <v>NT</v>
      </c>
      <c r="S75" s="30" t="str">
        <f aca="false">P16!$D67</f>
        <v>NT</v>
      </c>
      <c r="T75" s="30" t="str">
        <f aca="false">P17!$D67</f>
        <v>NT</v>
      </c>
      <c r="U75" s="30" t="str">
        <f aca="false">P18!$D67</f>
        <v>NT</v>
      </c>
      <c r="V75" s="30" t="str">
        <f aca="false">P19!$D67</f>
        <v>NT</v>
      </c>
      <c r="W75" s="30" t="str">
        <f aca="false">P20!$D67</f>
        <v>NT</v>
      </c>
      <c r="X75" s="30" t="str">
        <f aca="false">P21!$D67</f>
        <v>NT</v>
      </c>
      <c r="Y75" s="30" t="str">
        <f aca="false">P22!$D67</f>
        <v>NT</v>
      </c>
      <c r="Z75" s="30" t="str">
        <f aca="false">P23!$D67</f>
        <v>NT</v>
      </c>
      <c r="AA75" s="30" t="str">
        <f aca="false">P24!$D67</f>
        <v>NT</v>
      </c>
      <c r="AB75" s="30" t="str">
        <f aca="false">P25!$D67</f>
        <v>NT</v>
      </c>
      <c r="AC75" s="30" t="str">
        <f aca="false">P26!$D67</f>
        <v>NT</v>
      </c>
      <c r="AD75" s="30" t="str">
        <f aca="false">P27!$D67</f>
        <v>NT</v>
      </c>
      <c r="AE75" s="30" t="str">
        <f aca="false">P28!$D67</f>
        <v>NT</v>
      </c>
      <c r="AF75" s="30" t="str">
        <f aca="false">P29!$D67</f>
        <v>NT</v>
      </c>
      <c r="AG75" s="30" t="str">
        <f aca="false">P30!$D67</f>
        <v>NT</v>
      </c>
      <c r="AH75" s="30" t="str">
        <f aca="false">P31!$D67</f>
        <v>NT</v>
      </c>
      <c r="AI75" s="30" t="str">
        <f aca="false">P32!$D67</f>
        <v>NT</v>
      </c>
      <c r="AJ75" s="30" t="str">
        <f aca="false">P33!$D67</f>
        <v>NT</v>
      </c>
      <c r="AK75" s="30" t="str">
        <f aca="false">P34!$D67</f>
        <v>NT</v>
      </c>
      <c r="AL75" s="30" t="str">
        <f aca="false">P35!$D67</f>
        <v>NT</v>
      </c>
      <c r="AM75" s="30" t="str">
        <f aca="false">P36!$D67</f>
        <v>NT</v>
      </c>
      <c r="AN75" s="30" t="str">
        <f aca="false">P37!$D67</f>
        <v>NT</v>
      </c>
      <c r="AO75" s="30" t="str">
        <f aca="false">P38!$D67</f>
        <v>NT</v>
      </c>
      <c r="AP75" s="30" t="str">
        <f aca="false">P39!$D67</f>
        <v>NT</v>
      </c>
      <c r="AQ75" s="30" t="str">
        <f aca="false">P40!$D67</f>
        <v>NT</v>
      </c>
      <c r="AR75" s="54" t="n">
        <f aca="false">COUNTIF(D75:AQ75,"C")</f>
        <v>0</v>
      </c>
      <c r="AS75" s="54" t="n">
        <f aca="false">COUNTIF(D75:AQ75,"NC")</f>
        <v>0</v>
      </c>
      <c r="AT75" s="54" t="n">
        <f aca="false">COUNTIF(D75:AQ75,"NA")</f>
        <v>0</v>
      </c>
      <c r="AU75" s="54" t="n">
        <f aca="false">COUNTIF(D75:AQ75,"NT")</f>
        <v>40</v>
      </c>
      <c r="AV75" s="1" t="str">
        <f aca="false">IF(AS75&gt;0,"NC",IF(AR75&gt;0,"C",IF(AU75&gt;0,"NT","NA")))</f>
        <v>NT</v>
      </c>
      <c r="AW75" s="1" t="n">
        <v>10</v>
      </c>
      <c r="AX75" s="30" t="str">
        <f aca="false">Critères!$B66</f>
        <v>10.8</v>
      </c>
      <c r="AY75" s="30" t="str">
        <f aca="false">Critères!$A59</f>
        <v>PRÉSENTATION</v>
      </c>
      <c r="AZ75" s="30" t="str">
        <f aca="false">P01!$E67</f>
        <v>N</v>
      </c>
      <c r="BA75" s="30" t="str">
        <f aca="false">P02!$E67</f>
        <v>N</v>
      </c>
      <c r="BB75" s="30" t="str">
        <f aca="false">P03!$E67</f>
        <v>N</v>
      </c>
      <c r="BC75" s="30" t="str">
        <f aca="false">P04!$E67</f>
        <v>N</v>
      </c>
      <c r="BD75" s="30" t="str">
        <f aca="false">P05!$E67</f>
        <v>N</v>
      </c>
      <c r="BE75" s="30" t="str">
        <f aca="false">P06!$E67</f>
        <v>N</v>
      </c>
      <c r="BF75" s="30" t="str">
        <f aca="false">P07!$E67</f>
        <v>N</v>
      </c>
      <c r="BG75" s="30" t="str">
        <f aca="false">P08!$E67</f>
        <v>N</v>
      </c>
      <c r="BH75" s="30" t="str">
        <f aca="false">P09!$E67</f>
        <v>N</v>
      </c>
      <c r="BI75" s="30" t="str">
        <f aca="false">P10!$E67</f>
        <v>N</v>
      </c>
      <c r="BJ75" s="30" t="str">
        <f aca="false">P11!$E67</f>
        <v>N</v>
      </c>
      <c r="BK75" s="30" t="str">
        <f aca="false">P12!$E67</f>
        <v>N</v>
      </c>
      <c r="BL75" s="30" t="str">
        <f aca="false">P13!$E67</f>
        <v>N</v>
      </c>
      <c r="BM75" s="30" t="str">
        <f aca="false">P14!$E67</f>
        <v>N</v>
      </c>
      <c r="BN75" s="30" t="str">
        <f aca="false">P15!$E67</f>
        <v>N</v>
      </c>
      <c r="BO75" s="30" t="str">
        <f aca="false">P16!$E67</f>
        <v>N</v>
      </c>
      <c r="BP75" s="30" t="str">
        <f aca="false">P17!$E67</f>
        <v>N</v>
      </c>
      <c r="BQ75" s="30" t="str">
        <f aca="false">P18!$E67</f>
        <v>N</v>
      </c>
      <c r="BR75" s="30" t="str">
        <f aca="false">P19!$E67</f>
        <v>N</v>
      </c>
      <c r="BS75" s="30" t="str">
        <f aca="false">P20!$E67</f>
        <v>N</v>
      </c>
      <c r="BT75" s="30" t="str">
        <f aca="false">P21!$E67</f>
        <v>N</v>
      </c>
      <c r="BU75" s="30" t="str">
        <f aca="false">P22!$E67</f>
        <v>N</v>
      </c>
      <c r="BV75" s="30" t="str">
        <f aca="false">P23!$E67</f>
        <v>N</v>
      </c>
      <c r="BW75" s="30" t="str">
        <f aca="false">P24!$E67</f>
        <v>N</v>
      </c>
      <c r="BX75" s="30" t="str">
        <f aca="false">P25!$E67</f>
        <v>N</v>
      </c>
      <c r="BY75" s="30" t="str">
        <f aca="false">P26!$E67</f>
        <v>N</v>
      </c>
      <c r="BZ75" s="30" t="str">
        <f aca="false">P27!$E67</f>
        <v>N</v>
      </c>
      <c r="CA75" s="30" t="str">
        <f aca="false">P28!$E67</f>
        <v>N</v>
      </c>
      <c r="CB75" s="30" t="str">
        <f aca="false">P29!$E67</f>
        <v>N</v>
      </c>
      <c r="CC75" s="30" t="str">
        <f aca="false">P30!$E67</f>
        <v>N</v>
      </c>
      <c r="CD75" s="30" t="str">
        <f aca="false">P31!$E67</f>
        <v>N</v>
      </c>
      <c r="CE75" s="30" t="str">
        <f aca="false">P32!$E67</f>
        <v>N</v>
      </c>
      <c r="CF75" s="30" t="str">
        <f aca="false">P33!$E67</f>
        <v>N</v>
      </c>
      <c r="CG75" s="30" t="str">
        <f aca="false">P34!$E67</f>
        <v>N</v>
      </c>
      <c r="CH75" s="30" t="str">
        <f aca="false">P35!$E67</f>
        <v>N</v>
      </c>
      <c r="CI75" s="30" t="str">
        <f aca="false">P36!$E67</f>
        <v>N</v>
      </c>
      <c r="CJ75" s="30" t="str">
        <f aca="false">P37!$E67</f>
        <v>N</v>
      </c>
      <c r="CK75" s="30" t="str">
        <f aca="false">P38!$E67</f>
        <v>N</v>
      </c>
      <c r="CL75" s="30" t="str">
        <f aca="false">P39!$E67</f>
        <v>N</v>
      </c>
      <c r="CM75" s="30" t="str">
        <f aca="false">P40!$E67</f>
        <v>N</v>
      </c>
      <c r="CN75" s="54" t="n">
        <f aca="false">COUNTIF(AZ75:BS75,"D")</f>
        <v>0</v>
      </c>
    </row>
    <row r="76" customFormat="false" ht="15" hidden="false" customHeight="false" outlineLevel="0" collapsed="false">
      <c r="A76" s="1" t="n">
        <v>10</v>
      </c>
      <c r="B76" s="30" t="str">
        <f aca="false">Critères!$B67</f>
        <v>10.9</v>
      </c>
      <c r="C76" s="30" t="str">
        <f aca="false">Critères!$A59</f>
        <v>PRÉSENTATION</v>
      </c>
      <c r="D76" s="30" t="str">
        <f aca="false">P01!$D68</f>
        <v>NT</v>
      </c>
      <c r="E76" s="30" t="str">
        <f aca="false">P02!$D68</f>
        <v>NT</v>
      </c>
      <c r="F76" s="30" t="str">
        <f aca="false">P03!$D68</f>
        <v>NT</v>
      </c>
      <c r="G76" s="30" t="str">
        <f aca="false">P04!$D68</f>
        <v>NT</v>
      </c>
      <c r="H76" s="30" t="str">
        <f aca="false">P05!$D68</f>
        <v>NT</v>
      </c>
      <c r="I76" s="30" t="str">
        <f aca="false">P06!$D68</f>
        <v>NT</v>
      </c>
      <c r="J76" s="30" t="str">
        <f aca="false">P07!$D68</f>
        <v>NT</v>
      </c>
      <c r="K76" s="30" t="str">
        <f aca="false">P08!$D68</f>
        <v>NT</v>
      </c>
      <c r="L76" s="30" t="str">
        <f aca="false">P09!$D68</f>
        <v>NT</v>
      </c>
      <c r="M76" s="30" t="str">
        <f aca="false">P10!$D68</f>
        <v>NT</v>
      </c>
      <c r="N76" s="30" t="str">
        <f aca="false">P11!$D68</f>
        <v>NT</v>
      </c>
      <c r="O76" s="30" t="str">
        <f aca="false">P12!$D68</f>
        <v>NT</v>
      </c>
      <c r="P76" s="30" t="str">
        <f aca="false">P13!$D68</f>
        <v>NT</v>
      </c>
      <c r="Q76" s="30" t="str">
        <f aca="false">P14!$D68</f>
        <v>NT</v>
      </c>
      <c r="R76" s="30" t="str">
        <f aca="false">P15!$D68</f>
        <v>NT</v>
      </c>
      <c r="S76" s="30" t="str">
        <f aca="false">P16!$D68</f>
        <v>NT</v>
      </c>
      <c r="T76" s="30" t="str">
        <f aca="false">P17!$D68</f>
        <v>NT</v>
      </c>
      <c r="U76" s="30" t="str">
        <f aca="false">P18!$D68</f>
        <v>NT</v>
      </c>
      <c r="V76" s="30" t="str">
        <f aca="false">P19!$D68</f>
        <v>NT</v>
      </c>
      <c r="W76" s="30" t="str">
        <f aca="false">P20!$D68</f>
        <v>NT</v>
      </c>
      <c r="X76" s="30" t="str">
        <f aca="false">P21!$D68</f>
        <v>NT</v>
      </c>
      <c r="Y76" s="30" t="str">
        <f aca="false">P22!$D68</f>
        <v>NT</v>
      </c>
      <c r="Z76" s="30" t="str">
        <f aca="false">P23!$D68</f>
        <v>NT</v>
      </c>
      <c r="AA76" s="30" t="str">
        <f aca="false">P24!$D68</f>
        <v>NT</v>
      </c>
      <c r="AB76" s="30" t="str">
        <f aca="false">P25!$D68</f>
        <v>NT</v>
      </c>
      <c r="AC76" s="30" t="str">
        <f aca="false">P26!$D68</f>
        <v>NT</v>
      </c>
      <c r="AD76" s="30" t="str">
        <f aca="false">P27!$D68</f>
        <v>NT</v>
      </c>
      <c r="AE76" s="30" t="str">
        <f aca="false">P28!$D68</f>
        <v>NT</v>
      </c>
      <c r="AF76" s="30" t="str">
        <f aca="false">P29!$D68</f>
        <v>NT</v>
      </c>
      <c r="AG76" s="30" t="str">
        <f aca="false">P30!$D68</f>
        <v>NT</v>
      </c>
      <c r="AH76" s="30" t="str">
        <f aca="false">P31!$D68</f>
        <v>NT</v>
      </c>
      <c r="AI76" s="30" t="str">
        <f aca="false">P32!$D68</f>
        <v>NT</v>
      </c>
      <c r="AJ76" s="30" t="str">
        <f aca="false">P33!$D68</f>
        <v>NT</v>
      </c>
      <c r="AK76" s="30" t="str">
        <f aca="false">P34!$D68</f>
        <v>NT</v>
      </c>
      <c r="AL76" s="30" t="str">
        <f aca="false">P35!$D68</f>
        <v>NT</v>
      </c>
      <c r="AM76" s="30" t="str">
        <f aca="false">P36!$D68</f>
        <v>NT</v>
      </c>
      <c r="AN76" s="30" t="str">
        <f aca="false">P37!$D68</f>
        <v>NT</v>
      </c>
      <c r="AO76" s="30" t="str">
        <f aca="false">P38!$D68</f>
        <v>NT</v>
      </c>
      <c r="AP76" s="30" t="str">
        <f aca="false">P39!$D68</f>
        <v>NT</v>
      </c>
      <c r="AQ76" s="30" t="str">
        <f aca="false">P40!$D68</f>
        <v>NT</v>
      </c>
      <c r="AR76" s="54" t="n">
        <f aca="false">COUNTIF(D76:AQ76,"C")</f>
        <v>0</v>
      </c>
      <c r="AS76" s="54" t="n">
        <f aca="false">COUNTIF(D76:AQ76,"NC")</f>
        <v>0</v>
      </c>
      <c r="AT76" s="54" t="n">
        <f aca="false">COUNTIF(D76:AQ76,"NA")</f>
        <v>0</v>
      </c>
      <c r="AU76" s="54" t="n">
        <f aca="false">COUNTIF(D76:AQ76,"NT")</f>
        <v>40</v>
      </c>
      <c r="AV76" s="1" t="str">
        <f aca="false">IF(AS76&gt;0,"NC",IF(AR76&gt;0,"C",IF(AU76&gt;0,"NT","NA")))</f>
        <v>NT</v>
      </c>
      <c r="AW76" s="1" t="n">
        <v>10</v>
      </c>
      <c r="AX76" s="30" t="str">
        <f aca="false">Critères!$B67</f>
        <v>10.9</v>
      </c>
      <c r="AY76" s="30" t="str">
        <f aca="false">Critères!$A59</f>
        <v>PRÉSENTATION</v>
      </c>
      <c r="AZ76" s="30" t="str">
        <f aca="false">P01!$E68</f>
        <v>N</v>
      </c>
      <c r="BA76" s="30" t="str">
        <f aca="false">P02!$E68</f>
        <v>N</v>
      </c>
      <c r="BB76" s="30" t="str">
        <f aca="false">P03!$E68</f>
        <v>N</v>
      </c>
      <c r="BC76" s="30" t="str">
        <f aca="false">P04!$E68</f>
        <v>N</v>
      </c>
      <c r="BD76" s="30" t="str">
        <f aca="false">P05!$E68</f>
        <v>N</v>
      </c>
      <c r="BE76" s="30" t="str">
        <f aca="false">P06!$E68</f>
        <v>N</v>
      </c>
      <c r="BF76" s="30" t="str">
        <f aca="false">P07!$E68</f>
        <v>N</v>
      </c>
      <c r="BG76" s="30" t="str">
        <f aca="false">P08!$E68</f>
        <v>N</v>
      </c>
      <c r="BH76" s="30" t="str">
        <f aca="false">P09!$E68</f>
        <v>N</v>
      </c>
      <c r="BI76" s="30" t="str">
        <f aca="false">P10!$E68</f>
        <v>N</v>
      </c>
      <c r="BJ76" s="30" t="str">
        <f aca="false">P11!$E68</f>
        <v>N</v>
      </c>
      <c r="BK76" s="30" t="str">
        <f aca="false">P12!$E68</f>
        <v>N</v>
      </c>
      <c r="BL76" s="30" t="str">
        <f aca="false">P13!$E68</f>
        <v>N</v>
      </c>
      <c r="BM76" s="30" t="str">
        <f aca="false">P14!$E68</f>
        <v>N</v>
      </c>
      <c r="BN76" s="30" t="str">
        <f aca="false">P15!$E68</f>
        <v>N</v>
      </c>
      <c r="BO76" s="30" t="str">
        <f aca="false">P16!$E68</f>
        <v>N</v>
      </c>
      <c r="BP76" s="30" t="str">
        <f aca="false">P17!$E68</f>
        <v>N</v>
      </c>
      <c r="BQ76" s="30" t="str">
        <f aca="false">P18!$E68</f>
        <v>N</v>
      </c>
      <c r="BR76" s="30" t="str">
        <f aca="false">P19!$E68</f>
        <v>N</v>
      </c>
      <c r="BS76" s="30" t="str">
        <f aca="false">P20!$E68</f>
        <v>N</v>
      </c>
      <c r="BT76" s="30" t="str">
        <f aca="false">P21!$E68</f>
        <v>N</v>
      </c>
      <c r="BU76" s="30" t="str">
        <f aca="false">P22!$E68</f>
        <v>N</v>
      </c>
      <c r="BV76" s="30" t="str">
        <f aca="false">P23!$E68</f>
        <v>N</v>
      </c>
      <c r="BW76" s="30" t="str">
        <f aca="false">P24!$E68</f>
        <v>N</v>
      </c>
      <c r="BX76" s="30" t="str">
        <f aca="false">P25!$E68</f>
        <v>N</v>
      </c>
      <c r="BY76" s="30" t="str">
        <f aca="false">P26!$E68</f>
        <v>N</v>
      </c>
      <c r="BZ76" s="30" t="str">
        <f aca="false">P27!$E68</f>
        <v>N</v>
      </c>
      <c r="CA76" s="30" t="str">
        <f aca="false">P28!$E68</f>
        <v>N</v>
      </c>
      <c r="CB76" s="30" t="str">
        <f aca="false">P29!$E68</f>
        <v>N</v>
      </c>
      <c r="CC76" s="30" t="str">
        <f aca="false">P30!$E68</f>
        <v>N</v>
      </c>
      <c r="CD76" s="30" t="str">
        <f aca="false">P31!$E68</f>
        <v>N</v>
      </c>
      <c r="CE76" s="30" t="str">
        <f aca="false">P32!$E68</f>
        <v>N</v>
      </c>
      <c r="CF76" s="30" t="str">
        <f aca="false">P33!$E68</f>
        <v>N</v>
      </c>
      <c r="CG76" s="30" t="str">
        <f aca="false">P34!$E68</f>
        <v>N</v>
      </c>
      <c r="CH76" s="30" t="str">
        <f aca="false">P35!$E68</f>
        <v>N</v>
      </c>
      <c r="CI76" s="30" t="str">
        <f aca="false">P36!$E68</f>
        <v>N</v>
      </c>
      <c r="CJ76" s="30" t="str">
        <f aca="false">P37!$E68</f>
        <v>N</v>
      </c>
      <c r="CK76" s="30" t="str">
        <f aca="false">P38!$E68</f>
        <v>N</v>
      </c>
      <c r="CL76" s="30" t="str">
        <f aca="false">P39!$E68</f>
        <v>N</v>
      </c>
      <c r="CM76" s="30" t="str">
        <f aca="false">P40!$E68</f>
        <v>N</v>
      </c>
      <c r="CN76" s="54" t="n">
        <f aca="false">COUNTIF(AZ76:BS76,"D")</f>
        <v>0</v>
      </c>
    </row>
    <row r="77" customFormat="false" ht="15" hidden="false" customHeight="false" outlineLevel="0" collapsed="false">
      <c r="A77" s="1" t="n">
        <v>10</v>
      </c>
      <c r="B77" s="30" t="str">
        <f aca="false">Critères!$B68</f>
        <v>10.10</v>
      </c>
      <c r="C77" s="30" t="str">
        <f aca="false">Critères!$A59</f>
        <v>PRÉSENTATION</v>
      </c>
      <c r="D77" s="30" t="str">
        <f aca="false">P01!$D69</f>
        <v>NT</v>
      </c>
      <c r="E77" s="30" t="str">
        <f aca="false">P02!$D69</f>
        <v>NT</v>
      </c>
      <c r="F77" s="30" t="str">
        <f aca="false">P03!$D69</f>
        <v>NT</v>
      </c>
      <c r="G77" s="30" t="str">
        <f aca="false">P04!$D69</f>
        <v>NT</v>
      </c>
      <c r="H77" s="30" t="str">
        <f aca="false">P05!$D69</f>
        <v>NT</v>
      </c>
      <c r="I77" s="30" t="str">
        <f aca="false">P06!$D69</f>
        <v>NT</v>
      </c>
      <c r="J77" s="30" t="str">
        <f aca="false">P07!$D69</f>
        <v>NT</v>
      </c>
      <c r="K77" s="30" t="str">
        <f aca="false">P08!$D69</f>
        <v>NT</v>
      </c>
      <c r="L77" s="30" t="str">
        <f aca="false">P09!$D69</f>
        <v>NT</v>
      </c>
      <c r="M77" s="30" t="str">
        <f aca="false">P10!$D69</f>
        <v>NT</v>
      </c>
      <c r="N77" s="30" t="str">
        <f aca="false">P11!$D69</f>
        <v>NT</v>
      </c>
      <c r="O77" s="30" t="str">
        <f aca="false">P12!$D69</f>
        <v>NT</v>
      </c>
      <c r="P77" s="30" t="str">
        <f aca="false">P13!$D69</f>
        <v>NT</v>
      </c>
      <c r="Q77" s="30" t="str">
        <f aca="false">P14!$D69</f>
        <v>NT</v>
      </c>
      <c r="R77" s="30" t="str">
        <f aca="false">P15!$D69</f>
        <v>NT</v>
      </c>
      <c r="S77" s="30" t="str">
        <f aca="false">P16!$D69</f>
        <v>NT</v>
      </c>
      <c r="T77" s="30" t="str">
        <f aca="false">P17!$D69</f>
        <v>NT</v>
      </c>
      <c r="U77" s="30" t="str">
        <f aca="false">P18!$D69</f>
        <v>NT</v>
      </c>
      <c r="V77" s="30" t="str">
        <f aca="false">P19!$D69</f>
        <v>NT</v>
      </c>
      <c r="W77" s="30" t="str">
        <f aca="false">P20!$D69</f>
        <v>NT</v>
      </c>
      <c r="X77" s="30" t="str">
        <f aca="false">P21!$D69</f>
        <v>NT</v>
      </c>
      <c r="Y77" s="30" t="str">
        <f aca="false">P22!$D69</f>
        <v>NT</v>
      </c>
      <c r="Z77" s="30" t="str">
        <f aca="false">P23!$D69</f>
        <v>NT</v>
      </c>
      <c r="AA77" s="30" t="str">
        <f aca="false">P24!$D69</f>
        <v>NT</v>
      </c>
      <c r="AB77" s="30" t="str">
        <f aca="false">P25!$D69</f>
        <v>NT</v>
      </c>
      <c r="AC77" s="30" t="str">
        <f aca="false">P26!$D69</f>
        <v>NT</v>
      </c>
      <c r="AD77" s="30" t="str">
        <f aca="false">P27!$D69</f>
        <v>NT</v>
      </c>
      <c r="AE77" s="30" t="str">
        <f aca="false">P28!$D69</f>
        <v>NT</v>
      </c>
      <c r="AF77" s="30" t="str">
        <f aca="false">P29!$D69</f>
        <v>NT</v>
      </c>
      <c r="AG77" s="30" t="str">
        <f aca="false">P30!$D69</f>
        <v>NT</v>
      </c>
      <c r="AH77" s="30" t="str">
        <f aca="false">P31!$D69</f>
        <v>NT</v>
      </c>
      <c r="AI77" s="30" t="str">
        <f aca="false">P32!$D69</f>
        <v>NT</v>
      </c>
      <c r="AJ77" s="30" t="str">
        <f aca="false">P33!$D69</f>
        <v>NT</v>
      </c>
      <c r="AK77" s="30" t="str">
        <f aca="false">P34!$D69</f>
        <v>NT</v>
      </c>
      <c r="AL77" s="30" t="str">
        <f aca="false">P35!$D69</f>
        <v>NT</v>
      </c>
      <c r="AM77" s="30" t="str">
        <f aca="false">P36!$D69</f>
        <v>NT</v>
      </c>
      <c r="AN77" s="30" t="str">
        <f aca="false">P37!$D69</f>
        <v>NT</v>
      </c>
      <c r="AO77" s="30" t="str">
        <f aca="false">P38!$D69</f>
        <v>NT</v>
      </c>
      <c r="AP77" s="30" t="str">
        <f aca="false">P39!$D69</f>
        <v>NT</v>
      </c>
      <c r="AQ77" s="30" t="str">
        <f aca="false">P40!$D69</f>
        <v>NT</v>
      </c>
      <c r="AR77" s="54" t="n">
        <f aca="false">COUNTIF(D77:AQ77,"C")</f>
        <v>0</v>
      </c>
      <c r="AS77" s="54" t="n">
        <f aca="false">COUNTIF(D77:AQ77,"NC")</f>
        <v>0</v>
      </c>
      <c r="AT77" s="54" t="n">
        <f aca="false">COUNTIF(D77:AQ77,"NA")</f>
        <v>0</v>
      </c>
      <c r="AU77" s="54" t="n">
        <f aca="false">COUNTIF(D77:AQ77,"NT")</f>
        <v>40</v>
      </c>
      <c r="AV77" s="1" t="str">
        <f aca="false">IF(AS77&gt;0,"NC",IF(AR77&gt;0,"C",IF(AU77&gt;0,"NT","NA")))</f>
        <v>NT</v>
      </c>
      <c r="AW77" s="1" t="n">
        <v>10</v>
      </c>
      <c r="AX77" s="30" t="str">
        <f aca="false">Critères!$B68</f>
        <v>10.10</v>
      </c>
      <c r="AY77" s="30" t="str">
        <f aca="false">Critères!$A59</f>
        <v>PRÉSENTATION</v>
      </c>
      <c r="AZ77" s="30" t="str">
        <f aca="false">P01!$E69</f>
        <v>N</v>
      </c>
      <c r="BA77" s="30" t="str">
        <f aca="false">P02!$E69</f>
        <v>N</v>
      </c>
      <c r="BB77" s="30" t="str">
        <f aca="false">P03!$E69</f>
        <v>N</v>
      </c>
      <c r="BC77" s="30" t="str">
        <f aca="false">P04!$E69</f>
        <v>N</v>
      </c>
      <c r="BD77" s="30" t="str">
        <f aca="false">P05!$E69</f>
        <v>N</v>
      </c>
      <c r="BE77" s="30" t="str">
        <f aca="false">P06!$E69</f>
        <v>N</v>
      </c>
      <c r="BF77" s="30" t="str">
        <f aca="false">P07!$E69</f>
        <v>N</v>
      </c>
      <c r="BG77" s="30" t="str">
        <f aca="false">P08!$E69</f>
        <v>N</v>
      </c>
      <c r="BH77" s="30" t="str">
        <f aca="false">P09!$E69</f>
        <v>N</v>
      </c>
      <c r="BI77" s="30" t="str">
        <f aca="false">P10!$E69</f>
        <v>N</v>
      </c>
      <c r="BJ77" s="30" t="str">
        <f aca="false">P11!$E69</f>
        <v>N</v>
      </c>
      <c r="BK77" s="30" t="str">
        <f aca="false">P12!$E69</f>
        <v>N</v>
      </c>
      <c r="BL77" s="30" t="str">
        <f aca="false">P13!$E69</f>
        <v>N</v>
      </c>
      <c r="BM77" s="30" t="str">
        <f aca="false">P14!$E69</f>
        <v>N</v>
      </c>
      <c r="BN77" s="30" t="str">
        <f aca="false">P15!$E69</f>
        <v>N</v>
      </c>
      <c r="BO77" s="30" t="str">
        <f aca="false">P16!$E69</f>
        <v>N</v>
      </c>
      <c r="BP77" s="30" t="str">
        <f aca="false">P17!$E69</f>
        <v>N</v>
      </c>
      <c r="BQ77" s="30" t="str">
        <f aca="false">P18!$E69</f>
        <v>N</v>
      </c>
      <c r="BR77" s="30" t="str">
        <f aca="false">P19!$E69</f>
        <v>N</v>
      </c>
      <c r="BS77" s="30" t="str">
        <f aca="false">P20!$E69</f>
        <v>N</v>
      </c>
      <c r="BT77" s="30" t="str">
        <f aca="false">P21!$E69</f>
        <v>N</v>
      </c>
      <c r="BU77" s="30" t="str">
        <f aca="false">P22!$E69</f>
        <v>N</v>
      </c>
      <c r="BV77" s="30" t="str">
        <f aca="false">P23!$E69</f>
        <v>N</v>
      </c>
      <c r="BW77" s="30" t="str">
        <f aca="false">P24!$E69</f>
        <v>N</v>
      </c>
      <c r="BX77" s="30" t="str">
        <f aca="false">P25!$E69</f>
        <v>N</v>
      </c>
      <c r="BY77" s="30" t="str">
        <f aca="false">P26!$E69</f>
        <v>N</v>
      </c>
      <c r="BZ77" s="30" t="str">
        <f aca="false">P27!$E69</f>
        <v>N</v>
      </c>
      <c r="CA77" s="30" t="str">
        <f aca="false">P28!$E69</f>
        <v>N</v>
      </c>
      <c r="CB77" s="30" t="str">
        <f aca="false">P29!$E69</f>
        <v>N</v>
      </c>
      <c r="CC77" s="30" t="str">
        <f aca="false">P30!$E69</f>
        <v>N</v>
      </c>
      <c r="CD77" s="30" t="str">
        <f aca="false">P31!$E69</f>
        <v>N</v>
      </c>
      <c r="CE77" s="30" t="str">
        <f aca="false">P32!$E69</f>
        <v>N</v>
      </c>
      <c r="CF77" s="30" t="str">
        <f aca="false">P33!$E69</f>
        <v>N</v>
      </c>
      <c r="CG77" s="30" t="str">
        <f aca="false">P34!$E69</f>
        <v>N</v>
      </c>
      <c r="CH77" s="30" t="str">
        <f aca="false">P35!$E69</f>
        <v>N</v>
      </c>
      <c r="CI77" s="30" t="str">
        <f aca="false">P36!$E69</f>
        <v>N</v>
      </c>
      <c r="CJ77" s="30" t="str">
        <f aca="false">P37!$E69</f>
        <v>N</v>
      </c>
      <c r="CK77" s="30" t="str">
        <f aca="false">P38!$E69</f>
        <v>N</v>
      </c>
      <c r="CL77" s="30" t="str">
        <f aca="false">P39!$E69</f>
        <v>N</v>
      </c>
      <c r="CM77" s="30" t="str">
        <f aca="false">P40!$E69</f>
        <v>N</v>
      </c>
      <c r="CN77" s="54" t="n">
        <f aca="false">COUNTIF(AZ77:BS77,"D")</f>
        <v>0</v>
      </c>
    </row>
    <row r="78" customFormat="false" ht="15" hidden="false" customHeight="false" outlineLevel="0" collapsed="false">
      <c r="A78" s="1" t="n">
        <v>10</v>
      </c>
      <c r="B78" s="30" t="str">
        <f aca="false">Critères!$B69</f>
        <v>10.11</v>
      </c>
      <c r="C78" s="30" t="str">
        <f aca="false">Critères!$A59</f>
        <v>PRÉSENTATION</v>
      </c>
      <c r="D78" s="30" t="str">
        <f aca="false">P01!$D70</f>
        <v>NT</v>
      </c>
      <c r="E78" s="30" t="str">
        <f aca="false">P02!$D70</f>
        <v>NT</v>
      </c>
      <c r="F78" s="30" t="str">
        <f aca="false">P03!$D70</f>
        <v>NT</v>
      </c>
      <c r="G78" s="30" t="str">
        <f aca="false">P04!$D70</f>
        <v>NT</v>
      </c>
      <c r="H78" s="30" t="str">
        <f aca="false">P05!$D70</f>
        <v>NT</v>
      </c>
      <c r="I78" s="30" t="str">
        <f aca="false">P06!$D70</f>
        <v>NT</v>
      </c>
      <c r="J78" s="30" t="str">
        <f aca="false">P07!$D70</f>
        <v>NT</v>
      </c>
      <c r="K78" s="30" t="str">
        <f aca="false">P08!$D70</f>
        <v>NT</v>
      </c>
      <c r="L78" s="30" t="str">
        <f aca="false">P09!$D70</f>
        <v>NT</v>
      </c>
      <c r="M78" s="30" t="str">
        <f aca="false">P10!$D70</f>
        <v>NT</v>
      </c>
      <c r="N78" s="30" t="str">
        <f aca="false">P11!$D70</f>
        <v>NT</v>
      </c>
      <c r="O78" s="30" t="str">
        <f aca="false">P12!$D70</f>
        <v>NT</v>
      </c>
      <c r="P78" s="30" t="str">
        <f aca="false">P13!$D70</f>
        <v>NT</v>
      </c>
      <c r="Q78" s="30" t="str">
        <f aca="false">P14!$D70</f>
        <v>NT</v>
      </c>
      <c r="R78" s="30" t="str">
        <f aca="false">P15!$D70</f>
        <v>NT</v>
      </c>
      <c r="S78" s="30" t="str">
        <f aca="false">P16!$D70</f>
        <v>NT</v>
      </c>
      <c r="T78" s="30" t="str">
        <f aca="false">P17!$D70</f>
        <v>NT</v>
      </c>
      <c r="U78" s="30" t="str">
        <f aca="false">P18!$D70</f>
        <v>NT</v>
      </c>
      <c r="V78" s="30" t="str">
        <f aca="false">P19!$D70</f>
        <v>NT</v>
      </c>
      <c r="W78" s="30" t="str">
        <f aca="false">P20!$D70</f>
        <v>NT</v>
      </c>
      <c r="X78" s="30" t="str">
        <f aca="false">P21!$D70</f>
        <v>NT</v>
      </c>
      <c r="Y78" s="30" t="str">
        <f aca="false">P22!$D70</f>
        <v>NT</v>
      </c>
      <c r="Z78" s="30" t="str">
        <f aca="false">P23!$D70</f>
        <v>NT</v>
      </c>
      <c r="AA78" s="30" t="str">
        <f aca="false">P24!$D70</f>
        <v>NT</v>
      </c>
      <c r="AB78" s="30" t="str">
        <f aca="false">P25!$D70</f>
        <v>NT</v>
      </c>
      <c r="AC78" s="30" t="str">
        <f aca="false">P26!$D70</f>
        <v>NT</v>
      </c>
      <c r="AD78" s="30" t="str">
        <f aca="false">P27!$D70</f>
        <v>NT</v>
      </c>
      <c r="AE78" s="30" t="str">
        <f aca="false">P28!$D70</f>
        <v>NT</v>
      </c>
      <c r="AF78" s="30" t="str">
        <f aca="false">P29!$D70</f>
        <v>NT</v>
      </c>
      <c r="AG78" s="30" t="str">
        <f aca="false">P30!$D70</f>
        <v>NT</v>
      </c>
      <c r="AH78" s="30" t="str">
        <f aca="false">P31!$D70</f>
        <v>NT</v>
      </c>
      <c r="AI78" s="30" t="str">
        <f aca="false">P32!$D70</f>
        <v>NT</v>
      </c>
      <c r="AJ78" s="30" t="str">
        <f aca="false">P33!$D70</f>
        <v>NT</v>
      </c>
      <c r="AK78" s="30" t="str">
        <f aca="false">P34!$D70</f>
        <v>NT</v>
      </c>
      <c r="AL78" s="30" t="str">
        <f aca="false">P35!$D70</f>
        <v>NT</v>
      </c>
      <c r="AM78" s="30" t="str">
        <f aca="false">P36!$D70</f>
        <v>NT</v>
      </c>
      <c r="AN78" s="30" t="str">
        <f aca="false">P37!$D70</f>
        <v>NT</v>
      </c>
      <c r="AO78" s="30" t="str">
        <f aca="false">P38!$D70</f>
        <v>NT</v>
      </c>
      <c r="AP78" s="30" t="str">
        <f aca="false">P39!$D70</f>
        <v>NT</v>
      </c>
      <c r="AQ78" s="30" t="str">
        <f aca="false">P40!$D70</f>
        <v>NT</v>
      </c>
      <c r="AR78" s="54" t="n">
        <f aca="false">COUNTIF(D78:AQ78,"C")</f>
        <v>0</v>
      </c>
      <c r="AS78" s="54" t="n">
        <f aca="false">COUNTIF(D78:AQ78,"NC")</f>
        <v>0</v>
      </c>
      <c r="AT78" s="54" t="n">
        <f aca="false">COUNTIF(D78:AQ78,"NA")</f>
        <v>0</v>
      </c>
      <c r="AU78" s="54" t="n">
        <f aca="false">COUNTIF(D78:AQ78,"NT")</f>
        <v>40</v>
      </c>
      <c r="AV78" s="1" t="str">
        <f aca="false">IF(AS78&gt;0,"NC",IF(AR78&gt;0,"C",IF(AU78&gt;0,"NT","NA")))</f>
        <v>NT</v>
      </c>
      <c r="AW78" s="1" t="n">
        <v>10</v>
      </c>
      <c r="AX78" s="30" t="str">
        <f aca="false">Critères!$B69</f>
        <v>10.11</v>
      </c>
      <c r="AY78" s="30" t="str">
        <f aca="false">Critères!$A59</f>
        <v>PRÉSENTATION</v>
      </c>
      <c r="AZ78" s="30" t="str">
        <f aca="false">P01!$E70</f>
        <v>N</v>
      </c>
      <c r="BA78" s="30" t="str">
        <f aca="false">P02!$E70</f>
        <v>N</v>
      </c>
      <c r="BB78" s="30" t="str">
        <f aca="false">P03!$E70</f>
        <v>N</v>
      </c>
      <c r="BC78" s="30" t="str">
        <f aca="false">P04!$E70</f>
        <v>N</v>
      </c>
      <c r="BD78" s="30" t="str">
        <f aca="false">P05!$E70</f>
        <v>N</v>
      </c>
      <c r="BE78" s="30" t="str">
        <f aca="false">P06!$E70</f>
        <v>N</v>
      </c>
      <c r="BF78" s="30" t="str">
        <f aca="false">P07!$E70</f>
        <v>N</v>
      </c>
      <c r="BG78" s="30" t="str">
        <f aca="false">P08!$E70</f>
        <v>N</v>
      </c>
      <c r="BH78" s="30" t="str">
        <f aca="false">P09!$E70</f>
        <v>N</v>
      </c>
      <c r="BI78" s="30" t="str">
        <f aca="false">P10!$E70</f>
        <v>N</v>
      </c>
      <c r="BJ78" s="30" t="str">
        <f aca="false">P11!$E70</f>
        <v>N</v>
      </c>
      <c r="BK78" s="30" t="str">
        <f aca="false">P12!$E70</f>
        <v>N</v>
      </c>
      <c r="BL78" s="30" t="str">
        <f aca="false">P13!$E70</f>
        <v>N</v>
      </c>
      <c r="BM78" s="30" t="str">
        <f aca="false">P14!$E70</f>
        <v>N</v>
      </c>
      <c r="BN78" s="30" t="str">
        <f aca="false">P15!$E70</f>
        <v>N</v>
      </c>
      <c r="BO78" s="30" t="str">
        <f aca="false">P16!$E70</f>
        <v>N</v>
      </c>
      <c r="BP78" s="30" t="str">
        <f aca="false">P17!$E70</f>
        <v>N</v>
      </c>
      <c r="BQ78" s="30" t="str">
        <f aca="false">P18!$E70</f>
        <v>N</v>
      </c>
      <c r="BR78" s="30" t="str">
        <f aca="false">P19!$E70</f>
        <v>N</v>
      </c>
      <c r="BS78" s="30" t="str">
        <f aca="false">P20!$E70</f>
        <v>N</v>
      </c>
      <c r="BT78" s="30" t="str">
        <f aca="false">P21!$E70</f>
        <v>N</v>
      </c>
      <c r="BU78" s="30" t="str">
        <f aca="false">P22!$E70</f>
        <v>N</v>
      </c>
      <c r="BV78" s="30" t="str">
        <f aca="false">P23!$E70</f>
        <v>N</v>
      </c>
      <c r="BW78" s="30" t="str">
        <f aca="false">P24!$E70</f>
        <v>N</v>
      </c>
      <c r="BX78" s="30" t="str">
        <f aca="false">P25!$E70</f>
        <v>N</v>
      </c>
      <c r="BY78" s="30" t="str">
        <f aca="false">P26!$E70</f>
        <v>N</v>
      </c>
      <c r="BZ78" s="30" t="str">
        <f aca="false">P27!$E70</f>
        <v>N</v>
      </c>
      <c r="CA78" s="30" t="str">
        <f aca="false">P28!$E70</f>
        <v>N</v>
      </c>
      <c r="CB78" s="30" t="str">
        <f aca="false">P29!$E70</f>
        <v>N</v>
      </c>
      <c r="CC78" s="30" t="str">
        <f aca="false">P30!$E70</f>
        <v>N</v>
      </c>
      <c r="CD78" s="30" t="str">
        <f aca="false">P31!$E70</f>
        <v>N</v>
      </c>
      <c r="CE78" s="30" t="str">
        <f aca="false">P32!$E70</f>
        <v>N</v>
      </c>
      <c r="CF78" s="30" t="str">
        <f aca="false">P33!$E70</f>
        <v>N</v>
      </c>
      <c r="CG78" s="30" t="str">
        <f aca="false">P34!$E70</f>
        <v>N</v>
      </c>
      <c r="CH78" s="30" t="str">
        <f aca="false">P35!$E70</f>
        <v>N</v>
      </c>
      <c r="CI78" s="30" t="str">
        <f aca="false">P36!$E70</f>
        <v>N</v>
      </c>
      <c r="CJ78" s="30" t="str">
        <f aca="false">P37!$E70</f>
        <v>N</v>
      </c>
      <c r="CK78" s="30" t="str">
        <f aca="false">P38!$E70</f>
        <v>N</v>
      </c>
      <c r="CL78" s="30" t="str">
        <f aca="false">P39!$E70</f>
        <v>N</v>
      </c>
      <c r="CM78" s="30" t="str">
        <f aca="false">P40!$E70</f>
        <v>N</v>
      </c>
      <c r="CN78" s="54" t="n">
        <f aca="false">COUNTIF(AZ78:BS78,"D")</f>
        <v>0</v>
      </c>
    </row>
    <row r="79" customFormat="false" ht="15" hidden="false" customHeight="false" outlineLevel="0" collapsed="false">
      <c r="A79" s="1" t="n">
        <v>10</v>
      </c>
      <c r="B79" s="30" t="str">
        <f aca="false">Critères!$B70</f>
        <v>10.12</v>
      </c>
      <c r="C79" s="30" t="str">
        <f aca="false">Critères!$A59</f>
        <v>PRÉSENTATION</v>
      </c>
      <c r="D79" s="30" t="str">
        <f aca="false">P01!$D71</f>
        <v>NT</v>
      </c>
      <c r="E79" s="30" t="str">
        <f aca="false">P02!$D71</f>
        <v>NT</v>
      </c>
      <c r="F79" s="30" t="str">
        <f aca="false">P03!$D71</f>
        <v>NT</v>
      </c>
      <c r="G79" s="30" t="str">
        <f aca="false">P04!$D71</f>
        <v>NT</v>
      </c>
      <c r="H79" s="30" t="str">
        <f aca="false">P05!$D71</f>
        <v>NT</v>
      </c>
      <c r="I79" s="30" t="str">
        <f aca="false">P06!$D71</f>
        <v>NT</v>
      </c>
      <c r="J79" s="30" t="str">
        <f aca="false">P07!$D71</f>
        <v>NT</v>
      </c>
      <c r="K79" s="30" t="str">
        <f aca="false">P08!$D71</f>
        <v>NT</v>
      </c>
      <c r="L79" s="30" t="str">
        <f aca="false">P09!$D71</f>
        <v>NT</v>
      </c>
      <c r="M79" s="30" t="str">
        <f aca="false">P10!$D71</f>
        <v>NT</v>
      </c>
      <c r="N79" s="30" t="str">
        <f aca="false">P11!$D71</f>
        <v>NT</v>
      </c>
      <c r="O79" s="30" t="str">
        <f aca="false">P12!$D71</f>
        <v>NT</v>
      </c>
      <c r="P79" s="30" t="str">
        <f aca="false">P13!$D71</f>
        <v>NT</v>
      </c>
      <c r="Q79" s="30" t="str">
        <f aca="false">P14!$D71</f>
        <v>NT</v>
      </c>
      <c r="R79" s="30" t="str">
        <f aca="false">P15!$D71</f>
        <v>NT</v>
      </c>
      <c r="S79" s="30" t="str">
        <f aca="false">P16!$D71</f>
        <v>NT</v>
      </c>
      <c r="T79" s="30" t="str">
        <f aca="false">P17!$D71</f>
        <v>NT</v>
      </c>
      <c r="U79" s="30" t="str">
        <f aca="false">P18!$D71</f>
        <v>NT</v>
      </c>
      <c r="V79" s="30" t="str">
        <f aca="false">P19!$D71</f>
        <v>NT</v>
      </c>
      <c r="W79" s="30" t="str">
        <f aca="false">P20!$D71</f>
        <v>NT</v>
      </c>
      <c r="X79" s="30" t="str">
        <f aca="false">P21!$D71</f>
        <v>NT</v>
      </c>
      <c r="Y79" s="30" t="str">
        <f aca="false">P22!$D71</f>
        <v>NT</v>
      </c>
      <c r="Z79" s="30" t="str">
        <f aca="false">P23!$D71</f>
        <v>NT</v>
      </c>
      <c r="AA79" s="30" t="str">
        <f aca="false">P24!$D71</f>
        <v>NT</v>
      </c>
      <c r="AB79" s="30" t="str">
        <f aca="false">P25!$D71</f>
        <v>NT</v>
      </c>
      <c r="AC79" s="30" t="str">
        <f aca="false">P26!$D71</f>
        <v>NT</v>
      </c>
      <c r="AD79" s="30" t="str">
        <f aca="false">P27!$D71</f>
        <v>NT</v>
      </c>
      <c r="AE79" s="30" t="str">
        <f aca="false">P28!$D71</f>
        <v>NT</v>
      </c>
      <c r="AF79" s="30" t="str">
        <f aca="false">P29!$D71</f>
        <v>NT</v>
      </c>
      <c r="AG79" s="30" t="str">
        <f aca="false">P30!$D71</f>
        <v>NT</v>
      </c>
      <c r="AH79" s="30" t="str">
        <f aca="false">P31!$D71</f>
        <v>NT</v>
      </c>
      <c r="AI79" s="30" t="str">
        <f aca="false">P32!$D71</f>
        <v>NT</v>
      </c>
      <c r="AJ79" s="30" t="str">
        <f aca="false">P33!$D71</f>
        <v>NT</v>
      </c>
      <c r="AK79" s="30" t="str">
        <f aca="false">P34!$D71</f>
        <v>NT</v>
      </c>
      <c r="AL79" s="30" t="str">
        <f aca="false">P35!$D71</f>
        <v>NT</v>
      </c>
      <c r="AM79" s="30" t="str">
        <f aca="false">P36!$D71</f>
        <v>NT</v>
      </c>
      <c r="AN79" s="30" t="str">
        <f aca="false">P37!$D71</f>
        <v>NT</v>
      </c>
      <c r="AO79" s="30" t="str">
        <f aca="false">P38!$D71</f>
        <v>NT</v>
      </c>
      <c r="AP79" s="30" t="str">
        <f aca="false">P39!$D71</f>
        <v>NT</v>
      </c>
      <c r="AQ79" s="30" t="str">
        <f aca="false">P40!$D71</f>
        <v>NT</v>
      </c>
      <c r="AR79" s="54" t="n">
        <f aca="false">COUNTIF(D79:AQ79,"C")</f>
        <v>0</v>
      </c>
      <c r="AS79" s="54" t="n">
        <f aca="false">COUNTIF(D79:AQ79,"NC")</f>
        <v>0</v>
      </c>
      <c r="AT79" s="54" t="n">
        <f aca="false">COUNTIF(D79:AQ79,"NA")</f>
        <v>0</v>
      </c>
      <c r="AU79" s="54" t="n">
        <f aca="false">COUNTIF(D79:AQ79,"NT")</f>
        <v>40</v>
      </c>
      <c r="AV79" s="1" t="str">
        <f aca="false">IF(AS79&gt;0,"NC",IF(AR79&gt;0,"C",IF(AU79&gt;0,"NT","NA")))</f>
        <v>NT</v>
      </c>
      <c r="AW79" s="1" t="n">
        <v>10</v>
      </c>
      <c r="AX79" s="30" t="str">
        <f aca="false">Critères!$B70</f>
        <v>10.12</v>
      </c>
      <c r="AY79" s="30" t="str">
        <f aca="false">Critères!$A59</f>
        <v>PRÉSENTATION</v>
      </c>
      <c r="AZ79" s="30" t="str">
        <f aca="false">P01!$E71</f>
        <v>N</v>
      </c>
      <c r="BA79" s="30" t="str">
        <f aca="false">P02!$E71</f>
        <v>N</v>
      </c>
      <c r="BB79" s="30" t="str">
        <f aca="false">P03!$E71</f>
        <v>N</v>
      </c>
      <c r="BC79" s="30" t="str">
        <f aca="false">P04!$E71</f>
        <v>N</v>
      </c>
      <c r="BD79" s="30" t="str">
        <f aca="false">P05!$E71</f>
        <v>N</v>
      </c>
      <c r="BE79" s="30" t="str">
        <f aca="false">P06!$E71</f>
        <v>N</v>
      </c>
      <c r="BF79" s="30" t="str">
        <f aca="false">P07!$E71</f>
        <v>N</v>
      </c>
      <c r="BG79" s="30" t="str">
        <f aca="false">P08!$E71</f>
        <v>N</v>
      </c>
      <c r="BH79" s="30" t="str">
        <f aca="false">P09!$E71</f>
        <v>N</v>
      </c>
      <c r="BI79" s="30" t="str">
        <f aca="false">P10!$E71</f>
        <v>N</v>
      </c>
      <c r="BJ79" s="30" t="str">
        <f aca="false">P11!$E71</f>
        <v>N</v>
      </c>
      <c r="BK79" s="30" t="str">
        <f aca="false">P12!$E71</f>
        <v>N</v>
      </c>
      <c r="BL79" s="30" t="str">
        <f aca="false">P13!$E71</f>
        <v>N</v>
      </c>
      <c r="BM79" s="30" t="str">
        <f aca="false">P14!$E71</f>
        <v>N</v>
      </c>
      <c r="BN79" s="30" t="str">
        <f aca="false">P15!$E71</f>
        <v>N</v>
      </c>
      <c r="BO79" s="30" t="str">
        <f aca="false">P16!$E71</f>
        <v>N</v>
      </c>
      <c r="BP79" s="30" t="str">
        <f aca="false">P17!$E71</f>
        <v>N</v>
      </c>
      <c r="BQ79" s="30" t="str">
        <f aca="false">P18!$E71</f>
        <v>N</v>
      </c>
      <c r="BR79" s="30" t="str">
        <f aca="false">P19!$E71</f>
        <v>N</v>
      </c>
      <c r="BS79" s="30" t="str">
        <f aca="false">P20!$E71</f>
        <v>N</v>
      </c>
      <c r="BT79" s="30" t="str">
        <f aca="false">P21!$E71</f>
        <v>N</v>
      </c>
      <c r="BU79" s="30" t="str">
        <f aca="false">P22!$E71</f>
        <v>N</v>
      </c>
      <c r="BV79" s="30" t="str">
        <f aca="false">P23!$E71</f>
        <v>N</v>
      </c>
      <c r="BW79" s="30" t="str">
        <f aca="false">P24!$E71</f>
        <v>N</v>
      </c>
      <c r="BX79" s="30" t="str">
        <f aca="false">P25!$E71</f>
        <v>N</v>
      </c>
      <c r="BY79" s="30" t="str">
        <f aca="false">P26!$E71</f>
        <v>N</v>
      </c>
      <c r="BZ79" s="30" t="str">
        <f aca="false">P27!$E71</f>
        <v>N</v>
      </c>
      <c r="CA79" s="30" t="str">
        <f aca="false">P28!$E71</f>
        <v>N</v>
      </c>
      <c r="CB79" s="30" t="str">
        <f aca="false">P29!$E71</f>
        <v>N</v>
      </c>
      <c r="CC79" s="30" t="str">
        <f aca="false">P30!$E71</f>
        <v>N</v>
      </c>
      <c r="CD79" s="30" t="str">
        <f aca="false">P31!$E71</f>
        <v>N</v>
      </c>
      <c r="CE79" s="30" t="str">
        <f aca="false">P32!$E71</f>
        <v>N</v>
      </c>
      <c r="CF79" s="30" t="str">
        <f aca="false">P33!$E71</f>
        <v>N</v>
      </c>
      <c r="CG79" s="30" t="str">
        <f aca="false">P34!$E71</f>
        <v>N</v>
      </c>
      <c r="CH79" s="30" t="str">
        <f aca="false">P35!$E71</f>
        <v>N</v>
      </c>
      <c r="CI79" s="30" t="str">
        <f aca="false">P36!$E71</f>
        <v>N</v>
      </c>
      <c r="CJ79" s="30" t="str">
        <f aca="false">P37!$E71</f>
        <v>N</v>
      </c>
      <c r="CK79" s="30" t="str">
        <f aca="false">P38!$E71</f>
        <v>N</v>
      </c>
      <c r="CL79" s="30" t="str">
        <f aca="false">P39!$E71</f>
        <v>N</v>
      </c>
      <c r="CM79" s="30" t="str">
        <f aca="false">P40!$E71</f>
        <v>N</v>
      </c>
      <c r="CN79" s="54" t="n">
        <f aca="false">COUNTIF(AZ79:BS79,"D")</f>
        <v>0</v>
      </c>
    </row>
    <row r="80" customFormat="false" ht="15" hidden="false" customHeight="false" outlineLevel="0" collapsed="false">
      <c r="A80" s="1" t="n">
        <v>10</v>
      </c>
      <c r="B80" s="30" t="str">
        <f aca="false">Critères!$B71</f>
        <v>10.13</v>
      </c>
      <c r="C80" s="30" t="str">
        <f aca="false">Critères!$A59</f>
        <v>PRÉSENTATION</v>
      </c>
      <c r="D80" s="30" t="str">
        <f aca="false">P01!$D72</f>
        <v>NT</v>
      </c>
      <c r="E80" s="30" t="str">
        <f aca="false">P02!$D72</f>
        <v>NT</v>
      </c>
      <c r="F80" s="30" t="str">
        <f aca="false">P03!$D72</f>
        <v>NT</v>
      </c>
      <c r="G80" s="30" t="str">
        <f aca="false">P04!$D72</f>
        <v>NT</v>
      </c>
      <c r="H80" s="30" t="str">
        <f aca="false">P05!$D72</f>
        <v>NT</v>
      </c>
      <c r="I80" s="30" t="str">
        <f aca="false">P06!$D72</f>
        <v>NT</v>
      </c>
      <c r="J80" s="30" t="str">
        <f aca="false">P07!$D72</f>
        <v>NT</v>
      </c>
      <c r="K80" s="30" t="str">
        <f aca="false">P08!$D72</f>
        <v>NT</v>
      </c>
      <c r="L80" s="30" t="str">
        <f aca="false">P09!$D72</f>
        <v>NT</v>
      </c>
      <c r="M80" s="30" t="str">
        <f aca="false">P10!$D72</f>
        <v>NT</v>
      </c>
      <c r="N80" s="30" t="str">
        <f aca="false">P11!$D72</f>
        <v>NT</v>
      </c>
      <c r="O80" s="30" t="str">
        <f aca="false">P12!$D72</f>
        <v>NT</v>
      </c>
      <c r="P80" s="30" t="str">
        <f aca="false">P13!$D72</f>
        <v>NT</v>
      </c>
      <c r="Q80" s="30" t="str">
        <f aca="false">P14!$D72</f>
        <v>NT</v>
      </c>
      <c r="R80" s="30" t="str">
        <f aca="false">P15!$D72</f>
        <v>NT</v>
      </c>
      <c r="S80" s="30" t="str">
        <f aca="false">P16!$D72</f>
        <v>NT</v>
      </c>
      <c r="T80" s="30" t="str">
        <f aca="false">P17!$D72</f>
        <v>NT</v>
      </c>
      <c r="U80" s="30" t="str">
        <f aca="false">P18!$D72</f>
        <v>NT</v>
      </c>
      <c r="V80" s="30" t="str">
        <f aca="false">P19!$D72</f>
        <v>NT</v>
      </c>
      <c r="W80" s="30" t="str">
        <f aca="false">P20!$D72</f>
        <v>NT</v>
      </c>
      <c r="X80" s="30" t="str">
        <f aca="false">P21!$D72</f>
        <v>NT</v>
      </c>
      <c r="Y80" s="30" t="str">
        <f aca="false">P22!$D72</f>
        <v>NT</v>
      </c>
      <c r="Z80" s="30" t="str">
        <f aca="false">P23!$D72</f>
        <v>NT</v>
      </c>
      <c r="AA80" s="30" t="str">
        <f aca="false">P24!$D72</f>
        <v>NT</v>
      </c>
      <c r="AB80" s="30" t="str">
        <f aca="false">P25!$D72</f>
        <v>NT</v>
      </c>
      <c r="AC80" s="30" t="str">
        <f aca="false">P26!$D72</f>
        <v>NT</v>
      </c>
      <c r="AD80" s="30" t="str">
        <f aca="false">P27!$D72</f>
        <v>NT</v>
      </c>
      <c r="AE80" s="30" t="str">
        <f aca="false">P28!$D72</f>
        <v>NT</v>
      </c>
      <c r="AF80" s="30" t="str">
        <f aca="false">P29!$D72</f>
        <v>NT</v>
      </c>
      <c r="AG80" s="30" t="str">
        <f aca="false">P30!$D72</f>
        <v>NT</v>
      </c>
      <c r="AH80" s="30" t="str">
        <f aca="false">P31!$D72</f>
        <v>NT</v>
      </c>
      <c r="AI80" s="30" t="str">
        <f aca="false">P32!$D72</f>
        <v>NT</v>
      </c>
      <c r="AJ80" s="30" t="str">
        <f aca="false">P33!$D72</f>
        <v>NT</v>
      </c>
      <c r="AK80" s="30" t="str">
        <f aca="false">P34!$D72</f>
        <v>NT</v>
      </c>
      <c r="AL80" s="30" t="str">
        <f aca="false">P35!$D72</f>
        <v>NT</v>
      </c>
      <c r="AM80" s="30" t="str">
        <f aca="false">P36!$D72</f>
        <v>NT</v>
      </c>
      <c r="AN80" s="30" t="str">
        <f aca="false">P37!$D72</f>
        <v>NT</v>
      </c>
      <c r="AO80" s="30" t="str">
        <f aca="false">P38!$D72</f>
        <v>NT</v>
      </c>
      <c r="AP80" s="30" t="str">
        <f aca="false">P39!$D72</f>
        <v>NT</v>
      </c>
      <c r="AQ80" s="30" t="str">
        <f aca="false">P40!$D72</f>
        <v>NT</v>
      </c>
      <c r="AR80" s="54" t="n">
        <f aca="false">COUNTIF(D80:AQ80,"C")</f>
        <v>0</v>
      </c>
      <c r="AS80" s="54" t="n">
        <f aca="false">COUNTIF(D80:AQ80,"NC")</f>
        <v>0</v>
      </c>
      <c r="AT80" s="54" t="n">
        <f aca="false">COUNTIF(D80:AQ80,"NA")</f>
        <v>0</v>
      </c>
      <c r="AU80" s="54" t="n">
        <f aca="false">COUNTIF(D80:AQ80,"NT")</f>
        <v>40</v>
      </c>
      <c r="AV80" s="1" t="str">
        <f aca="false">IF(AS80&gt;0,"NC",IF(AR80&gt;0,"C",IF(AU80&gt;0,"NT","NA")))</f>
        <v>NT</v>
      </c>
      <c r="AW80" s="1" t="n">
        <v>10</v>
      </c>
      <c r="AX80" s="30" t="str">
        <f aca="false">Critères!$B71</f>
        <v>10.13</v>
      </c>
      <c r="AY80" s="30" t="str">
        <f aca="false">Critères!$A59</f>
        <v>PRÉSENTATION</v>
      </c>
      <c r="AZ80" s="30" t="str">
        <f aca="false">P01!$E72</f>
        <v>N</v>
      </c>
      <c r="BA80" s="30" t="str">
        <f aca="false">P02!$E72</f>
        <v>N</v>
      </c>
      <c r="BB80" s="30" t="str">
        <f aca="false">P03!$E72</f>
        <v>N</v>
      </c>
      <c r="BC80" s="30" t="str">
        <f aca="false">P04!$E72</f>
        <v>N</v>
      </c>
      <c r="BD80" s="30" t="str">
        <f aca="false">P05!$E72</f>
        <v>N</v>
      </c>
      <c r="BE80" s="30" t="str">
        <f aca="false">P06!$E72</f>
        <v>N</v>
      </c>
      <c r="BF80" s="30" t="str">
        <f aca="false">P07!$E72</f>
        <v>N</v>
      </c>
      <c r="BG80" s="30" t="str">
        <f aca="false">P08!$E72</f>
        <v>N</v>
      </c>
      <c r="BH80" s="30" t="str">
        <f aca="false">P09!$E72</f>
        <v>N</v>
      </c>
      <c r="BI80" s="30" t="str">
        <f aca="false">P10!$E72</f>
        <v>N</v>
      </c>
      <c r="BJ80" s="30" t="str">
        <f aca="false">P11!$E72</f>
        <v>N</v>
      </c>
      <c r="BK80" s="30" t="str">
        <f aca="false">P12!$E72</f>
        <v>N</v>
      </c>
      <c r="BL80" s="30" t="str">
        <f aca="false">P13!$E72</f>
        <v>N</v>
      </c>
      <c r="BM80" s="30" t="str">
        <f aca="false">P14!$E72</f>
        <v>N</v>
      </c>
      <c r="BN80" s="30" t="str">
        <f aca="false">P15!$E72</f>
        <v>N</v>
      </c>
      <c r="BO80" s="30" t="str">
        <f aca="false">P16!$E72</f>
        <v>N</v>
      </c>
      <c r="BP80" s="30" t="str">
        <f aca="false">P17!$E72</f>
        <v>N</v>
      </c>
      <c r="BQ80" s="30" t="str">
        <f aca="false">P18!$E72</f>
        <v>N</v>
      </c>
      <c r="BR80" s="30" t="str">
        <f aca="false">P19!$E72</f>
        <v>N</v>
      </c>
      <c r="BS80" s="30" t="str">
        <f aca="false">P20!$E72</f>
        <v>N</v>
      </c>
      <c r="BT80" s="30" t="str">
        <f aca="false">P21!$E72</f>
        <v>N</v>
      </c>
      <c r="BU80" s="30" t="str">
        <f aca="false">P22!$E72</f>
        <v>N</v>
      </c>
      <c r="BV80" s="30" t="str">
        <f aca="false">P23!$E72</f>
        <v>N</v>
      </c>
      <c r="BW80" s="30" t="str">
        <f aca="false">P24!$E72</f>
        <v>N</v>
      </c>
      <c r="BX80" s="30" t="str">
        <f aca="false">P25!$E72</f>
        <v>N</v>
      </c>
      <c r="BY80" s="30" t="str">
        <f aca="false">P26!$E72</f>
        <v>N</v>
      </c>
      <c r="BZ80" s="30" t="str">
        <f aca="false">P27!$E72</f>
        <v>N</v>
      </c>
      <c r="CA80" s="30" t="str">
        <f aca="false">P28!$E72</f>
        <v>N</v>
      </c>
      <c r="CB80" s="30" t="str">
        <f aca="false">P29!$E72</f>
        <v>N</v>
      </c>
      <c r="CC80" s="30" t="str">
        <f aca="false">P30!$E72</f>
        <v>N</v>
      </c>
      <c r="CD80" s="30" t="str">
        <f aca="false">P31!$E72</f>
        <v>N</v>
      </c>
      <c r="CE80" s="30" t="str">
        <f aca="false">P32!$E72</f>
        <v>N</v>
      </c>
      <c r="CF80" s="30" t="str">
        <f aca="false">P33!$E72</f>
        <v>N</v>
      </c>
      <c r="CG80" s="30" t="str">
        <f aca="false">P34!$E72</f>
        <v>N</v>
      </c>
      <c r="CH80" s="30" t="str">
        <f aca="false">P35!$E72</f>
        <v>N</v>
      </c>
      <c r="CI80" s="30" t="str">
        <f aca="false">P36!$E72</f>
        <v>N</v>
      </c>
      <c r="CJ80" s="30" t="str">
        <f aca="false">P37!$E72</f>
        <v>N</v>
      </c>
      <c r="CK80" s="30" t="str">
        <f aca="false">P38!$E72</f>
        <v>N</v>
      </c>
      <c r="CL80" s="30" t="str">
        <f aca="false">P39!$E72</f>
        <v>N</v>
      </c>
      <c r="CM80" s="30" t="str">
        <f aca="false">P40!$E72</f>
        <v>N</v>
      </c>
      <c r="CN80" s="54" t="n">
        <f aca="false">COUNTIF(AZ80:BS80,"D")</f>
        <v>0</v>
      </c>
    </row>
    <row r="81" customFormat="false" ht="15" hidden="false" customHeight="false" outlineLevel="0" collapsed="false">
      <c r="A81" s="1" t="n">
        <v>10</v>
      </c>
      <c r="B81" s="30" t="str">
        <f aca="false">Critères!$B72</f>
        <v>10.14</v>
      </c>
      <c r="C81" s="30" t="str">
        <f aca="false">Critères!$A59</f>
        <v>PRÉSENTATION</v>
      </c>
      <c r="D81" s="30" t="str">
        <f aca="false">P01!$D73</f>
        <v>NT</v>
      </c>
      <c r="E81" s="30" t="str">
        <f aca="false">P02!$D73</f>
        <v>NT</v>
      </c>
      <c r="F81" s="30" t="str">
        <f aca="false">P03!$D73</f>
        <v>NT</v>
      </c>
      <c r="G81" s="30" t="str">
        <f aca="false">P04!$D73</f>
        <v>NT</v>
      </c>
      <c r="H81" s="30" t="str">
        <f aca="false">P05!$D73</f>
        <v>NT</v>
      </c>
      <c r="I81" s="30" t="str">
        <f aca="false">P06!$D73</f>
        <v>NT</v>
      </c>
      <c r="J81" s="30" t="str">
        <f aca="false">P07!$D73</f>
        <v>NT</v>
      </c>
      <c r="K81" s="30" t="str">
        <f aca="false">P08!$D73</f>
        <v>NT</v>
      </c>
      <c r="L81" s="30" t="str">
        <f aca="false">P09!$D73</f>
        <v>NT</v>
      </c>
      <c r="M81" s="30" t="str">
        <f aca="false">P10!$D73</f>
        <v>NT</v>
      </c>
      <c r="N81" s="30" t="str">
        <f aca="false">P11!$D73</f>
        <v>NT</v>
      </c>
      <c r="O81" s="30" t="str">
        <f aca="false">P12!$D73</f>
        <v>NT</v>
      </c>
      <c r="P81" s="30" t="str">
        <f aca="false">P13!$D73</f>
        <v>NT</v>
      </c>
      <c r="Q81" s="30" t="str">
        <f aca="false">P14!$D73</f>
        <v>NT</v>
      </c>
      <c r="R81" s="30" t="str">
        <f aca="false">P15!$D73</f>
        <v>NT</v>
      </c>
      <c r="S81" s="30" t="str">
        <f aca="false">P16!$D73</f>
        <v>NT</v>
      </c>
      <c r="T81" s="30" t="str">
        <f aca="false">P17!$D73</f>
        <v>NT</v>
      </c>
      <c r="U81" s="30" t="str">
        <f aca="false">P18!$D73</f>
        <v>NT</v>
      </c>
      <c r="V81" s="30" t="str">
        <f aca="false">P19!$D73</f>
        <v>NT</v>
      </c>
      <c r="W81" s="30" t="str">
        <f aca="false">P20!$D73</f>
        <v>NT</v>
      </c>
      <c r="X81" s="30" t="str">
        <f aca="false">P21!$D73</f>
        <v>NT</v>
      </c>
      <c r="Y81" s="30" t="str">
        <f aca="false">P22!$D73</f>
        <v>NT</v>
      </c>
      <c r="Z81" s="30" t="str">
        <f aca="false">P23!$D73</f>
        <v>NT</v>
      </c>
      <c r="AA81" s="30" t="str">
        <f aca="false">P24!$D73</f>
        <v>NT</v>
      </c>
      <c r="AB81" s="30" t="str">
        <f aca="false">P25!$D73</f>
        <v>NT</v>
      </c>
      <c r="AC81" s="30" t="str">
        <f aca="false">P26!$D73</f>
        <v>NT</v>
      </c>
      <c r="AD81" s="30" t="str">
        <f aca="false">P27!$D73</f>
        <v>NT</v>
      </c>
      <c r="AE81" s="30" t="str">
        <f aca="false">P28!$D73</f>
        <v>NT</v>
      </c>
      <c r="AF81" s="30" t="str">
        <f aca="false">P29!$D73</f>
        <v>NT</v>
      </c>
      <c r="AG81" s="30" t="str">
        <f aca="false">P30!$D73</f>
        <v>NT</v>
      </c>
      <c r="AH81" s="30" t="str">
        <f aca="false">P31!$D73</f>
        <v>NT</v>
      </c>
      <c r="AI81" s="30" t="str">
        <f aca="false">P32!$D73</f>
        <v>NT</v>
      </c>
      <c r="AJ81" s="30" t="str">
        <f aca="false">P33!$D73</f>
        <v>NT</v>
      </c>
      <c r="AK81" s="30" t="str">
        <f aca="false">P34!$D73</f>
        <v>NT</v>
      </c>
      <c r="AL81" s="30" t="str">
        <f aca="false">P35!$D73</f>
        <v>NT</v>
      </c>
      <c r="AM81" s="30" t="str">
        <f aca="false">P36!$D73</f>
        <v>NT</v>
      </c>
      <c r="AN81" s="30" t="str">
        <f aca="false">P37!$D73</f>
        <v>NT</v>
      </c>
      <c r="AO81" s="30" t="str">
        <f aca="false">P38!$D73</f>
        <v>NT</v>
      </c>
      <c r="AP81" s="30" t="str">
        <f aca="false">P39!$D73</f>
        <v>NT</v>
      </c>
      <c r="AQ81" s="30" t="str">
        <f aca="false">P40!$D73</f>
        <v>NT</v>
      </c>
      <c r="AR81" s="54" t="n">
        <f aca="false">COUNTIF(D81:AQ81,"C")</f>
        <v>0</v>
      </c>
      <c r="AS81" s="54" t="n">
        <f aca="false">COUNTIF(D81:AQ81,"NC")</f>
        <v>0</v>
      </c>
      <c r="AT81" s="54" t="n">
        <f aca="false">COUNTIF(D81:AQ81,"NA")</f>
        <v>0</v>
      </c>
      <c r="AU81" s="54" t="n">
        <f aca="false">COUNTIF(D81:AQ81,"NT")</f>
        <v>40</v>
      </c>
      <c r="AV81" s="1" t="str">
        <f aca="false">IF(AS81&gt;0,"NC",IF(AR81&gt;0,"C",IF(AU81&gt;0,"NT","NA")))</f>
        <v>NT</v>
      </c>
      <c r="AW81" s="1" t="n">
        <v>10</v>
      </c>
      <c r="AX81" s="30" t="str">
        <f aca="false">Critères!$B72</f>
        <v>10.14</v>
      </c>
      <c r="AY81" s="30" t="str">
        <f aca="false">Critères!$A59</f>
        <v>PRÉSENTATION</v>
      </c>
      <c r="AZ81" s="30" t="str">
        <f aca="false">P01!$E73</f>
        <v>N</v>
      </c>
      <c r="BA81" s="30" t="str">
        <f aca="false">P02!$E73</f>
        <v>N</v>
      </c>
      <c r="BB81" s="30" t="str">
        <f aca="false">P03!$E73</f>
        <v>N</v>
      </c>
      <c r="BC81" s="30" t="str">
        <f aca="false">P04!$E73</f>
        <v>N</v>
      </c>
      <c r="BD81" s="30" t="str">
        <f aca="false">P05!$E73</f>
        <v>N</v>
      </c>
      <c r="BE81" s="30" t="str">
        <f aca="false">P06!$E73</f>
        <v>N</v>
      </c>
      <c r="BF81" s="30" t="str">
        <f aca="false">P07!$E73</f>
        <v>N</v>
      </c>
      <c r="BG81" s="30" t="str">
        <f aca="false">P08!$E73</f>
        <v>N</v>
      </c>
      <c r="BH81" s="30" t="str">
        <f aca="false">P09!$E73</f>
        <v>N</v>
      </c>
      <c r="BI81" s="30" t="str">
        <f aca="false">P10!$E73</f>
        <v>N</v>
      </c>
      <c r="BJ81" s="30" t="str">
        <f aca="false">P11!$E73</f>
        <v>N</v>
      </c>
      <c r="BK81" s="30" t="str">
        <f aca="false">P12!$E73</f>
        <v>N</v>
      </c>
      <c r="BL81" s="30" t="str">
        <f aca="false">P13!$E73</f>
        <v>N</v>
      </c>
      <c r="BM81" s="30" t="str">
        <f aca="false">P14!$E73</f>
        <v>N</v>
      </c>
      <c r="BN81" s="30" t="str">
        <f aca="false">P15!$E73</f>
        <v>N</v>
      </c>
      <c r="BO81" s="30" t="str">
        <f aca="false">P16!$E73</f>
        <v>N</v>
      </c>
      <c r="BP81" s="30" t="str">
        <f aca="false">P17!$E73</f>
        <v>N</v>
      </c>
      <c r="BQ81" s="30" t="str">
        <f aca="false">P18!$E73</f>
        <v>N</v>
      </c>
      <c r="BR81" s="30" t="str">
        <f aca="false">P19!$E73</f>
        <v>N</v>
      </c>
      <c r="BS81" s="30" t="str">
        <f aca="false">P20!$E73</f>
        <v>N</v>
      </c>
      <c r="BT81" s="30" t="str">
        <f aca="false">P21!$E73</f>
        <v>N</v>
      </c>
      <c r="BU81" s="30" t="str">
        <f aca="false">P22!$E73</f>
        <v>N</v>
      </c>
      <c r="BV81" s="30" t="str">
        <f aca="false">P23!$E73</f>
        <v>N</v>
      </c>
      <c r="BW81" s="30" t="str">
        <f aca="false">P24!$E73</f>
        <v>N</v>
      </c>
      <c r="BX81" s="30" t="str">
        <f aca="false">P25!$E73</f>
        <v>N</v>
      </c>
      <c r="BY81" s="30" t="str">
        <f aca="false">P26!$E73</f>
        <v>N</v>
      </c>
      <c r="BZ81" s="30" t="str">
        <f aca="false">P27!$E73</f>
        <v>N</v>
      </c>
      <c r="CA81" s="30" t="str">
        <f aca="false">P28!$E73</f>
        <v>N</v>
      </c>
      <c r="CB81" s="30" t="str">
        <f aca="false">P29!$E73</f>
        <v>N</v>
      </c>
      <c r="CC81" s="30" t="str">
        <f aca="false">P30!$E73</f>
        <v>N</v>
      </c>
      <c r="CD81" s="30" t="str">
        <f aca="false">P31!$E73</f>
        <v>N</v>
      </c>
      <c r="CE81" s="30" t="str">
        <f aca="false">P32!$E73</f>
        <v>N</v>
      </c>
      <c r="CF81" s="30" t="str">
        <f aca="false">P33!$E73</f>
        <v>N</v>
      </c>
      <c r="CG81" s="30" t="str">
        <f aca="false">P34!$E73</f>
        <v>N</v>
      </c>
      <c r="CH81" s="30" t="str">
        <f aca="false">P35!$E73</f>
        <v>N</v>
      </c>
      <c r="CI81" s="30" t="str">
        <f aca="false">P36!$E73</f>
        <v>N</v>
      </c>
      <c r="CJ81" s="30" t="str">
        <f aca="false">P37!$E73</f>
        <v>N</v>
      </c>
      <c r="CK81" s="30" t="str">
        <f aca="false">P38!$E73</f>
        <v>N</v>
      </c>
      <c r="CL81" s="30" t="str">
        <f aca="false">P39!$E73</f>
        <v>N</v>
      </c>
      <c r="CM81" s="30" t="str">
        <f aca="false">P40!$E73</f>
        <v>N</v>
      </c>
      <c r="CN81" s="54" t="n">
        <f aca="false">COUNTIF(AZ81:BS81,"D")</f>
        <v>0</v>
      </c>
    </row>
    <row r="82" customFormat="false" ht="15" hidden="false" customHeight="false" outlineLevel="0" collapsed="false">
      <c r="A82" s="57"/>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9" t="n">
        <f aca="false">SUM(AR68:AR81)</f>
        <v>0</v>
      </c>
      <c r="AS82" s="59" t="n">
        <f aca="false">SUM(AS68:AS81)</f>
        <v>0</v>
      </c>
      <c r="AT82" s="59" t="n">
        <f aca="false">SUM(AT68:AT81)</f>
        <v>0</v>
      </c>
      <c r="AU82" s="59" t="n">
        <f aca="false">SUM(AU68:AU81)</f>
        <v>560</v>
      </c>
      <c r="AW82" s="57"/>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58"/>
      <c r="CI82" s="58"/>
      <c r="CJ82" s="58"/>
      <c r="CK82" s="58"/>
      <c r="CL82" s="58"/>
      <c r="CM82" s="58"/>
      <c r="CN82" s="59" t="n">
        <f aca="false">SUM(CN68:CN81)</f>
        <v>0</v>
      </c>
    </row>
    <row r="83" customFormat="false" ht="15" hidden="false" customHeight="false" outlineLevel="0" collapsed="false">
      <c r="A83" s="1" t="n">
        <v>11</v>
      </c>
      <c r="B83" s="30" t="str">
        <f aca="false">Critères!$B73</f>
        <v>11.1</v>
      </c>
      <c r="C83" s="30" t="str">
        <f aca="false">Critères!$A73</f>
        <v>FORMULAIRES</v>
      </c>
      <c r="D83" s="30" t="str">
        <f aca="false">P01!$D74</f>
        <v>NT</v>
      </c>
      <c r="E83" s="30" t="str">
        <f aca="false">P02!$D74</f>
        <v>NT</v>
      </c>
      <c r="F83" s="30" t="str">
        <f aca="false">P03!$D74</f>
        <v>NT</v>
      </c>
      <c r="G83" s="30" t="str">
        <f aca="false">P04!$D74</f>
        <v>NT</v>
      </c>
      <c r="H83" s="30" t="str">
        <f aca="false">P05!$D74</f>
        <v>NT</v>
      </c>
      <c r="I83" s="30" t="str">
        <f aca="false">P06!$D74</f>
        <v>NT</v>
      </c>
      <c r="J83" s="30" t="str">
        <f aca="false">P07!$D74</f>
        <v>NT</v>
      </c>
      <c r="K83" s="30" t="str">
        <f aca="false">P08!$D74</f>
        <v>NT</v>
      </c>
      <c r="L83" s="30" t="str">
        <f aca="false">P09!$D74</f>
        <v>NT</v>
      </c>
      <c r="M83" s="30" t="str">
        <f aca="false">P10!$D74</f>
        <v>NT</v>
      </c>
      <c r="N83" s="30" t="str">
        <f aca="false">P11!$D74</f>
        <v>NT</v>
      </c>
      <c r="O83" s="30" t="str">
        <f aca="false">P12!$D74</f>
        <v>NT</v>
      </c>
      <c r="P83" s="30" t="str">
        <f aca="false">P13!$D74</f>
        <v>NT</v>
      </c>
      <c r="Q83" s="30" t="str">
        <f aca="false">P14!$D74</f>
        <v>NT</v>
      </c>
      <c r="R83" s="30" t="str">
        <f aca="false">P15!$D74</f>
        <v>NT</v>
      </c>
      <c r="S83" s="30" t="str">
        <f aca="false">P16!$D74</f>
        <v>NT</v>
      </c>
      <c r="T83" s="30" t="str">
        <f aca="false">P17!$D74</f>
        <v>NT</v>
      </c>
      <c r="U83" s="30" t="str">
        <f aca="false">P18!$D74</f>
        <v>NT</v>
      </c>
      <c r="V83" s="30" t="str">
        <f aca="false">P19!$D74</f>
        <v>NT</v>
      </c>
      <c r="W83" s="30" t="str">
        <f aca="false">P20!$D74</f>
        <v>NT</v>
      </c>
      <c r="X83" s="30" t="str">
        <f aca="false">P21!$D74</f>
        <v>NT</v>
      </c>
      <c r="Y83" s="30" t="str">
        <f aca="false">P22!$D74</f>
        <v>NT</v>
      </c>
      <c r="Z83" s="30" t="str">
        <f aca="false">P23!$D74</f>
        <v>NT</v>
      </c>
      <c r="AA83" s="30" t="str">
        <f aca="false">P24!$D74</f>
        <v>NT</v>
      </c>
      <c r="AB83" s="30" t="str">
        <f aca="false">P25!$D74</f>
        <v>NT</v>
      </c>
      <c r="AC83" s="30" t="str">
        <f aca="false">P26!$D74</f>
        <v>NT</v>
      </c>
      <c r="AD83" s="30" t="str">
        <f aca="false">P27!$D74</f>
        <v>NT</v>
      </c>
      <c r="AE83" s="30" t="str">
        <f aca="false">P28!$D74</f>
        <v>NT</v>
      </c>
      <c r="AF83" s="30" t="str">
        <f aca="false">P29!$D74</f>
        <v>NT</v>
      </c>
      <c r="AG83" s="30" t="str">
        <f aca="false">P30!$D74</f>
        <v>NT</v>
      </c>
      <c r="AH83" s="30" t="str">
        <f aca="false">P31!$D74</f>
        <v>NT</v>
      </c>
      <c r="AI83" s="30" t="str">
        <f aca="false">P32!$D74</f>
        <v>NT</v>
      </c>
      <c r="AJ83" s="30" t="str">
        <f aca="false">P33!$D74</f>
        <v>NT</v>
      </c>
      <c r="AK83" s="30" t="str">
        <f aca="false">P34!$D74</f>
        <v>NT</v>
      </c>
      <c r="AL83" s="30" t="str">
        <f aca="false">P35!$D74</f>
        <v>NT</v>
      </c>
      <c r="AM83" s="30" t="str">
        <f aca="false">P36!$D74</f>
        <v>NT</v>
      </c>
      <c r="AN83" s="30" t="str">
        <f aca="false">P37!$D74</f>
        <v>NT</v>
      </c>
      <c r="AO83" s="30" t="str">
        <f aca="false">P38!$D74</f>
        <v>NT</v>
      </c>
      <c r="AP83" s="30" t="str">
        <f aca="false">P39!$D74</f>
        <v>NT</v>
      </c>
      <c r="AQ83" s="30" t="str">
        <f aca="false">P40!$D74</f>
        <v>NT</v>
      </c>
      <c r="AR83" s="54" t="n">
        <f aca="false">COUNTIF(D83:AQ83,"C")</f>
        <v>0</v>
      </c>
      <c r="AS83" s="54" t="n">
        <f aca="false">COUNTIF(D83:AQ83,"NC")</f>
        <v>0</v>
      </c>
      <c r="AT83" s="54" t="n">
        <f aca="false">COUNTIF(D83:AQ83,"NA")</f>
        <v>0</v>
      </c>
      <c r="AU83" s="54" t="n">
        <f aca="false">COUNTIF(D83:AQ83,"NT")</f>
        <v>40</v>
      </c>
      <c r="AV83" s="1" t="str">
        <f aca="false">IF(AS83&gt;0,"NC",IF(AR83&gt;0,"C",IF(AU83&gt;0,"NT","NA")))</f>
        <v>NT</v>
      </c>
      <c r="AW83" s="1" t="n">
        <v>11</v>
      </c>
      <c r="AX83" s="30" t="str">
        <f aca="false">Critères!$B73</f>
        <v>11.1</v>
      </c>
      <c r="AY83" s="30" t="str">
        <f aca="false">Critères!$A73</f>
        <v>FORMULAIRES</v>
      </c>
      <c r="AZ83" s="30" t="str">
        <f aca="false">P01!$E74</f>
        <v>N</v>
      </c>
      <c r="BA83" s="30" t="str">
        <f aca="false">P02!$E74</f>
        <v>N</v>
      </c>
      <c r="BB83" s="30" t="str">
        <f aca="false">P03!$E74</f>
        <v>N</v>
      </c>
      <c r="BC83" s="30" t="str">
        <f aca="false">P04!$E74</f>
        <v>N</v>
      </c>
      <c r="BD83" s="30" t="str">
        <f aca="false">P05!$E74</f>
        <v>N</v>
      </c>
      <c r="BE83" s="30" t="str">
        <f aca="false">P06!$E74</f>
        <v>N</v>
      </c>
      <c r="BF83" s="30" t="str">
        <f aca="false">P07!$E74</f>
        <v>N</v>
      </c>
      <c r="BG83" s="30" t="str">
        <f aca="false">P08!$E74</f>
        <v>N</v>
      </c>
      <c r="BH83" s="30" t="str">
        <f aca="false">P09!$E74</f>
        <v>N</v>
      </c>
      <c r="BI83" s="30" t="str">
        <f aca="false">P10!$E74</f>
        <v>N</v>
      </c>
      <c r="BJ83" s="30" t="str">
        <f aca="false">P11!$E74</f>
        <v>N</v>
      </c>
      <c r="BK83" s="30" t="str">
        <f aca="false">P12!$E74</f>
        <v>N</v>
      </c>
      <c r="BL83" s="30" t="str">
        <f aca="false">P13!$E74</f>
        <v>N</v>
      </c>
      <c r="BM83" s="30" t="str">
        <f aca="false">P14!$E74</f>
        <v>N</v>
      </c>
      <c r="BN83" s="30" t="str">
        <f aca="false">P15!$E74</f>
        <v>N</v>
      </c>
      <c r="BO83" s="30" t="str">
        <f aca="false">P16!$E74</f>
        <v>N</v>
      </c>
      <c r="BP83" s="30" t="str">
        <f aca="false">P17!$E74</f>
        <v>N</v>
      </c>
      <c r="BQ83" s="30" t="str">
        <f aca="false">P18!$E74</f>
        <v>N</v>
      </c>
      <c r="BR83" s="30" t="str">
        <f aca="false">P19!$E74</f>
        <v>N</v>
      </c>
      <c r="BS83" s="30" t="str">
        <f aca="false">P20!$E74</f>
        <v>N</v>
      </c>
      <c r="BT83" s="30" t="str">
        <f aca="false">P21!$E74</f>
        <v>N</v>
      </c>
      <c r="BU83" s="30" t="str">
        <f aca="false">P22!$E74</f>
        <v>N</v>
      </c>
      <c r="BV83" s="30" t="str">
        <f aca="false">P23!$E74</f>
        <v>N</v>
      </c>
      <c r="BW83" s="30" t="str">
        <f aca="false">P24!$E74</f>
        <v>N</v>
      </c>
      <c r="BX83" s="30" t="str">
        <f aca="false">P25!$E74</f>
        <v>N</v>
      </c>
      <c r="BY83" s="30" t="str">
        <f aca="false">P26!$E74</f>
        <v>N</v>
      </c>
      <c r="BZ83" s="30" t="str">
        <f aca="false">P27!$E74</f>
        <v>N</v>
      </c>
      <c r="CA83" s="30" t="str">
        <f aca="false">P28!$E74</f>
        <v>N</v>
      </c>
      <c r="CB83" s="30" t="str">
        <f aca="false">P29!$E74</f>
        <v>N</v>
      </c>
      <c r="CC83" s="30" t="str">
        <f aca="false">P30!$E74</f>
        <v>N</v>
      </c>
      <c r="CD83" s="30" t="str">
        <f aca="false">P31!$E74</f>
        <v>N</v>
      </c>
      <c r="CE83" s="30" t="str">
        <f aca="false">P32!$E74</f>
        <v>N</v>
      </c>
      <c r="CF83" s="30" t="str">
        <f aca="false">P33!$E74</f>
        <v>N</v>
      </c>
      <c r="CG83" s="30" t="str">
        <f aca="false">P34!$E74</f>
        <v>N</v>
      </c>
      <c r="CH83" s="30" t="str">
        <f aca="false">P35!$E74</f>
        <v>N</v>
      </c>
      <c r="CI83" s="30" t="str">
        <f aca="false">P36!$E74</f>
        <v>N</v>
      </c>
      <c r="CJ83" s="30" t="str">
        <f aca="false">P37!$E74</f>
        <v>N</v>
      </c>
      <c r="CK83" s="30" t="str">
        <f aca="false">P38!$E74</f>
        <v>N</v>
      </c>
      <c r="CL83" s="30" t="str">
        <f aca="false">P39!$E74</f>
        <v>N</v>
      </c>
      <c r="CM83" s="30" t="str">
        <f aca="false">P40!$E74</f>
        <v>N</v>
      </c>
      <c r="CN83" s="54" t="n">
        <f aca="false">COUNTIF(AZ83:BS83,"D")</f>
        <v>0</v>
      </c>
    </row>
    <row r="84" customFormat="false" ht="15" hidden="false" customHeight="false" outlineLevel="0" collapsed="false">
      <c r="A84" s="1" t="n">
        <v>11</v>
      </c>
      <c r="B84" s="30" t="str">
        <f aca="false">Critères!$B74</f>
        <v>11.2</v>
      </c>
      <c r="C84" s="30" t="str">
        <f aca="false">Critères!$A73</f>
        <v>FORMULAIRES</v>
      </c>
      <c r="D84" s="30" t="str">
        <f aca="false">P01!$D75</f>
        <v>NT</v>
      </c>
      <c r="E84" s="30" t="str">
        <f aca="false">P02!$D75</f>
        <v>NT</v>
      </c>
      <c r="F84" s="30" t="str">
        <f aca="false">P03!$D75</f>
        <v>NT</v>
      </c>
      <c r="G84" s="30" t="str">
        <f aca="false">P04!$D75</f>
        <v>NT</v>
      </c>
      <c r="H84" s="30" t="str">
        <f aca="false">P05!$D75</f>
        <v>NT</v>
      </c>
      <c r="I84" s="30" t="str">
        <f aca="false">P06!$D75</f>
        <v>NT</v>
      </c>
      <c r="J84" s="30" t="str">
        <f aca="false">P07!$D75</f>
        <v>NT</v>
      </c>
      <c r="K84" s="30" t="str">
        <f aca="false">P08!$D75</f>
        <v>NT</v>
      </c>
      <c r="L84" s="30" t="str">
        <f aca="false">P09!$D75</f>
        <v>NT</v>
      </c>
      <c r="M84" s="30" t="str">
        <f aca="false">P10!$D75</f>
        <v>NT</v>
      </c>
      <c r="N84" s="30" t="str">
        <f aca="false">P11!$D75</f>
        <v>NT</v>
      </c>
      <c r="O84" s="30" t="str">
        <f aca="false">P12!$D75</f>
        <v>NT</v>
      </c>
      <c r="P84" s="30" t="str">
        <f aca="false">P13!$D75</f>
        <v>NT</v>
      </c>
      <c r="Q84" s="30" t="str">
        <f aca="false">P14!$D75</f>
        <v>NT</v>
      </c>
      <c r="R84" s="30" t="str">
        <f aca="false">P15!$D75</f>
        <v>NT</v>
      </c>
      <c r="S84" s="30" t="str">
        <f aca="false">P16!$D75</f>
        <v>NT</v>
      </c>
      <c r="T84" s="30" t="str">
        <f aca="false">P17!$D75</f>
        <v>NT</v>
      </c>
      <c r="U84" s="30" t="str">
        <f aca="false">P18!$D75</f>
        <v>NT</v>
      </c>
      <c r="V84" s="30" t="str">
        <f aca="false">P19!$D75</f>
        <v>NT</v>
      </c>
      <c r="W84" s="30" t="str">
        <f aca="false">P20!$D75</f>
        <v>NT</v>
      </c>
      <c r="X84" s="30" t="str">
        <f aca="false">P21!$D75</f>
        <v>NT</v>
      </c>
      <c r="Y84" s="30" t="str">
        <f aca="false">P22!$D75</f>
        <v>NT</v>
      </c>
      <c r="Z84" s="30" t="str">
        <f aca="false">P23!$D75</f>
        <v>NT</v>
      </c>
      <c r="AA84" s="30" t="str">
        <f aca="false">P24!$D75</f>
        <v>NT</v>
      </c>
      <c r="AB84" s="30" t="str">
        <f aca="false">P25!$D75</f>
        <v>NT</v>
      </c>
      <c r="AC84" s="30" t="str">
        <f aca="false">P26!$D75</f>
        <v>NT</v>
      </c>
      <c r="AD84" s="30" t="str">
        <f aca="false">P27!$D75</f>
        <v>NT</v>
      </c>
      <c r="AE84" s="30" t="str">
        <f aca="false">P28!$D75</f>
        <v>NT</v>
      </c>
      <c r="AF84" s="30" t="str">
        <f aca="false">P29!$D75</f>
        <v>NT</v>
      </c>
      <c r="AG84" s="30" t="str">
        <f aca="false">P30!$D75</f>
        <v>NT</v>
      </c>
      <c r="AH84" s="30" t="str">
        <f aca="false">P31!$D75</f>
        <v>NT</v>
      </c>
      <c r="AI84" s="30" t="str">
        <f aca="false">P32!$D75</f>
        <v>NT</v>
      </c>
      <c r="AJ84" s="30" t="str">
        <f aca="false">P33!$D75</f>
        <v>NT</v>
      </c>
      <c r="AK84" s="30" t="str">
        <f aca="false">P34!$D75</f>
        <v>NT</v>
      </c>
      <c r="AL84" s="30" t="str">
        <f aca="false">P35!$D75</f>
        <v>NT</v>
      </c>
      <c r="AM84" s="30" t="str">
        <f aca="false">P36!$D75</f>
        <v>NT</v>
      </c>
      <c r="AN84" s="30" t="str">
        <f aca="false">P37!$D75</f>
        <v>NT</v>
      </c>
      <c r="AO84" s="30" t="str">
        <f aca="false">P38!$D75</f>
        <v>NT</v>
      </c>
      <c r="AP84" s="30" t="str">
        <f aca="false">P39!$D75</f>
        <v>NT</v>
      </c>
      <c r="AQ84" s="30" t="str">
        <f aca="false">P40!$D75</f>
        <v>NT</v>
      </c>
      <c r="AR84" s="54" t="n">
        <f aca="false">COUNTIF(D84:AQ84,"C")</f>
        <v>0</v>
      </c>
      <c r="AS84" s="54" t="n">
        <f aca="false">COUNTIF(D84:AQ84,"NC")</f>
        <v>0</v>
      </c>
      <c r="AT84" s="54" t="n">
        <f aca="false">COUNTIF(D84:AQ84,"NA")</f>
        <v>0</v>
      </c>
      <c r="AU84" s="54" t="n">
        <f aca="false">COUNTIF(D84:AQ84,"NT")</f>
        <v>40</v>
      </c>
      <c r="AV84" s="1" t="str">
        <f aca="false">IF(AS84&gt;0,"NC",IF(AR84&gt;0,"C",IF(AU84&gt;0,"NT","NA")))</f>
        <v>NT</v>
      </c>
      <c r="AW84" s="1" t="n">
        <v>11</v>
      </c>
      <c r="AX84" s="30" t="str">
        <f aca="false">Critères!$B74</f>
        <v>11.2</v>
      </c>
      <c r="AY84" s="30" t="str">
        <f aca="false">Critères!$A73</f>
        <v>FORMULAIRES</v>
      </c>
      <c r="AZ84" s="30" t="str">
        <f aca="false">P01!$E75</f>
        <v>N</v>
      </c>
      <c r="BA84" s="30" t="str">
        <f aca="false">P02!$E75</f>
        <v>N</v>
      </c>
      <c r="BB84" s="30" t="str">
        <f aca="false">P03!$E75</f>
        <v>N</v>
      </c>
      <c r="BC84" s="30" t="str">
        <f aca="false">P04!$E75</f>
        <v>N</v>
      </c>
      <c r="BD84" s="30" t="str">
        <f aca="false">P05!$E75</f>
        <v>N</v>
      </c>
      <c r="BE84" s="30" t="str">
        <f aca="false">P06!$E75</f>
        <v>N</v>
      </c>
      <c r="BF84" s="30" t="str">
        <f aca="false">P07!$E75</f>
        <v>N</v>
      </c>
      <c r="BG84" s="30" t="str">
        <f aca="false">P08!$E75</f>
        <v>N</v>
      </c>
      <c r="BH84" s="30" t="str">
        <f aca="false">P09!$E75</f>
        <v>N</v>
      </c>
      <c r="BI84" s="30" t="str">
        <f aca="false">P10!$E75</f>
        <v>N</v>
      </c>
      <c r="BJ84" s="30" t="str">
        <f aca="false">P11!$E75</f>
        <v>N</v>
      </c>
      <c r="BK84" s="30" t="str">
        <f aca="false">P12!$E75</f>
        <v>N</v>
      </c>
      <c r="BL84" s="30" t="str">
        <f aca="false">P13!$E75</f>
        <v>N</v>
      </c>
      <c r="BM84" s="30" t="str">
        <f aca="false">P14!$E75</f>
        <v>N</v>
      </c>
      <c r="BN84" s="30" t="str">
        <f aca="false">P15!$E75</f>
        <v>N</v>
      </c>
      <c r="BO84" s="30" t="str">
        <f aca="false">P16!$E75</f>
        <v>N</v>
      </c>
      <c r="BP84" s="30" t="str">
        <f aca="false">P17!$E75</f>
        <v>N</v>
      </c>
      <c r="BQ84" s="30" t="str">
        <f aca="false">P18!$E75</f>
        <v>N</v>
      </c>
      <c r="BR84" s="30" t="str">
        <f aca="false">P19!$E75</f>
        <v>N</v>
      </c>
      <c r="BS84" s="30" t="str">
        <f aca="false">P20!$E75</f>
        <v>N</v>
      </c>
      <c r="BT84" s="30" t="str">
        <f aca="false">P21!$E75</f>
        <v>N</v>
      </c>
      <c r="BU84" s="30" t="str">
        <f aca="false">P22!$E75</f>
        <v>N</v>
      </c>
      <c r="BV84" s="30" t="str">
        <f aca="false">P23!$E75</f>
        <v>N</v>
      </c>
      <c r="BW84" s="30" t="str">
        <f aca="false">P24!$E75</f>
        <v>N</v>
      </c>
      <c r="BX84" s="30" t="str">
        <f aca="false">P25!$E75</f>
        <v>N</v>
      </c>
      <c r="BY84" s="30" t="str">
        <f aca="false">P26!$E75</f>
        <v>N</v>
      </c>
      <c r="BZ84" s="30" t="str">
        <f aca="false">P27!$E75</f>
        <v>N</v>
      </c>
      <c r="CA84" s="30" t="str">
        <f aca="false">P28!$E75</f>
        <v>N</v>
      </c>
      <c r="CB84" s="30" t="str">
        <f aca="false">P29!$E75</f>
        <v>N</v>
      </c>
      <c r="CC84" s="30" t="str">
        <f aca="false">P30!$E75</f>
        <v>N</v>
      </c>
      <c r="CD84" s="30" t="str">
        <f aca="false">P31!$E75</f>
        <v>N</v>
      </c>
      <c r="CE84" s="30" t="str">
        <f aca="false">P32!$E75</f>
        <v>N</v>
      </c>
      <c r="CF84" s="30" t="str">
        <f aca="false">P33!$E75</f>
        <v>N</v>
      </c>
      <c r="CG84" s="30" t="str">
        <f aca="false">P34!$E75</f>
        <v>N</v>
      </c>
      <c r="CH84" s="30" t="str">
        <f aca="false">P35!$E75</f>
        <v>N</v>
      </c>
      <c r="CI84" s="30" t="str">
        <f aca="false">P36!$E75</f>
        <v>N</v>
      </c>
      <c r="CJ84" s="30" t="str">
        <f aca="false">P37!$E75</f>
        <v>N</v>
      </c>
      <c r="CK84" s="30" t="str">
        <f aca="false">P38!$E75</f>
        <v>N</v>
      </c>
      <c r="CL84" s="30" t="str">
        <f aca="false">P39!$E75</f>
        <v>N</v>
      </c>
      <c r="CM84" s="30" t="str">
        <f aca="false">P40!$E75</f>
        <v>N</v>
      </c>
      <c r="CN84" s="54" t="n">
        <f aca="false">COUNTIF(AZ84:BS84,"D")</f>
        <v>0</v>
      </c>
    </row>
    <row r="85" customFormat="false" ht="15" hidden="false" customHeight="false" outlineLevel="0" collapsed="false">
      <c r="A85" s="1" t="n">
        <v>11</v>
      </c>
      <c r="B85" s="30" t="str">
        <f aca="false">Critères!$B75</f>
        <v>11.3</v>
      </c>
      <c r="C85" s="30" t="str">
        <f aca="false">Critères!$A73</f>
        <v>FORMULAIRES</v>
      </c>
      <c r="D85" s="30" t="str">
        <f aca="false">P01!$D76</f>
        <v>NT</v>
      </c>
      <c r="E85" s="30" t="str">
        <f aca="false">P02!$D76</f>
        <v>NT</v>
      </c>
      <c r="F85" s="30" t="str">
        <f aca="false">P03!$D76</f>
        <v>NT</v>
      </c>
      <c r="G85" s="30" t="str">
        <f aca="false">P04!$D76</f>
        <v>NT</v>
      </c>
      <c r="H85" s="30" t="str">
        <f aca="false">P05!$D76</f>
        <v>NT</v>
      </c>
      <c r="I85" s="30" t="str">
        <f aca="false">P06!$D76</f>
        <v>NT</v>
      </c>
      <c r="J85" s="30" t="str">
        <f aca="false">P07!$D76</f>
        <v>NT</v>
      </c>
      <c r="K85" s="30" t="str">
        <f aca="false">P08!$D76</f>
        <v>NT</v>
      </c>
      <c r="L85" s="30" t="str">
        <f aca="false">P09!$D76</f>
        <v>NT</v>
      </c>
      <c r="M85" s="30" t="str">
        <f aca="false">P10!$D76</f>
        <v>NT</v>
      </c>
      <c r="N85" s="30" t="str">
        <f aca="false">P11!$D76</f>
        <v>NT</v>
      </c>
      <c r="O85" s="30" t="str">
        <f aca="false">P12!$D76</f>
        <v>NT</v>
      </c>
      <c r="P85" s="30" t="str">
        <f aca="false">P13!$D76</f>
        <v>NT</v>
      </c>
      <c r="Q85" s="30" t="str">
        <f aca="false">P14!$D76</f>
        <v>NT</v>
      </c>
      <c r="R85" s="30" t="str">
        <f aca="false">P15!$D76</f>
        <v>NT</v>
      </c>
      <c r="S85" s="30" t="str">
        <f aca="false">P16!$D76</f>
        <v>NT</v>
      </c>
      <c r="T85" s="30" t="str">
        <f aca="false">P17!$D76</f>
        <v>NT</v>
      </c>
      <c r="U85" s="30" t="str">
        <f aca="false">P18!$D76</f>
        <v>NT</v>
      </c>
      <c r="V85" s="30" t="str">
        <f aca="false">P19!$D76</f>
        <v>NT</v>
      </c>
      <c r="W85" s="30" t="str">
        <f aca="false">P20!$D76</f>
        <v>NT</v>
      </c>
      <c r="X85" s="30" t="str">
        <f aca="false">P21!$D76</f>
        <v>NT</v>
      </c>
      <c r="Y85" s="30" t="str">
        <f aca="false">P22!$D76</f>
        <v>NT</v>
      </c>
      <c r="Z85" s="30" t="str">
        <f aca="false">P23!$D76</f>
        <v>NT</v>
      </c>
      <c r="AA85" s="30" t="str">
        <f aca="false">P24!$D76</f>
        <v>NT</v>
      </c>
      <c r="AB85" s="30" t="str">
        <f aca="false">P25!$D76</f>
        <v>NT</v>
      </c>
      <c r="AC85" s="30" t="str">
        <f aca="false">P26!$D76</f>
        <v>NT</v>
      </c>
      <c r="AD85" s="30" t="str">
        <f aca="false">P27!$D76</f>
        <v>NT</v>
      </c>
      <c r="AE85" s="30" t="str">
        <f aca="false">P28!$D76</f>
        <v>NT</v>
      </c>
      <c r="AF85" s="30" t="str">
        <f aca="false">P29!$D76</f>
        <v>NT</v>
      </c>
      <c r="AG85" s="30" t="str">
        <f aca="false">P30!$D76</f>
        <v>NT</v>
      </c>
      <c r="AH85" s="30" t="str">
        <f aca="false">P31!$D76</f>
        <v>NT</v>
      </c>
      <c r="AI85" s="30" t="str">
        <f aca="false">P32!$D76</f>
        <v>NT</v>
      </c>
      <c r="AJ85" s="30" t="str">
        <f aca="false">P33!$D76</f>
        <v>NT</v>
      </c>
      <c r="AK85" s="30" t="str">
        <f aca="false">P34!$D76</f>
        <v>NT</v>
      </c>
      <c r="AL85" s="30" t="str">
        <f aca="false">P35!$D76</f>
        <v>NT</v>
      </c>
      <c r="AM85" s="30" t="str">
        <f aca="false">P36!$D76</f>
        <v>NT</v>
      </c>
      <c r="AN85" s="30" t="str">
        <f aca="false">P37!$D76</f>
        <v>NT</v>
      </c>
      <c r="AO85" s="30" t="str">
        <f aca="false">P38!$D76</f>
        <v>NT</v>
      </c>
      <c r="AP85" s="30" t="str">
        <f aca="false">P39!$D76</f>
        <v>NT</v>
      </c>
      <c r="AQ85" s="30" t="str">
        <f aca="false">P40!$D76</f>
        <v>NT</v>
      </c>
      <c r="AR85" s="54" t="n">
        <f aca="false">COUNTIF(D85:AQ85,"C")</f>
        <v>0</v>
      </c>
      <c r="AS85" s="54" t="n">
        <f aca="false">COUNTIF(D85:AQ85,"NC")</f>
        <v>0</v>
      </c>
      <c r="AT85" s="54" t="n">
        <f aca="false">COUNTIF(D85:AQ85,"NA")</f>
        <v>0</v>
      </c>
      <c r="AU85" s="54" t="n">
        <f aca="false">COUNTIF(D85:AQ85,"NT")</f>
        <v>40</v>
      </c>
      <c r="AV85" s="1" t="str">
        <f aca="false">IF(AS85&gt;0,"NC",IF(AR85&gt;0,"C",IF(AU85&gt;0,"NT","NA")))</f>
        <v>NT</v>
      </c>
      <c r="AW85" s="1" t="n">
        <v>11</v>
      </c>
      <c r="AX85" s="30" t="str">
        <f aca="false">Critères!$B75</f>
        <v>11.3</v>
      </c>
      <c r="AY85" s="30" t="str">
        <f aca="false">Critères!$A73</f>
        <v>FORMULAIRES</v>
      </c>
      <c r="AZ85" s="30" t="str">
        <f aca="false">P01!$E76</f>
        <v>N</v>
      </c>
      <c r="BA85" s="30" t="str">
        <f aca="false">P02!$E76</f>
        <v>N</v>
      </c>
      <c r="BB85" s="30" t="str">
        <f aca="false">P03!$E76</f>
        <v>N</v>
      </c>
      <c r="BC85" s="30" t="str">
        <f aca="false">P04!$E76</f>
        <v>N</v>
      </c>
      <c r="BD85" s="30" t="str">
        <f aca="false">P05!$E76</f>
        <v>N</v>
      </c>
      <c r="BE85" s="30" t="str">
        <f aca="false">P06!$E76</f>
        <v>N</v>
      </c>
      <c r="BF85" s="30" t="str">
        <f aca="false">P07!$E76</f>
        <v>N</v>
      </c>
      <c r="BG85" s="30" t="str">
        <f aca="false">P08!$E76</f>
        <v>N</v>
      </c>
      <c r="BH85" s="30" t="str">
        <f aca="false">P09!$E76</f>
        <v>N</v>
      </c>
      <c r="BI85" s="30" t="str">
        <f aca="false">P10!$E76</f>
        <v>N</v>
      </c>
      <c r="BJ85" s="30" t="str">
        <f aca="false">P11!$E76</f>
        <v>N</v>
      </c>
      <c r="BK85" s="30" t="str">
        <f aca="false">P12!$E76</f>
        <v>N</v>
      </c>
      <c r="BL85" s="30" t="str">
        <f aca="false">P13!$E76</f>
        <v>N</v>
      </c>
      <c r="BM85" s="30" t="str">
        <f aca="false">P14!$E76</f>
        <v>N</v>
      </c>
      <c r="BN85" s="30" t="str">
        <f aca="false">P15!$E76</f>
        <v>N</v>
      </c>
      <c r="BO85" s="30" t="str">
        <f aca="false">P16!$E76</f>
        <v>N</v>
      </c>
      <c r="BP85" s="30" t="str">
        <f aca="false">P17!$E76</f>
        <v>N</v>
      </c>
      <c r="BQ85" s="30" t="str">
        <f aca="false">P18!$E76</f>
        <v>N</v>
      </c>
      <c r="BR85" s="30" t="str">
        <f aca="false">P19!$E76</f>
        <v>N</v>
      </c>
      <c r="BS85" s="30" t="str">
        <f aca="false">P20!$E76</f>
        <v>N</v>
      </c>
      <c r="BT85" s="30" t="str">
        <f aca="false">P21!$E76</f>
        <v>N</v>
      </c>
      <c r="BU85" s="30" t="str">
        <f aca="false">P22!$E76</f>
        <v>N</v>
      </c>
      <c r="BV85" s="30" t="str">
        <f aca="false">P23!$E76</f>
        <v>N</v>
      </c>
      <c r="BW85" s="30" t="str">
        <f aca="false">P24!$E76</f>
        <v>N</v>
      </c>
      <c r="BX85" s="30" t="str">
        <f aca="false">P25!$E76</f>
        <v>N</v>
      </c>
      <c r="BY85" s="30" t="str">
        <f aca="false">P26!$E76</f>
        <v>N</v>
      </c>
      <c r="BZ85" s="30" t="str">
        <f aca="false">P27!$E76</f>
        <v>N</v>
      </c>
      <c r="CA85" s="30" t="str">
        <f aca="false">P28!$E76</f>
        <v>N</v>
      </c>
      <c r="CB85" s="30" t="str">
        <f aca="false">P29!$E76</f>
        <v>N</v>
      </c>
      <c r="CC85" s="30" t="str">
        <f aca="false">P30!$E76</f>
        <v>N</v>
      </c>
      <c r="CD85" s="30" t="str">
        <f aca="false">P31!$E76</f>
        <v>N</v>
      </c>
      <c r="CE85" s="30" t="str">
        <f aca="false">P32!$E76</f>
        <v>N</v>
      </c>
      <c r="CF85" s="30" t="str">
        <f aca="false">P33!$E76</f>
        <v>N</v>
      </c>
      <c r="CG85" s="30" t="str">
        <f aca="false">P34!$E76</f>
        <v>N</v>
      </c>
      <c r="CH85" s="30" t="str">
        <f aca="false">P35!$E76</f>
        <v>N</v>
      </c>
      <c r="CI85" s="30" t="str">
        <f aca="false">P36!$E76</f>
        <v>N</v>
      </c>
      <c r="CJ85" s="30" t="str">
        <f aca="false">P37!$E76</f>
        <v>N</v>
      </c>
      <c r="CK85" s="30" t="str">
        <f aca="false">P38!$E76</f>
        <v>N</v>
      </c>
      <c r="CL85" s="30" t="str">
        <f aca="false">P39!$E76</f>
        <v>N</v>
      </c>
      <c r="CM85" s="30" t="str">
        <f aca="false">P40!$E76</f>
        <v>N</v>
      </c>
      <c r="CN85" s="54" t="n">
        <f aca="false">COUNTIF(AZ85:BS85,"D")</f>
        <v>0</v>
      </c>
    </row>
    <row r="86" customFormat="false" ht="15" hidden="false" customHeight="false" outlineLevel="0" collapsed="false">
      <c r="A86" s="1" t="n">
        <v>11</v>
      </c>
      <c r="B86" s="30" t="str">
        <f aca="false">Critères!$B76</f>
        <v>11.4</v>
      </c>
      <c r="C86" s="30" t="str">
        <f aca="false">Critères!$A73</f>
        <v>FORMULAIRES</v>
      </c>
      <c r="D86" s="30" t="str">
        <f aca="false">P01!$D77</f>
        <v>NT</v>
      </c>
      <c r="E86" s="30" t="str">
        <f aca="false">P02!$D77</f>
        <v>NT</v>
      </c>
      <c r="F86" s="30" t="str">
        <f aca="false">P03!$D77</f>
        <v>NT</v>
      </c>
      <c r="G86" s="30" t="str">
        <f aca="false">P04!$D77</f>
        <v>NT</v>
      </c>
      <c r="H86" s="30" t="str">
        <f aca="false">P05!$D77</f>
        <v>NT</v>
      </c>
      <c r="I86" s="30" t="str">
        <f aca="false">P06!$D77</f>
        <v>NT</v>
      </c>
      <c r="J86" s="30" t="str">
        <f aca="false">P07!$D77</f>
        <v>NT</v>
      </c>
      <c r="K86" s="30" t="str">
        <f aca="false">P08!$D77</f>
        <v>NT</v>
      </c>
      <c r="L86" s="30" t="str">
        <f aca="false">P09!$D77</f>
        <v>NT</v>
      </c>
      <c r="M86" s="30" t="str">
        <f aca="false">P10!$D77</f>
        <v>NT</v>
      </c>
      <c r="N86" s="30" t="str">
        <f aca="false">P11!$D77</f>
        <v>NT</v>
      </c>
      <c r="O86" s="30" t="str">
        <f aca="false">P12!$D77</f>
        <v>NT</v>
      </c>
      <c r="P86" s="30" t="str">
        <f aca="false">P13!$D77</f>
        <v>NT</v>
      </c>
      <c r="Q86" s="30" t="str">
        <f aca="false">P14!$D77</f>
        <v>NT</v>
      </c>
      <c r="R86" s="30" t="str">
        <f aca="false">P15!$D77</f>
        <v>NT</v>
      </c>
      <c r="S86" s="30" t="str">
        <f aca="false">P16!$D77</f>
        <v>NT</v>
      </c>
      <c r="T86" s="30" t="str">
        <f aca="false">P17!$D77</f>
        <v>NT</v>
      </c>
      <c r="U86" s="30" t="str">
        <f aca="false">P18!$D77</f>
        <v>NT</v>
      </c>
      <c r="V86" s="30" t="str">
        <f aca="false">P19!$D77</f>
        <v>NT</v>
      </c>
      <c r="W86" s="30" t="str">
        <f aca="false">P20!$D77</f>
        <v>NT</v>
      </c>
      <c r="X86" s="30" t="str">
        <f aca="false">P21!$D77</f>
        <v>NT</v>
      </c>
      <c r="Y86" s="30" t="str">
        <f aca="false">P22!$D77</f>
        <v>NT</v>
      </c>
      <c r="Z86" s="30" t="str">
        <f aca="false">P23!$D77</f>
        <v>NT</v>
      </c>
      <c r="AA86" s="30" t="str">
        <f aca="false">P24!$D77</f>
        <v>NT</v>
      </c>
      <c r="AB86" s="30" t="str">
        <f aca="false">P25!$D77</f>
        <v>NT</v>
      </c>
      <c r="AC86" s="30" t="str">
        <f aca="false">P26!$D77</f>
        <v>NT</v>
      </c>
      <c r="AD86" s="30" t="str">
        <f aca="false">P27!$D77</f>
        <v>NT</v>
      </c>
      <c r="AE86" s="30" t="str">
        <f aca="false">P28!$D77</f>
        <v>NT</v>
      </c>
      <c r="AF86" s="30" t="str">
        <f aca="false">P29!$D77</f>
        <v>NT</v>
      </c>
      <c r="AG86" s="30" t="str">
        <f aca="false">P30!$D77</f>
        <v>NT</v>
      </c>
      <c r="AH86" s="30" t="str">
        <f aca="false">P31!$D77</f>
        <v>NT</v>
      </c>
      <c r="AI86" s="30" t="str">
        <f aca="false">P32!$D77</f>
        <v>NT</v>
      </c>
      <c r="AJ86" s="30" t="str">
        <f aca="false">P33!$D77</f>
        <v>NT</v>
      </c>
      <c r="AK86" s="30" t="str">
        <f aca="false">P34!$D77</f>
        <v>NT</v>
      </c>
      <c r="AL86" s="30" t="str">
        <f aca="false">P35!$D77</f>
        <v>NT</v>
      </c>
      <c r="AM86" s="30" t="str">
        <f aca="false">P36!$D77</f>
        <v>NT</v>
      </c>
      <c r="AN86" s="30" t="str">
        <f aca="false">P37!$D77</f>
        <v>NT</v>
      </c>
      <c r="AO86" s="30" t="str">
        <f aca="false">P38!$D77</f>
        <v>NT</v>
      </c>
      <c r="AP86" s="30" t="str">
        <f aca="false">P39!$D77</f>
        <v>NT</v>
      </c>
      <c r="AQ86" s="30" t="str">
        <f aca="false">P40!$D77</f>
        <v>NT</v>
      </c>
      <c r="AR86" s="54" t="n">
        <f aca="false">COUNTIF(D86:AQ86,"C")</f>
        <v>0</v>
      </c>
      <c r="AS86" s="54" t="n">
        <f aca="false">COUNTIF(D86:AQ86,"NC")</f>
        <v>0</v>
      </c>
      <c r="AT86" s="54" t="n">
        <f aca="false">COUNTIF(D86:AQ86,"NA")</f>
        <v>0</v>
      </c>
      <c r="AU86" s="54" t="n">
        <f aca="false">COUNTIF(D86:AQ86,"NT")</f>
        <v>40</v>
      </c>
      <c r="AV86" s="1" t="str">
        <f aca="false">IF(AS86&gt;0,"NC",IF(AR86&gt;0,"C",IF(AU86&gt;0,"NT","NA")))</f>
        <v>NT</v>
      </c>
      <c r="AW86" s="1" t="n">
        <v>11</v>
      </c>
      <c r="AX86" s="30" t="str">
        <f aca="false">Critères!$B76</f>
        <v>11.4</v>
      </c>
      <c r="AY86" s="30" t="str">
        <f aca="false">Critères!$A73</f>
        <v>FORMULAIRES</v>
      </c>
      <c r="AZ86" s="30" t="str">
        <f aca="false">P01!$E77</f>
        <v>N</v>
      </c>
      <c r="BA86" s="30" t="str">
        <f aca="false">P02!$E77</f>
        <v>N</v>
      </c>
      <c r="BB86" s="30" t="str">
        <f aca="false">P03!$E77</f>
        <v>N</v>
      </c>
      <c r="BC86" s="30" t="str">
        <f aca="false">P04!$E77</f>
        <v>N</v>
      </c>
      <c r="BD86" s="30" t="str">
        <f aca="false">P05!$E77</f>
        <v>N</v>
      </c>
      <c r="BE86" s="30" t="str">
        <f aca="false">P06!$E77</f>
        <v>N</v>
      </c>
      <c r="BF86" s="30" t="str">
        <f aca="false">P07!$E77</f>
        <v>N</v>
      </c>
      <c r="BG86" s="30" t="str">
        <f aca="false">P08!$E77</f>
        <v>N</v>
      </c>
      <c r="BH86" s="30" t="str">
        <f aca="false">P09!$E77</f>
        <v>N</v>
      </c>
      <c r="BI86" s="30" t="str">
        <f aca="false">P10!$E77</f>
        <v>N</v>
      </c>
      <c r="BJ86" s="30" t="str">
        <f aca="false">P11!$E77</f>
        <v>N</v>
      </c>
      <c r="BK86" s="30" t="str">
        <f aca="false">P12!$E77</f>
        <v>N</v>
      </c>
      <c r="BL86" s="30" t="str">
        <f aca="false">P13!$E77</f>
        <v>N</v>
      </c>
      <c r="BM86" s="30" t="str">
        <f aca="false">P14!$E77</f>
        <v>N</v>
      </c>
      <c r="BN86" s="30" t="str">
        <f aca="false">P15!$E77</f>
        <v>N</v>
      </c>
      <c r="BO86" s="30" t="str">
        <f aca="false">P16!$E77</f>
        <v>N</v>
      </c>
      <c r="BP86" s="30" t="str">
        <f aca="false">P17!$E77</f>
        <v>N</v>
      </c>
      <c r="BQ86" s="30" t="str">
        <f aca="false">P18!$E77</f>
        <v>N</v>
      </c>
      <c r="BR86" s="30" t="str">
        <f aca="false">P19!$E77</f>
        <v>N</v>
      </c>
      <c r="BS86" s="30" t="str">
        <f aca="false">P20!$E77</f>
        <v>N</v>
      </c>
      <c r="BT86" s="30" t="str">
        <f aca="false">P21!$E77</f>
        <v>N</v>
      </c>
      <c r="BU86" s="30" t="str">
        <f aca="false">P22!$E77</f>
        <v>N</v>
      </c>
      <c r="BV86" s="30" t="str">
        <f aca="false">P23!$E77</f>
        <v>N</v>
      </c>
      <c r="BW86" s="30" t="str">
        <f aca="false">P24!$E77</f>
        <v>N</v>
      </c>
      <c r="BX86" s="30" t="str">
        <f aca="false">P25!$E77</f>
        <v>N</v>
      </c>
      <c r="BY86" s="30" t="str">
        <f aca="false">P26!$E77</f>
        <v>N</v>
      </c>
      <c r="BZ86" s="30" t="str">
        <f aca="false">P27!$E77</f>
        <v>N</v>
      </c>
      <c r="CA86" s="30" t="str">
        <f aca="false">P28!$E77</f>
        <v>N</v>
      </c>
      <c r="CB86" s="30" t="str">
        <f aca="false">P29!$E77</f>
        <v>N</v>
      </c>
      <c r="CC86" s="30" t="str">
        <f aca="false">P30!$E77</f>
        <v>N</v>
      </c>
      <c r="CD86" s="30" t="str">
        <f aca="false">P31!$E77</f>
        <v>N</v>
      </c>
      <c r="CE86" s="30" t="str">
        <f aca="false">P32!$E77</f>
        <v>N</v>
      </c>
      <c r="CF86" s="30" t="str">
        <f aca="false">P33!$E77</f>
        <v>N</v>
      </c>
      <c r="CG86" s="30" t="str">
        <f aca="false">P34!$E77</f>
        <v>N</v>
      </c>
      <c r="CH86" s="30" t="str">
        <f aca="false">P35!$E77</f>
        <v>N</v>
      </c>
      <c r="CI86" s="30" t="str">
        <f aca="false">P36!$E77</f>
        <v>N</v>
      </c>
      <c r="CJ86" s="30" t="str">
        <f aca="false">P37!$E77</f>
        <v>N</v>
      </c>
      <c r="CK86" s="30" t="str">
        <f aca="false">P38!$E77</f>
        <v>N</v>
      </c>
      <c r="CL86" s="30" t="str">
        <f aca="false">P39!$E77</f>
        <v>N</v>
      </c>
      <c r="CM86" s="30" t="str">
        <f aca="false">P40!$E77</f>
        <v>N</v>
      </c>
      <c r="CN86" s="54" t="n">
        <f aca="false">COUNTIF(AZ86:BS86,"D")</f>
        <v>0</v>
      </c>
    </row>
    <row r="87" customFormat="false" ht="15" hidden="false" customHeight="false" outlineLevel="0" collapsed="false">
      <c r="A87" s="1" t="n">
        <v>11</v>
      </c>
      <c r="B87" s="30" t="str">
        <f aca="false">Critères!$B77</f>
        <v>11.5</v>
      </c>
      <c r="C87" s="30" t="str">
        <f aca="false">Critères!$A73</f>
        <v>FORMULAIRES</v>
      </c>
      <c r="D87" s="30" t="str">
        <f aca="false">P01!$D78</f>
        <v>NT</v>
      </c>
      <c r="E87" s="30" t="str">
        <f aca="false">P02!$D78</f>
        <v>NT</v>
      </c>
      <c r="F87" s="30" t="str">
        <f aca="false">P03!$D78</f>
        <v>NT</v>
      </c>
      <c r="G87" s="30" t="str">
        <f aca="false">P04!$D78</f>
        <v>NT</v>
      </c>
      <c r="H87" s="30" t="str">
        <f aca="false">P05!$D78</f>
        <v>NT</v>
      </c>
      <c r="I87" s="30" t="str">
        <f aca="false">P06!$D78</f>
        <v>NT</v>
      </c>
      <c r="J87" s="30" t="str">
        <f aca="false">P07!$D78</f>
        <v>NT</v>
      </c>
      <c r="K87" s="30" t="str">
        <f aca="false">P08!$D78</f>
        <v>NT</v>
      </c>
      <c r="L87" s="30" t="str">
        <f aca="false">P09!$D78</f>
        <v>NT</v>
      </c>
      <c r="M87" s="30" t="str">
        <f aca="false">P10!$D78</f>
        <v>NT</v>
      </c>
      <c r="N87" s="30" t="str">
        <f aca="false">P11!$D78</f>
        <v>NT</v>
      </c>
      <c r="O87" s="30" t="str">
        <f aca="false">P12!$D78</f>
        <v>NT</v>
      </c>
      <c r="P87" s="30" t="str">
        <f aca="false">P13!$D78</f>
        <v>NT</v>
      </c>
      <c r="Q87" s="30" t="str">
        <f aca="false">P14!$D78</f>
        <v>NT</v>
      </c>
      <c r="R87" s="30" t="str">
        <f aca="false">P15!$D78</f>
        <v>NT</v>
      </c>
      <c r="S87" s="30" t="str">
        <f aca="false">P16!$D78</f>
        <v>NT</v>
      </c>
      <c r="T87" s="30" t="str">
        <f aca="false">P17!$D78</f>
        <v>NT</v>
      </c>
      <c r="U87" s="30" t="str">
        <f aca="false">P18!$D78</f>
        <v>NT</v>
      </c>
      <c r="V87" s="30" t="str">
        <f aca="false">P19!$D78</f>
        <v>NT</v>
      </c>
      <c r="W87" s="30" t="str">
        <f aca="false">P20!$D78</f>
        <v>NT</v>
      </c>
      <c r="X87" s="30" t="str">
        <f aca="false">P21!$D78</f>
        <v>NT</v>
      </c>
      <c r="Y87" s="30" t="str">
        <f aca="false">P22!$D78</f>
        <v>NT</v>
      </c>
      <c r="Z87" s="30" t="str">
        <f aca="false">P23!$D78</f>
        <v>NT</v>
      </c>
      <c r="AA87" s="30" t="str">
        <f aca="false">P24!$D78</f>
        <v>NT</v>
      </c>
      <c r="AB87" s="30" t="str">
        <f aca="false">P25!$D78</f>
        <v>NT</v>
      </c>
      <c r="AC87" s="30" t="str">
        <f aca="false">P26!$D78</f>
        <v>NT</v>
      </c>
      <c r="AD87" s="30" t="str">
        <f aca="false">P27!$D78</f>
        <v>NT</v>
      </c>
      <c r="AE87" s="30" t="str">
        <f aca="false">P28!$D78</f>
        <v>NT</v>
      </c>
      <c r="AF87" s="30" t="str">
        <f aca="false">P29!$D78</f>
        <v>NT</v>
      </c>
      <c r="AG87" s="30" t="str">
        <f aca="false">P30!$D78</f>
        <v>NT</v>
      </c>
      <c r="AH87" s="30" t="str">
        <f aca="false">P31!$D78</f>
        <v>NT</v>
      </c>
      <c r="AI87" s="30" t="str">
        <f aca="false">P32!$D78</f>
        <v>NT</v>
      </c>
      <c r="AJ87" s="30" t="str">
        <f aca="false">P33!$D78</f>
        <v>NT</v>
      </c>
      <c r="AK87" s="30" t="str">
        <f aca="false">P34!$D78</f>
        <v>NT</v>
      </c>
      <c r="AL87" s="30" t="str">
        <f aca="false">P35!$D78</f>
        <v>NT</v>
      </c>
      <c r="AM87" s="30" t="str">
        <f aca="false">P36!$D78</f>
        <v>NT</v>
      </c>
      <c r="AN87" s="30" t="str">
        <f aca="false">P37!$D78</f>
        <v>NT</v>
      </c>
      <c r="AO87" s="30" t="str">
        <f aca="false">P38!$D78</f>
        <v>NT</v>
      </c>
      <c r="AP87" s="30" t="str">
        <f aca="false">P39!$D78</f>
        <v>NT</v>
      </c>
      <c r="AQ87" s="30" t="str">
        <f aca="false">P40!$D78</f>
        <v>NT</v>
      </c>
      <c r="AR87" s="54" t="n">
        <f aca="false">COUNTIF(D87:AQ87,"C")</f>
        <v>0</v>
      </c>
      <c r="AS87" s="54" t="n">
        <f aca="false">COUNTIF(D87:AQ87,"NC")</f>
        <v>0</v>
      </c>
      <c r="AT87" s="54" t="n">
        <f aca="false">COUNTIF(D87:AQ87,"NA")</f>
        <v>0</v>
      </c>
      <c r="AU87" s="54" t="n">
        <f aca="false">COUNTIF(D87:AQ87,"NT")</f>
        <v>40</v>
      </c>
      <c r="AV87" s="1" t="str">
        <f aca="false">IF(AS87&gt;0,"NC",IF(AR87&gt;0,"C",IF(AU87&gt;0,"NT","NA")))</f>
        <v>NT</v>
      </c>
      <c r="AW87" s="1" t="n">
        <v>11</v>
      </c>
      <c r="AX87" s="30" t="str">
        <f aca="false">Critères!$B77</f>
        <v>11.5</v>
      </c>
      <c r="AY87" s="30" t="str">
        <f aca="false">Critères!$A73</f>
        <v>FORMULAIRES</v>
      </c>
      <c r="AZ87" s="30" t="str">
        <f aca="false">P01!$E78</f>
        <v>N</v>
      </c>
      <c r="BA87" s="30" t="str">
        <f aca="false">P02!$E78</f>
        <v>N</v>
      </c>
      <c r="BB87" s="30" t="str">
        <f aca="false">P03!$E78</f>
        <v>N</v>
      </c>
      <c r="BC87" s="30" t="str">
        <f aca="false">P04!$E78</f>
        <v>N</v>
      </c>
      <c r="BD87" s="30" t="str">
        <f aca="false">P05!$E78</f>
        <v>N</v>
      </c>
      <c r="BE87" s="30" t="str">
        <f aca="false">P06!$E78</f>
        <v>N</v>
      </c>
      <c r="BF87" s="30" t="str">
        <f aca="false">P07!$E78</f>
        <v>N</v>
      </c>
      <c r="BG87" s="30" t="str">
        <f aca="false">P08!$E78</f>
        <v>N</v>
      </c>
      <c r="BH87" s="30" t="str">
        <f aca="false">P09!$E78</f>
        <v>N</v>
      </c>
      <c r="BI87" s="30" t="str">
        <f aca="false">P10!$E78</f>
        <v>N</v>
      </c>
      <c r="BJ87" s="30" t="str">
        <f aca="false">P11!$E78</f>
        <v>N</v>
      </c>
      <c r="BK87" s="30" t="str">
        <f aca="false">P12!$E78</f>
        <v>N</v>
      </c>
      <c r="BL87" s="30" t="str">
        <f aca="false">P13!$E78</f>
        <v>N</v>
      </c>
      <c r="BM87" s="30" t="str">
        <f aca="false">P14!$E78</f>
        <v>N</v>
      </c>
      <c r="BN87" s="30" t="str">
        <f aca="false">P15!$E78</f>
        <v>N</v>
      </c>
      <c r="BO87" s="30" t="str">
        <f aca="false">P16!$E78</f>
        <v>N</v>
      </c>
      <c r="BP87" s="30" t="str">
        <f aca="false">P17!$E78</f>
        <v>N</v>
      </c>
      <c r="BQ87" s="30" t="str">
        <f aca="false">P18!$E78</f>
        <v>N</v>
      </c>
      <c r="BR87" s="30" t="str">
        <f aca="false">P19!$E78</f>
        <v>N</v>
      </c>
      <c r="BS87" s="30" t="str">
        <f aca="false">P20!$E78</f>
        <v>N</v>
      </c>
      <c r="BT87" s="30" t="str">
        <f aca="false">P21!$E78</f>
        <v>N</v>
      </c>
      <c r="BU87" s="30" t="str">
        <f aca="false">P22!$E78</f>
        <v>N</v>
      </c>
      <c r="BV87" s="30" t="str">
        <f aca="false">P23!$E78</f>
        <v>N</v>
      </c>
      <c r="BW87" s="30" t="str">
        <f aca="false">P24!$E78</f>
        <v>N</v>
      </c>
      <c r="BX87" s="30" t="str">
        <f aca="false">P25!$E78</f>
        <v>N</v>
      </c>
      <c r="BY87" s="30" t="str">
        <f aca="false">P26!$E78</f>
        <v>N</v>
      </c>
      <c r="BZ87" s="30" t="str">
        <f aca="false">P27!$E78</f>
        <v>N</v>
      </c>
      <c r="CA87" s="30" t="str">
        <f aca="false">P28!$E78</f>
        <v>N</v>
      </c>
      <c r="CB87" s="30" t="str">
        <f aca="false">P29!$E78</f>
        <v>N</v>
      </c>
      <c r="CC87" s="30" t="str">
        <f aca="false">P30!$E78</f>
        <v>N</v>
      </c>
      <c r="CD87" s="30" t="str">
        <f aca="false">P31!$E78</f>
        <v>N</v>
      </c>
      <c r="CE87" s="30" t="str">
        <f aca="false">P32!$E78</f>
        <v>N</v>
      </c>
      <c r="CF87" s="30" t="str">
        <f aca="false">P33!$E78</f>
        <v>N</v>
      </c>
      <c r="CG87" s="30" t="str">
        <f aca="false">P34!$E78</f>
        <v>N</v>
      </c>
      <c r="CH87" s="30" t="str">
        <f aca="false">P35!$E78</f>
        <v>N</v>
      </c>
      <c r="CI87" s="30" t="str">
        <f aca="false">P36!$E78</f>
        <v>N</v>
      </c>
      <c r="CJ87" s="30" t="str">
        <f aca="false">P37!$E78</f>
        <v>N</v>
      </c>
      <c r="CK87" s="30" t="str">
        <f aca="false">P38!$E78</f>
        <v>N</v>
      </c>
      <c r="CL87" s="30" t="str">
        <f aca="false">P39!$E78</f>
        <v>N</v>
      </c>
      <c r="CM87" s="30" t="str">
        <f aca="false">P40!$E78</f>
        <v>N</v>
      </c>
      <c r="CN87" s="54" t="n">
        <f aca="false">COUNTIF(AZ87:BS87,"D")</f>
        <v>0</v>
      </c>
    </row>
    <row r="88" customFormat="false" ht="15" hidden="false" customHeight="false" outlineLevel="0" collapsed="false">
      <c r="A88" s="1" t="n">
        <v>11</v>
      </c>
      <c r="B88" s="30" t="str">
        <f aca="false">Critères!$B78</f>
        <v>11.6</v>
      </c>
      <c r="C88" s="30" t="str">
        <f aca="false">Critères!$A73</f>
        <v>FORMULAIRES</v>
      </c>
      <c r="D88" s="30" t="str">
        <f aca="false">P01!$D79</f>
        <v>NT</v>
      </c>
      <c r="E88" s="30" t="str">
        <f aca="false">P02!$D79</f>
        <v>NT</v>
      </c>
      <c r="F88" s="30" t="str">
        <f aca="false">P03!$D79</f>
        <v>NT</v>
      </c>
      <c r="G88" s="30" t="str">
        <f aca="false">P04!$D79</f>
        <v>NT</v>
      </c>
      <c r="H88" s="30" t="str">
        <f aca="false">P05!$D79</f>
        <v>NT</v>
      </c>
      <c r="I88" s="30" t="str">
        <f aca="false">P06!$D79</f>
        <v>NT</v>
      </c>
      <c r="J88" s="30" t="str">
        <f aca="false">P07!$D79</f>
        <v>NT</v>
      </c>
      <c r="K88" s="30" t="str">
        <f aca="false">P08!$D79</f>
        <v>NT</v>
      </c>
      <c r="L88" s="30" t="str">
        <f aca="false">P09!$D79</f>
        <v>NT</v>
      </c>
      <c r="M88" s="30" t="str">
        <f aca="false">P10!$D79</f>
        <v>NT</v>
      </c>
      <c r="N88" s="30" t="str">
        <f aca="false">P11!$D79</f>
        <v>NT</v>
      </c>
      <c r="O88" s="30" t="str">
        <f aca="false">P12!$D79</f>
        <v>NT</v>
      </c>
      <c r="P88" s="30" t="str">
        <f aca="false">P13!$D79</f>
        <v>NT</v>
      </c>
      <c r="Q88" s="30" t="str">
        <f aca="false">P14!$D79</f>
        <v>NT</v>
      </c>
      <c r="R88" s="30" t="str">
        <f aca="false">P15!$D79</f>
        <v>NT</v>
      </c>
      <c r="S88" s="30" t="str">
        <f aca="false">P16!$D79</f>
        <v>NT</v>
      </c>
      <c r="T88" s="30" t="str">
        <f aca="false">P17!$D79</f>
        <v>NT</v>
      </c>
      <c r="U88" s="30" t="str">
        <f aca="false">P18!$D79</f>
        <v>NT</v>
      </c>
      <c r="V88" s="30" t="str">
        <f aca="false">P19!$D79</f>
        <v>NT</v>
      </c>
      <c r="W88" s="30" t="str">
        <f aca="false">P20!$D79</f>
        <v>NT</v>
      </c>
      <c r="X88" s="30" t="str">
        <f aca="false">P21!$D79</f>
        <v>NT</v>
      </c>
      <c r="Y88" s="30" t="str">
        <f aca="false">P22!$D79</f>
        <v>NT</v>
      </c>
      <c r="Z88" s="30" t="str">
        <f aca="false">P23!$D79</f>
        <v>NT</v>
      </c>
      <c r="AA88" s="30" t="str">
        <f aca="false">P24!$D79</f>
        <v>NT</v>
      </c>
      <c r="AB88" s="30" t="str">
        <f aca="false">P25!$D79</f>
        <v>NT</v>
      </c>
      <c r="AC88" s="30" t="str">
        <f aca="false">P26!$D79</f>
        <v>NT</v>
      </c>
      <c r="AD88" s="30" t="str">
        <f aca="false">P27!$D79</f>
        <v>NT</v>
      </c>
      <c r="AE88" s="30" t="str">
        <f aca="false">P28!$D79</f>
        <v>NT</v>
      </c>
      <c r="AF88" s="30" t="str">
        <f aca="false">P29!$D79</f>
        <v>NT</v>
      </c>
      <c r="AG88" s="30" t="str">
        <f aca="false">P30!$D79</f>
        <v>NT</v>
      </c>
      <c r="AH88" s="30" t="str">
        <f aca="false">P31!$D79</f>
        <v>NT</v>
      </c>
      <c r="AI88" s="30" t="str">
        <f aca="false">P32!$D79</f>
        <v>NT</v>
      </c>
      <c r="AJ88" s="30" t="str">
        <f aca="false">P33!$D79</f>
        <v>NT</v>
      </c>
      <c r="AK88" s="30" t="str">
        <f aca="false">P34!$D79</f>
        <v>NT</v>
      </c>
      <c r="AL88" s="30" t="str">
        <f aca="false">P35!$D79</f>
        <v>NT</v>
      </c>
      <c r="AM88" s="30" t="str">
        <f aca="false">P36!$D79</f>
        <v>NT</v>
      </c>
      <c r="AN88" s="30" t="str">
        <f aca="false">P37!$D79</f>
        <v>NT</v>
      </c>
      <c r="AO88" s="30" t="str">
        <f aca="false">P38!$D79</f>
        <v>NT</v>
      </c>
      <c r="AP88" s="30" t="str">
        <f aca="false">P39!$D79</f>
        <v>NT</v>
      </c>
      <c r="AQ88" s="30" t="str">
        <f aca="false">P40!$D79</f>
        <v>NT</v>
      </c>
      <c r="AR88" s="54" t="n">
        <f aca="false">COUNTIF(D88:AQ88,"C")</f>
        <v>0</v>
      </c>
      <c r="AS88" s="54" t="n">
        <f aca="false">COUNTIF(D88:AQ88,"NC")</f>
        <v>0</v>
      </c>
      <c r="AT88" s="54" t="n">
        <f aca="false">COUNTIF(D88:AQ88,"NA")</f>
        <v>0</v>
      </c>
      <c r="AU88" s="54" t="n">
        <f aca="false">COUNTIF(D88:AQ88,"NT")</f>
        <v>40</v>
      </c>
      <c r="AV88" s="1" t="str">
        <f aca="false">IF(AS88&gt;0,"NC",IF(AR88&gt;0,"C",IF(AU88&gt;0,"NT","NA")))</f>
        <v>NT</v>
      </c>
      <c r="AW88" s="1" t="n">
        <v>11</v>
      </c>
      <c r="AX88" s="30" t="str">
        <f aca="false">Critères!$B78</f>
        <v>11.6</v>
      </c>
      <c r="AY88" s="30" t="str">
        <f aca="false">Critères!$A73</f>
        <v>FORMULAIRES</v>
      </c>
      <c r="AZ88" s="30" t="str">
        <f aca="false">P01!$E79</f>
        <v>N</v>
      </c>
      <c r="BA88" s="30" t="str">
        <f aca="false">P02!$E79</f>
        <v>N</v>
      </c>
      <c r="BB88" s="30" t="str">
        <f aca="false">P03!$E79</f>
        <v>N</v>
      </c>
      <c r="BC88" s="30" t="str">
        <f aca="false">P04!$E79</f>
        <v>N</v>
      </c>
      <c r="BD88" s="30" t="str">
        <f aca="false">P05!$E79</f>
        <v>N</v>
      </c>
      <c r="BE88" s="30" t="str">
        <f aca="false">P06!$E79</f>
        <v>N</v>
      </c>
      <c r="BF88" s="30" t="str">
        <f aca="false">P07!$E79</f>
        <v>N</v>
      </c>
      <c r="BG88" s="30" t="str">
        <f aca="false">P08!$E79</f>
        <v>N</v>
      </c>
      <c r="BH88" s="30" t="str">
        <f aca="false">P09!$E79</f>
        <v>N</v>
      </c>
      <c r="BI88" s="30" t="str">
        <f aca="false">P10!$E79</f>
        <v>N</v>
      </c>
      <c r="BJ88" s="30" t="str">
        <f aca="false">P11!$E79</f>
        <v>N</v>
      </c>
      <c r="BK88" s="30" t="str">
        <f aca="false">P12!$E79</f>
        <v>N</v>
      </c>
      <c r="BL88" s="30" t="str">
        <f aca="false">P13!$E79</f>
        <v>N</v>
      </c>
      <c r="BM88" s="30" t="str">
        <f aca="false">P14!$E79</f>
        <v>N</v>
      </c>
      <c r="BN88" s="30" t="str">
        <f aca="false">P15!$E79</f>
        <v>N</v>
      </c>
      <c r="BO88" s="30" t="str">
        <f aca="false">P16!$E79</f>
        <v>N</v>
      </c>
      <c r="BP88" s="30" t="str">
        <f aca="false">P17!$E79</f>
        <v>N</v>
      </c>
      <c r="BQ88" s="30" t="str">
        <f aca="false">P18!$E79</f>
        <v>N</v>
      </c>
      <c r="BR88" s="30" t="str">
        <f aca="false">P19!$E79</f>
        <v>N</v>
      </c>
      <c r="BS88" s="30" t="str">
        <f aca="false">P20!$E79</f>
        <v>N</v>
      </c>
      <c r="BT88" s="30" t="str">
        <f aca="false">P21!$E79</f>
        <v>N</v>
      </c>
      <c r="BU88" s="30" t="str">
        <f aca="false">P22!$E79</f>
        <v>N</v>
      </c>
      <c r="BV88" s="30" t="str">
        <f aca="false">P23!$E79</f>
        <v>N</v>
      </c>
      <c r="BW88" s="30" t="str">
        <f aca="false">P24!$E79</f>
        <v>N</v>
      </c>
      <c r="BX88" s="30" t="str">
        <f aca="false">P25!$E79</f>
        <v>N</v>
      </c>
      <c r="BY88" s="30" t="str">
        <f aca="false">P26!$E79</f>
        <v>N</v>
      </c>
      <c r="BZ88" s="30" t="str">
        <f aca="false">P27!$E79</f>
        <v>N</v>
      </c>
      <c r="CA88" s="30" t="str">
        <f aca="false">P28!$E79</f>
        <v>N</v>
      </c>
      <c r="CB88" s="30" t="str">
        <f aca="false">P29!$E79</f>
        <v>N</v>
      </c>
      <c r="CC88" s="30" t="str">
        <f aca="false">P30!$E79</f>
        <v>N</v>
      </c>
      <c r="CD88" s="30" t="str">
        <f aca="false">P31!$E79</f>
        <v>N</v>
      </c>
      <c r="CE88" s="30" t="str">
        <f aca="false">P32!$E79</f>
        <v>N</v>
      </c>
      <c r="CF88" s="30" t="str">
        <f aca="false">P33!$E79</f>
        <v>N</v>
      </c>
      <c r="CG88" s="30" t="str">
        <f aca="false">P34!$E79</f>
        <v>N</v>
      </c>
      <c r="CH88" s="30" t="str">
        <f aca="false">P35!$E79</f>
        <v>N</v>
      </c>
      <c r="CI88" s="30" t="str">
        <f aca="false">P36!$E79</f>
        <v>N</v>
      </c>
      <c r="CJ88" s="30" t="str">
        <f aca="false">P37!$E79</f>
        <v>N</v>
      </c>
      <c r="CK88" s="30" t="str">
        <f aca="false">P38!$E79</f>
        <v>N</v>
      </c>
      <c r="CL88" s="30" t="str">
        <f aca="false">P39!$E79</f>
        <v>N</v>
      </c>
      <c r="CM88" s="30" t="str">
        <f aca="false">P40!$E79</f>
        <v>N</v>
      </c>
      <c r="CN88" s="54" t="n">
        <f aca="false">COUNTIF(AZ88:BS88,"D")</f>
        <v>0</v>
      </c>
    </row>
    <row r="89" customFormat="false" ht="15" hidden="false" customHeight="false" outlineLevel="0" collapsed="false">
      <c r="A89" s="1" t="n">
        <v>11</v>
      </c>
      <c r="B89" s="30" t="str">
        <f aca="false">Critères!$B79</f>
        <v>11.7</v>
      </c>
      <c r="C89" s="30" t="str">
        <f aca="false">Critères!$A73</f>
        <v>FORMULAIRES</v>
      </c>
      <c r="D89" s="30" t="str">
        <f aca="false">P01!$D80</f>
        <v>NT</v>
      </c>
      <c r="E89" s="30" t="str">
        <f aca="false">P02!$D80</f>
        <v>NT</v>
      </c>
      <c r="F89" s="30" t="str">
        <f aca="false">P03!$D80</f>
        <v>NT</v>
      </c>
      <c r="G89" s="30" t="str">
        <f aca="false">P04!$D80</f>
        <v>NT</v>
      </c>
      <c r="H89" s="30" t="str">
        <f aca="false">P05!$D80</f>
        <v>NT</v>
      </c>
      <c r="I89" s="30" t="str">
        <f aca="false">P06!$D80</f>
        <v>NT</v>
      </c>
      <c r="J89" s="30" t="str">
        <f aca="false">P07!$D80</f>
        <v>NT</v>
      </c>
      <c r="K89" s="30" t="str">
        <f aca="false">P08!$D80</f>
        <v>NT</v>
      </c>
      <c r="L89" s="30" t="str">
        <f aca="false">P09!$D80</f>
        <v>NT</v>
      </c>
      <c r="M89" s="30" t="str">
        <f aca="false">P10!$D80</f>
        <v>NT</v>
      </c>
      <c r="N89" s="30" t="str">
        <f aca="false">P11!$D80</f>
        <v>NT</v>
      </c>
      <c r="O89" s="30" t="str">
        <f aca="false">P12!$D80</f>
        <v>NT</v>
      </c>
      <c r="P89" s="30" t="str">
        <f aca="false">P13!$D80</f>
        <v>NT</v>
      </c>
      <c r="Q89" s="30" t="str">
        <f aca="false">P14!$D80</f>
        <v>NT</v>
      </c>
      <c r="R89" s="30" t="str">
        <f aca="false">P15!$D80</f>
        <v>NT</v>
      </c>
      <c r="S89" s="30" t="str">
        <f aca="false">P16!$D80</f>
        <v>NT</v>
      </c>
      <c r="T89" s="30" t="str">
        <f aca="false">P17!$D80</f>
        <v>NT</v>
      </c>
      <c r="U89" s="30" t="str">
        <f aca="false">P18!$D80</f>
        <v>NT</v>
      </c>
      <c r="V89" s="30" t="str">
        <f aca="false">P19!$D80</f>
        <v>NT</v>
      </c>
      <c r="W89" s="30" t="str">
        <f aca="false">P20!$D80</f>
        <v>NT</v>
      </c>
      <c r="X89" s="30" t="str">
        <f aca="false">P21!$D80</f>
        <v>NT</v>
      </c>
      <c r="Y89" s="30" t="str">
        <f aca="false">P22!$D80</f>
        <v>NT</v>
      </c>
      <c r="Z89" s="30" t="str">
        <f aca="false">P23!$D80</f>
        <v>NT</v>
      </c>
      <c r="AA89" s="30" t="str">
        <f aca="false">P24!$D80</f>
        <v>NT</v>
      </c>
      <c r="AB89" s="30" t="str">
        <f aca="false">P25!$D80</f>
        <v>NT</v>
      </c>
      <c r="AC89" s="30" t="str">
        <f aca="false">P26!$D80</f>
        <v>NT</v>
      </c>
      <c r="AD89" s="30" t="str">
        <f aca="false">P27!$D80</f>
        <v>NT</v>
      </c>
      <c r="AE89" s="30" t="str">
        <f aca="false">P28!$D80</f>
        <v>NT</v>
      </c>
      <c r="AF89" s="30" t="str">
        <f aca="false">P29!$D80</f>
        <v>NT</v>
      </c>
      <c r="AG89" s="30" t="str">
        <f aca="false">P30!$D80</f>
        <v>NT</v>
      </c>
      <c r="AH89" s="30" t="str">
        <f aca="false">P31!$D80</f>
        <v>NT</v>
      </c>
      <c r="AI89" s="30" t="str">
        <f aca="false">P32!$D80</f>
        <v>NT</v>
      </c>
      <c r="AJ89" s="30" t="str">
        <f aca="false">P33!$D80</f>
        <v>NT</v>
      </c>
      <c r="AK89" s="30" t="str">
        <f aca="false">P34!$D80</f>
        <v>NT</v>
      </c>
      <c r="AL89" s="30" t="str">
        <f aca="false">P35!$D80</f>
        <v>NT</v>
      </c>
      <c r="AM89" s="30" t="str">
        <f aca="false">P36!$D80</f>
        <v>NT</v>
      </c>
      <c r="AN89" s="30" t="str">
        <f aca="false">P37!$D80</f>
        <v>NT</v>
      </c>
      <c r="AO89" s="30" t="str">
        <f aca="false">P38!$D80</f>
        <v>NT</v>
      </c>
      <c r="AP89" s="30" t="str">
        <f aca="false">P39!$D80</f>
        <v>NT</v>
      </c>
      <c r="AQ89" s="30" t="str">
        <f aca="false">P40!$D80</f>
        <v>NT</v>
      </c>
      <c r="AR89" s="54" t="n">
        <f aca="false">COUNTIF(D89:AQ89,"C")</f>
        <v>0</v>
      </c>
      <c r="AS89" s="54" t="n">
        <f aca="false">COUNTIF(D89:AQ89,"NC")</f>
        <v>0</v>
      </c>
      <c r="AT89" s="54" t="n">
        <f aca="false">COUNTIF(D89:AQ89,"NA")</f>
        <v>0</v>
      </c>
      <c r="AU89" s="54" t="n">
        <f aca="false">COUNTIF(D89:AQ89,"NT")</f>
        <v>40</v>
      </c>
      <c r="AV89" s="1" t="str">
        <f aca="false">IF(AS89&gt;0,"NC",IF(AR89&gt;0,"C",IF(AU89&gt;0,"NT","NA")))</f>
        <v>NT</v>
      </c>
      <c r="AW89" s="1" t="n">
        <v>11</v>
      </c>
      <c r="AX89" s="30" t="str">
        <f aca="false">Critères!$B79</f>
        <v>11.7</v>
      </c>
      <c r="AY89" s="30" t="str">
        <f aca="false">Critères!$A73</f>
        <v>FORMULAIRES</v>
      </c>
      <c r="AZ89" s="30" t="str">
        <f aca="false">P01!$E80</f>
        <v>N</v>
      </c>
      <c r="BA89" s="30" t="str">
        <f aca="false">P02!$E80</f>
        <v>N</v>
      </c>
      <c r="BB89" s="30" t="str">
        <f aca="false">P03!$E80</f>
        <v>N</v>
      </c>
      <c r="BC89" s="30" t="str">
        <f aca="false">P04!$E80</f>
        <v>N</v>
      </c>
      <c r="BD89" s="30" t="str">
        <f aca="false">P05!$E80</f>
        <v>N</v>
      </c>
      <c r="BE89" s="30" t="str">
        <f aca="false">P06!$E80</f>
        <v>N</v>
      </c>
      <c r="BF89" s="30" t="str">
        <f aca="false">P07!$E80</f>
        <v>N</v>
      </c>
      <c r="BG89" s="30" t="str">
        <f aca="false">P08!$E80</f>
        <v>N</v>
      </c>
      <c r="BH89" s="30" t="str">
        <f aca="false">P09!$E80</f>
        <v>N</v>
      </c>
      <c r="BI89" s="30" t="str">
        <f aca="false">P10!$E80</f>
        <v>N</v>
      </c>
      <c r="BJ89" s="30" t="str">
        <f aca="false">P11!$E80</f>
        <v>N</v>
      </c>
      <c r="BK89" s="30" t="str">
        <f aca="false">P12!$E80</f>
        <v>N</v>
      </c>
      <c r="BL89" s="30" t="str">
        <f aca="false">P13!$E80</f>
        <v>N</v>
      </c>
      <c r="BM89" s="30" t="str">
        <f aca="false">P14!$E80</f>
        <v>N</v>
      </c>
      <c r="BN89" s="30" t="str">
        <f aca="false">P15!$E80</f>
        <v>N</v>
      </c>
      <c r="BO89" s="30" t="str">
        <f aca="false">P16!$E80</f>
        <v>N</v>
      </c>
      <c r="BP89" s="30" t="str">
        <f aca="false">P17!$E80</f>
        <v>N</v>
      </c>
      <c r="BQ89" s="30" t="str">
        <f aca="false">P18!$E80</f>
        <v>N</v>
      </c>
      <c r="BR89" s="30" t="str">
        <f aca="false">P19!$E80</f>
        <v>N</v>
      </c>
      <c r="BS89" s="30" t="str">
        <f aca="false">P20!$E80</f>
        <v>N</v>
      </c>
      <c r="BT89" s="30" t="str">
        <f aca="false">P21!$E80</f>
        <v>N</v>
      </c>
      <c r="BU89" s="30" t="str">
        <f aca="false">P22!$E80</f>
        <v>N</v>
      </c>
      <c r="BV89" s="30" t="str">
        <f aca="false">P23!$E80</f>
        <v>N</v>
      </c>
      <c r="BW89" s="30" t="str">
        <f aca="false">P24!$E80</f>
        <v>N</v>
      </c>
      <c r="BX89" s="30" t="str">
        <f aca="false">P25!$E80</f>
        <v>N</v>
      </c>
      <c r="BY89" s="30" t="str">
        <f aca="false">P26!$E80</f>
        <v>N</v>
      </c>
      <c r="BZ89" s="30" t="str">
        <f aca="false">P27!$E80</f>
        <v>N</v>
      </c>
      <c r="CA89" s="30" t="str">
        <f aca="false">P28!$E80</f>
        <v>N</v>
      </c>
      <c r="CB89" s="30" t="str">
        <f aca="false">P29!$E80</f>
        <v>N</v>
      </c>
      <c r="CC89" s="30" t="str">
        <f aca="false">P30!$E80</f>
        <v>N</v>
      </c>
      <c r="CD89" s="30" t="str">
        <f aca="false">P31!$E80</f>
        <v>N</v>
      </c>
      <c r="CE89" s="30" t="str">
        <f aca="false">P32!$E80</f>
        <v>N</v>
      </c>
      <c r="CF89" s="30" t="str">
        <f aca="false">P33!$E80</f>
        <v>N</v>
      </c>
      <c r="CG89" s="30" t="str">
        <f aca="false">P34!$E80</f>
        <v>N</v>
      </c>
      <c r="CH89" s="30" t="str">
        <f aca="false">P35!$E80</f>
        <v>N</v>
      </c>
      <c r="CI89" s="30" t="str">
        <f aca="false">P36!$E80</f>
        <v>N</v>
      </c>
      <c r="CJ89" s="30" t="str">
        <f aca="false">P37!$E80</f>
        <v>N</v>
      </c>
      <c r="CK89" s="30" t="str">
        <f aca="false">P38!$E80</f>
        <v>N</v>
      </c>
      <c r="CL89" s="30" t="str">
        <f aca="false">P39!$E80</f>
        <v>N</v>
      </c>
      <c r="CM89" s="30" t="str">
        <f aca="false">P40!$E80</f>
        <v>N</v>
      </c>
      <c r="CN89" s="54" t="n">
        <f aca="false">COUNTIF(AZ89:BS89,"D")</f>
        <v>0</v>
      </c>
    </row>
    <row r="90" customFormat="false" ht="15" hidden="false" customHeight="false" outlineLevel="0" collapsed="false">
      <c r="A90" s="1" t="n">
        <v>11</v>
      </c>
      <c r="B90" s="30" t="str">
        <f aca="false">Critères!$B80</f>
        <v>11.8</v>
      </c>
      <c r="C90" s="30" t="str">
        <f aca="false">Critères!$A73</f>
        <v>FORMULAIRES</v>
      </c>
      <c r="D90" s="30" t="str">
        <f aca="false">P01!$D81</f>
        <v>NT</v>
      </c>
      <c r="E90" s="30" t="str">
        <f aca="false">P02!$D81</f>
        <v>NT</v>
      </c>
      <c r="F90" s="30" t="str">
        <f aca="false">P03!$D81</f>
        <v>NT</v>
      </c>
      <c r="G90" s="30" t="str">
        <f aca="false">P04!$D81</f>
        <v>NT</v>
      </c>
      <c r="H90" s="30" t="str">
        <f aca="false">P05!$D81</f>
        <v>NT</v>
      </c>
      <c r="I90" s="30" t="str">
        <f aca="false">P06!$D81</f>
        <v>NT</v>
      </c>
      <c r="J90" s="30" t="str">
        <f aca="false">P07!$D81</f>
        <v>NT</v>
      </c>
      <c r="K90" s="30" t="str">
        <f aca="false">P08!$D81</f>
        <v>NT</v>
      </c>
      <c r="L90" s="30" t="str">
        <f aca="false">P09!$D81</f>
        <v>NT</v>
      </c>
      <c r="M90" s="30" t="str">
        <f aca="false">P10!$D81</f>
        <v>NT</v>
      </c>
      <c r="N90" s="30" t="str">
        <f aca="false">P11!$D81</f>
        <v>NT</v>
      </c>
      <c r="O90" s="30" t="str">
        <f aca="false">P12!$D81</f>
        <v>NT</v>
      </c>
      <c r="P90" s="30" t="str">
        <f aca="false">P13!$D81</f>
        <v>NT</v>
      </c>
      <c r="Q90" s="30" t="str">
        <f aca="false">P14!$D81</f>
        <v>NT</v>
      </c>
      <c r="R90" s="30" t="str">
        <f aca="false">P15!$D81</f>
        <v>NT</v>
      </c>
      <c r="S90" s="30" t="str">
        <f aca="false">P16!$D81</f>
        <v>NT</v>
      </c>
      <c r="T90" s="30" t="str">
        <f aca="false">P17!$D81</f>
        <v>NT</v>
      </c>
      <c r="U90" s="30" t="str">
        <f aca="false">P18!$D81</f>
        <v>NT</v>
      </c>
      <c r="V90" s="30" t="str">
        <f aca="false">P19!$D81</f>
        <v>NT</v>
      </c>
      <c r="W90" s="30" t="str">
        <f aca="false">P20!$D81</f>
        <v>NT</v>
      </c>
      <c r="X90" s="30" t="str">
        <f aca="false">P21!$D81</f>
        <v>NT</v>
      </c>
      <c r="Y90" s="30" t="str">
        <f aca="false">P22!$D81</f>
        <v>NT</v>
      </c>
      <c r="Z90" s="30" t="str">
        <f aca="false">P23!$D81</f>
        <v>NT</v>
      </c>
      <c r="AA90" s="30" t="str">
        <f aca="false">P24!$D81</f>
        <v>NT</v>
      </c>
      <c r="AB90" s="30" t="str">
        <f aca="false">P25!$D81</f>
        <v>NT</v>
      </c>
      <c r="AC90" s="30" t="str">
        <f aca="false">P26!$D81</f>
        <v>NT</v>
      </c>
      <c r="AD90" s="30" t="str">
        <f aca="false">P27!$D81</f>
        <v>NT</v>
      </c>
      <c r="AE90" s="30" t="str">
        <f aca="false">P28!$D81</f>
        <v>NT</v>
      </c>
      <c r="AF90" s="30" t="str">
        <f aca="false">P29!$D81</f>
        <v>NT</v>
      </c>
      <c r="AG90" s="30" t="str">
        <f aca="false">P30!$D81</f>
        <v>NT</v>
      </c>
      <c r="AH90" s="30" t="str">
        <f aca="false">P31!$D81</f>
        <v>NT</v>
      </c>
      <c r="AI90" s="30" t="str">
        <f aca="false">P32!$D81</f>
        <v>NT</v>
      </c>
      <c r="AJ90" s="30" t="str">
        <f aca="false">P33!$D81</f>
        <v>NT</v>
      </c>
      <c r="AK90" s="30" t="str">
        <f aca="false">P34!$D81</f>
        <v>NT</v>
      </c>
      <c r="AL90" s="30" t="str">
        <f aca="false">P35!$D81</f>
        <v>NT</v>
      </c>
      <c r="AM90" s="30" t="str">
        <f aca="false">P36!$D81</f>
        <v>NT</v>
      </c>
      <c r="AN90" s="30" t="str">
        <f aca="false">P37!$D81</f>
        <v>NT</v>
      </c>
      <c r="AO90" s="30" t="str">
        <f aca="false">P38!$D81</f>
        <v>NT</v>
      </c>
      <c r="AP90" s="30" t="str">
        <f aca="false">P39!$D81</f>
        <v>NT</v>
      </c>
      <c r="AQ90" s="30" t="str">
        <f aca="false">P40!$D81</f>
        <v>NT</v>
      </c>
      <c r="AR90" s="54" t="n">
        <f aca="false">COUNTIF(D90:AQ90,"C")</f>
        <v>0</v>
      </c>
      <c r="AS90" s="54" t="n">
        <f aca="false">COUNTIF(D90:AQ90,"NC")</f>
        <v>0</v>
      </c>
      <c r="AT90" s="54" t="n">
        <f aca="false">COUNTIF(D90:AQ90,"NA")</f>
        <v>0</v>
      </c>
      <c r="AU90" s="54" t="n">
        <f aca="false">COUNTIF(D90:AQ90,"NT")</f>
        <v>40</v>
      </c>
      <c r="AV90" s="1" t="str">
        <f aca="false">IF(AS90&gt;0,"NC",IF(AR90&gt;0,"C",IF(AU90&gt;0,"NT","NA")))</f>
        <v>NT</v>
      </c>
      <c r="AW90" s="1" t="n">
        <v>11</v>
      </c>
      <c r="AX90" s="30" t="str">
        <f aca="false">Critères!$B80</f>
        <v>11.8</v>
      </c>
      <c r="AY90" s="30" t="str">
        <f aca="false">Critères!$A73</f>
        <v>FORMULAIRES</v>
      </c>
      <c r="AZ90" s="30" t="str">
        <f aca="false">P01!$E81</f>
        <v>N</v>
      </c>
      <c r="BA90" s="30" t="str">
        <f aca="false">P02!$E81</f>
        <v>N</v>
      </c>
      <c r="BB90" s="30" t="str">
        <f aca="false">P03!$E81</f>
        <v>N</v>
      </c>
      <c r="BC90" s="30" t="str">
        <f aca="false">P04!$E81</f>
        <v>N</v>
      </c>
      <c r="BD90" s="30" t="str">
        <f aca="false">P05!$E81</f>
        <v>N</v>
      </c>
      <c r="BE90" s="30" t="str">
        <f aca="false">P06!$E81</f>
        <v>N</v>
      </c>
      <c r="BF90" s="30" t="str">
        <f aca="false">P07!$E81</f>
        <v>N</v>
      </c>
      <c r="BG90" s="30" t="str">
        <f aca="false">P08!$E81</f>
        <v>N</v>
      </c>
      <c r="BH90" s="30" t="str">
        <f aca="false">P09!$E81</f>
        <v>N</v>
      </c>
      <c r="BI90" s="30" t="str">
        <f aca="false">P10!$E81</f>
        <v>N</v>
      </c>
      <c r="BJ90" s="30" t="str">
        <f aca="false">P11!$E81</f>
        <v>N</v>
      </c>
      <c r="BK90" s="30" t="str">
        <f aca="false">P12!$E81</f>
        <v>N</v>
      </c>
      <c r="BL90" s="30" t="str">
        <f aca="false">P13!$E81</f>
        <v>N</v>
      </c>
      <c r="BM90" s="30" t="str">
        <f aca="false">P14!$E81</f>
        <v>N</v>
      </c>
      <c r="BN90" s="30" t="str">
        <f aca="false">P15!$E81</f>
        <v>N</v>
      </c>
      <c r="BO90" s="30" t="str">
        <f aca="false">P16!$E81</f>
        <v>N</v>
      </c>
      <c r="BP90" s="30" t="str">
        <f aca="false">P17!$E81</f>
        <v>N</v>
      </c>
      <c r="BQ90" s="30" t="str">
        <f aca="false">P18!$E81</f>
        <v>N</v>
      </c>
      <c r="BR90" s="30" t="str">
        <f aca="false">P19!$E81</f>
        <v>N</v>
      </c>
      <c r="BS90" s="30" t="str">
        <f aca="false">P20!$E81</f>
        <v>N</v>
      </c>
      <c r="BT90" s="30" t="str">
        <f aca="false">P21!$E81</f>
        <v>N</v>
      </c>
      <c r="BU90" s="30" t="str">
        <f aca="false">P22!$E81</f>
        <v>N</v>
      </c>
      <c r="BV90" s="30" t="str">
        <f aca="false">P23!$E81</f>
        <v>N</v>
      </c>
      <c r="BW90" s="30" t="str">
        <f aca="false">P24!$E81</f>
        <v>N</v>
      </c>
      <c r="BX90" s="30" t="str">
        <f aca="false">P25!$E81</f>
        <v>N</v>
      </c>
      <c r="BY90" s="30" t="str">
        <f aca="false">P26!$E81</f>
        <v>N</v>
      </c>
      <c r="BZ90" s="30" t="str">
        <f aca="false">P27!$E81</f>
        <v>N</v>
      </c>
      <c r="CA90" s="30" t="str">
        <f aca="false">P28!$E81</f>
        <v>N</v>
      </c>
      <c r="CB90" s="30" t="str">
        <f aca="false">P29!$E81</f>
        <v>N</v>
      </c>
      <c r="CC90" s="30" t="str">
        <f aca="false">P30!$E81</f>
        <v>N</v>
      </c>
      <c r="CD90" s="30" t="str">
        <f aca="false">P31!$E81</f>
        <v>N</v>
      </c>
      <c r="CE90" s="30" t="str">
        <f aca="false">P32!$E81</f>
        <v>N</v>
      </c>
      <c r="CF90" s="30" t="str">
        <f aca="false">P33!$E81</f>
        <v>N</v>
      </c>
      <c r="CG90" s="30" t="str">
        <f aca="false">P34!$E81</f>
        <v>N</v>
      </c>
      <c r="CH90" s="30" t="str">
        <f aca="false">P35!$E81</f>
        <v>N</v>
      </c>
      <c r="CI90" s="30" t="str">
        <f aca="false">P36!$E81</f>
        <v>N</v>
      </c>
      <c r="CJ90" s="30" t="str">
        <f aca="false">P37!$E81</f>
        <v>N</v>
      </c>
      <c r="CK90" s="30" t="str">
        <f aca="false">P38!$E81</f>
        <v>N</v>
      </c>
      <c r="CL90" s="30" t="str">
        <f aca="false">P39!$E81</f>
        <v>N</v>
      </c>
      <c r="CM90" s="30" t="str">
        <f aca="false">P40!$E81</f>
        <v>N</v>
      </c>
      <c r="CN90" s="54" t="n">
        <f aca="false">COUNTIF(AZ90:BS90,"D")</f>
        <v>0</v>
      </c>
    </row>
    <row r="91" customFormat="false" ht="15" hidden="false" customHeight="false" outlineLevel="0" collapsed="false">
      <c r="A91" s="1" t="n">
        <v>11</v>
      </c>
      <c r="B91" s="30" t="str">
        <f aca="false">Critères!$B81</f>
        <v>11.9</v>
      </c>
      <c r="C91" s="30" t="str">
        <f aca="false">Critères!$A73</f>
        <v>FORMULAIRES</v>
      </c>
      <c r="D91" s="30" t="str">
        <f aca="false">P01!$D82</f>
        <v>NT</v>
      </c>
      <c r="E91" s="30" t="str">
        <f aca="false">P02!$D82</f>
        <v>NT</v>
      </c>
      <c r="F91" s="30" t="str">
        <f aca="false">P03!$D82</f>
        <v>NT</v>
      </c>
      <c r="G91" s="30" t="str">
        <f aca="false">P04!$D82</f>
        <v>NT</v>
      </c>
      <c r="H91" s="30" t="str">
        <f aca="false">P05!$D82</f>
        <v>NT</v>
      </c>
      <c r="I91" s="30" t="str">
        <f aca="false">P06!$D82</f>
        <v>NT</v>
      </c>
      <c r="J91" s="30" t="str">
        <f aca="false">P07!$D82</f>
        <v>NT</v>
      </c>
      <c r="K91" s="30" t="str">
        <f aca="false">P08!$D82</f>
        <v>NT</v>
      </c>
      <c r="L91" s="30" t="str">
        <f aca="false">P09!$D82</f>
        <v>NT</v>
      </c>
      <c r="M91" s="30" t="str">
        <f aca="false">P10!$D82</f>
        <v>NT</v>
      </c>
      <c r="N91" s="30" t="str">
        <f aca="false">P11!$D82</f>
        <v>NT</v>
      </c>
      <c r="O91" s="30" t="str">
        <f aca="false">P12!$D82</f>
        <v>NT</v>
      </c>
      <c r="P91" s="30" t="str">
        <f aca="false">P13!$D82</f>
        <v>NT</v>
      </c>
      <c r="Q91" s="30" t="str">
        <f aca="false">P14!$D82</f>
        <v>NT</v>
      </c>
      <c r="R91" s="30" t="str">
        <f aca="false">P15!$D82</f>
        <v>NT</v>
      </c>
      <c r="S91" s="30" t="str">
        <f aca="false">P16!$D82</f>
        <v>NT</v>
      </c>
      <c r="T91" s="30" t="str">
        <f aca="false">P17!$D82</f>
        <v>NT</v>
      </c>
      <c r="U91" s="30" t="str">
        <f aca="false">P18!$D82</f>
        <v>NT</v>
      </c>
      <c r="V91" s="30" t="str">
        <f aca="false">P19!$D82</f>
        <v>NT</v>
      </c>
      <c r="W91" s="30" t="str">
        <f aca="false">P20!$D82</f>
        <v>NT</v>
      </c>
      <c r="X91" s="30" t="str">
        <f aca="false">P21!$D82</f>
        <v>NT</v>
      </c>
      <c r="Y91" s="30" t="str">
        <f aca="false">P22!$D82</f>
        <v>NT</v>
      </c>
      <c r="Z91" s="30" t="str">
        <f aca="false">P23!$D82</f>
        <v>NT</v>
      </c>
      <c r="AA91" s="30" t="str">
        <f aca="false">P24!$D82</f>
        <v>NT</v>
      </c>
      <c r="AB91" s="30" t="str">
        <f aca="false">P25!$D82</f>
        <v>NT</v>
      </c>
      <c r="AC91" s="30" t="str">
        <f aca="false">P26!$D82</f>
        <v>NT</v>
      </c>
      <c r="AD91" s="30" t="str">
        <f aca="false">P27!$D82</f>
        <v>NT</v>
      </c>
      <c r="AE91" s="30" t="str">
        <f aca="false">P28!$D82</f>
        <v>NT</v>
      </c>
      <c r="AF91" s="30" t="str">
        <f aca="false">P29!$D82</f>
        <v>NT</v>
      </c>
      <c r="AG91" s="30" t="str">
        <f aca="false">P30!$D82</f>
        <v>NT</v>
      </c>
      <c r="AH91" s="30" t="str">
        <f aca="false">P31!$D82</f>
        <v>NT</v>
      </c>
      <c r="AI91" s="30" t="str">
        <f aca="false">P32!$D82</f>
        <v>NT</v>
      </c>
      <c r="AJ91" s="30" t="str">
        <f aca="false">P33!$D82</f>
        <v>NT</v>
      </c>
      <c r="AK91" s="30" t="str">
        <f aca="false">P34!$D82</f>
        <v>NT</v>
      </c>
      <c r="AL91" s="30" t="str">
        <f aca="false">P35!$D82</f>
        <v>NT</v>
      </c>
      <c r="AM91" s="30" t="str">
        <f aca="false">P36!$D82</f>
        <v>NT</v>
      </c>
      <c r="AN91" s="30" t="str">
        <f aca="false">P37!$D82</f>
        <v>NT</v>
      </c>
      <c r="AO91" s="30" t="str">
        <f aca="false">P38!$D82</f>
        <v>NT</v>
      </c>
      <c r="AP91" s="30" t="str">
        <f aca="false">P39!$D82</f>
        <v>NT</v>
      </c>
      <c r="AQ91" s="30" t="str">
        <f aca="false">P40!$D82</f>
        <v>NT</v>
      </c>
      <c r="AR91" s="54" t="n">
        <f aca="false">COUNTIF(D91:AQ91,"C")</f>
        <v>0</v>
      </c>
      <c r="AS91" s="54" t="n">
        <f aca="false">COUNTIF(D91:AQ91,"NC")</f>
        <v>0</v>
      </c>
      <c r="AT91" s="54" t="n">
        <f aca="false">COUNTIF(D91:AQ91,"NA")</f>
        <v>0</v>
      </c>
      <c r="AU91" s="54" t="n">
        <f aca="false">COUNTIF(D91:AQ91,"NT")</f>
        <v>40</v>
      </c>
      <c r="AV91" s="1" t="str">
        <f aca="false">IF(AS91&gt;0,"NC",IF(AR91&gt;0,"C",IF(AU91&gt;0,"NT","NA")))</f>
        <v>NT</v>
      </c>
      <c r="AW91" s="1" t="n">
        <v>11</v>
      </c>
      <c r="AX91" s="30" t="str">
        <f aca="false">Critères!$B81</f>
        <v>11.9</v>
      </c>
      <c r="AY91" s="30" t="str">
        <f aca="false">Critères!$A73</f>
        <v>FORMULAIRES</v>
      </c>
      <c r="AZ91" s="30" t="str">
        <f aca="false">P01!$E82</f>
        <v>N</v>
      </c>
      <c r="BA91" s="30" t="str">
        <f aca="false">P02!$E82</f>
        <v>N</v>
      </c>
      <c r="BB91" s="30" t="str">
        <f aca="false">P03!$E82</f>
        <v>N</v>
      </c>
      <c r="BC91" s="30" t="str">
        <f aca="false">P04!$E82</f>
        <v>N</v>
      </c>
      <c r="BD91" s="30" t="str">
        <f aca="false">P05!$E82</f>
        <v>N</v>
      </c>
      <c r="BE91" s="30" t="str">
        <f aca="false">P06!$E82</f>
        <v>N</v>
      </c>
      <c r="BF91" s="30" t="str">
        <f aca="false">P07!$E82</f>
        <v>N</v>
      </c>
      <c r="BG91" s="30" t="str">
        <f aca="false">P08!$E82</f>
        <v>N</v>
      </c>
      <c r="BH91" s="30" t="str">
        <f aca="false">P09!$E82</f>
        <v>N</v>
      </c>
      <c r="BI91" s="30" t="str">
        <f aca="false">P10!$E82</f>
        <v>N</v>
      </c>
      <c r="BJ91" s="30" t="str">
        <f aca="false">P11!$E82</f>
        <v>N</v>
      </c>
      <c r="BK91" s="30" t="str">
        <f aca="false">P12!$E82</f>
        <v>N</v>
      </c>
      <c r="BL91" s="30" t="str">
        <f aca="false">P13!$E82</f>
        <v>N</v>
      </c>
      <c r="BM91" s="30" t="str">
        <f aca="false">P14!$E82</f>
        <v>N</v>
      </c>
      <c r="BN91" s="30" t="str">
        <f aca="false">P15!$E82</f>
        <v>N</v>
      </c>
      <c r="BO91" s="30" t="str">
        <f aca="false">P16!$E82</f>
        <v>N</v>
      </c>
      <c r="BP91" s="30" t="str">
        <f aca="false">P17!$E82</f>
        <v>N</v>
      </c>
      <c r="BQ91" s="30" t="str">
        <f aca="false">P18!$E82</f>
        <v>N</v>
      </c>
      <c r="BR91" s="30" t="str">
        <f aca="false">P19!$E82</f>
        <v>N</v>
      </c>
      <c r="BS91" s="30" t="str">
        <f aca="false">P20!$E82</f>
        <v>N</v>
      </c>
      <c r="BT91" s="30" t="str">
        <f aca="false">P21!$E82</f>
        <v>N</v>
      </c>
      <c r="BU91" s="30" t="str">
        <f aca="false">P22!$E82</f>
        <v>N</v>
      </c>
      <c r="BV91" s="30" t="str">
        <f aca="false">P23!$E82</f>
        <v>N</v>
      </c>
      <c r="BW91" s="30" t="str">
        <f aca="false">P24!$E82</f>
        <v>N</v>
      </c>
      <c r="BX91" s="30" t="str">
        <f aca="false">P25!$E82</f>
        <v>N</v>
      </c>
      <c r="BY91" s="30" t="str">
        <f aca="false">P26!$E82</f>
        <v>N</v>
      </c>
      <c r="BZ91" s="30" t="str">
        <f aca="false">P27!$E82</f>
        <v>N</v>
      </c>
      <c r="CA91" s="30" t="str">
        <f aca="false">P28!$E82</f>
        <v>N</v>
      </c>
      <c r="CB91" s="30" t="str">
        <f aca="false">P29!$E82</f>
        <v>N</v>
      </c>
      <c r="CC91" s="30" t="str">
        <f aca="false">P30!$E82</f>
        <v>N</v>
      </c>
      <c r="CD91" s="30" t="str">
        <f aca="false">P31!$E82</f>
        <v>N</v>
      </c>
      <c r="CE91" s="30" t="str">
        <f aca="false">P32!$E82</f>
        <v>N</v>
      </c>
      <c r="CF91" s="30" t="str">
        <f aca="false">P33!$E82</f>
        <v>N</v>
      </c>
      <c r="CG91" s="30" t="str">
        <f aca="false">P34!$E82</f>
        <v>N</v>
      </c>
      <c r="CH91" s="30" t="str">
        <f aca="false">P35!$E82</f>
        <v>N</v>
      </c>
      <c r="CI91" s="30" t="str">
        <f aca="false">P36!$E82</f>
        <v>N</v>
      </c>
      <c r="CJ91" s="30" t="str">
        <f aca="false">P37!$E82</f>
        <v>N</v>
      </c>
      <c r="CK91" s="30" t="str">
        <f aca="false">P38!$E82</f>
        <v>N</v>
      </c>
      <c r="CL91" s="30" t="str">
        <f aca="false">P39!$E82</f>
        <v>N</v>
      </c>
      <c r="CM91" s="30" t="str">
        <f aca="false">P40!$E82</f>
        <v>N</v>
      </c>
      <c r="CN91" s="54" t="n">
        <f aca="false">COUNTIF(AZ91:BS91,"D")</f>
        <v>0</v>
      </c>
    </row>
    <row r="92" customFormat="false" ht="15" hidden="false" customHeight="false" outlineLevel="0" collapsed="false">
      <c r="A92" s="1" t="n">
        <v>11</v>
      </c>
      <c r="B92" s="30" t="str">
        <f aca="false">Critères!$B82</f>
        <v>11.10</v>
      </c>
      <c r="C92" s="30" t="str">
        <f aca="false">Critères!$A73</f>
        <v>FORMULAIRES</v>
      </c>
      <c r="D92" s="30" t="str">
        <f aca="false">P01!$D83</f>
        <v>NT</v>
      </c>
      <c r="E92" s="30" t="str">
        <f aca="false">P02!$D83</f>
        <v>NT</v>
      </c>
      <c r="F92" s="30" t="str">
        <f aca="false">P03!$D83</f>
        <v>NT</v>
      </c>
      <c r="G92" s="30" t="str">
        <f aca="false">P04!$D83</f>
        <v>NT</v>
      </c>
      <c r="H92" s="30" t="str">
        <f aca="false">P05!$D83</f>
        <v>NT</v>
      </c>
      <c r="I92" s="30" t="str">
        <f aca="false">P06!$D83</f>
        <v>NT</v>
      </c>
      <c r="J92" s="30" t="str">
        <f aca="false">P07!$D83</f>
        <v>NT</v>
      </c>
      <c r="K92" s="30" t="str">
        <f aca="false">P08!$D83</f>
        <v>NT</v>
      </c>
      <c r="L92" s="30" t="str">
        <f aca="false">P09!$D83</f>
        <v>NT</v>
      </c>
      <c r="M92" s="30" t="str">
        <f aca="false">P10!$D83</f>
        <v>NT</v>
      </c>
      <c r="N92" s="30" t="str">
        <f aca="false">P11!$D83</f>
        <v>NT</v>
      </c>
      <c r="O92" s="30" t="str">
        <f aca="false">P12!$D83</f>
        <v>NT</v>
      </c>
      <c r="P92" s="30" t="str">
        <f aca="false">P13!$D83</f>
        <v>NT</v>
      </c>
      <c r="Q92" s="30" t="str">
        <f aca="false">P14!$D83</f>
        <v>NT</v>
      </c>
      <c r="R92" s="30" t="str">
        <f aca="false">P15!$D83</f>
        <v>NT</v>
      </c>
      <c r="S92" s="30" t="str">
        <f aca="false">P16!$D83</f>
        <v>NT</v>
      </c>
      <c r="T92" s="30" t="str">
        <f aca="false">P17!$D83</f>
        <v>NT</v>
      </c>
      <c r="U92" s="30" t="str">
        <f aca="false">P18!$D83</f>
        <v>NT</v>
      </c>
      <c r="V92" s="30" t="str">
        <f aca="false">P19!$D83</f>
        <v>NT</v>
      </c>
      <c r="W92" s="30" t="str">
        <f aca="false">P20!$D83</f>
        <v>NT</v>
      </c>
      <c r="X92" s="30" t="str">
        <f aca="false">P21!$D83</f>
        <v>NT</v>
      </c>
      <c r="Y92" s="30" t="str">
        <f aca="false">P22!$D83</f>
        <v>NT</v>
      </c>
      <c r="Z92" s="30" t="str">
        <f aca="false">P23!$D83</f>
        <v>NT</v>
      </c>
      <c r="AA92" s="30" t="str">
        <f aca="false">P24!$D83</f>
        <v>NT</v>
      </c>
      <c r="AB92" s="30" t="str">
        <f aca="false">P25!$D83</f>
        <v>NT</v>
      </c>
      <c r="AC92" s="30" t="str">
        <f aca="false">P26!$D83</f>
        <v>NT</v>
      </c>
      <c r="AD92" s="30" t="str">
        <f aca="false">P27!$D83</f>
        <v>NT</v>
      </c>
      <c r="AE92" s="30" t="str">
        <f aca="false">P28!$D83</f>
        <v>NT</v>
      </c>
      <c r="AF92" s="30" t="str">
        <f aca="false">P29!$D83</f>
        <v>NT</v>
      </c>
      <c r="AG92" s="30" t="str">
        <f aca="false">P30!$D83</f>
        <v>NT</v>
      </c>
      <c r="AH92" s="30" t="str">
        <f aca="false">P31!$D83</f>
        <v>NT</v>
      </c>
      <c r="AI92" s="30" t="str">
        <f aca="false">P32!$D83</f>
        <v>NT</v>
      </c>
      <c r="AJ92" s="30" t="str">
        <f aca="false">P33!$D83</f>
        <v>NT</v>
      </c>
      <c r="AK92" s="30" t="str">
        <f aca="false">P34!$D83</f>
        <v>NT</v>
      </c>
      <c r="AL92" s="30" t="str">
        <f aca="false">P35!$D83</f>
        <v>NT</v>
      </c>
      <c r="AM92" s="30" t="str">
        <f aca="false">P36!$D83</f>
        <v>NT</v>
      </c>
      <c r="AN92" s="30" t="str">
        <f aca="false">P37!$D83</f>
        <v>NT</v>
      </c>
      <c r="AO92" s="30" t="str">
        <f aca="false">P38!$D83</f>
        <v>NT</v>
      </c>
      <c r="AP92" s="30" t="str">
        <f aca="false">P39!$D83</f>
        <v>NT</v>
      </c>
      <c r="AQ92" s="30" t="str">
        <f aca="false">P40!$D83</f>
        <v>NT</v>
      </c>
      <c r="AR92" s="54" t="n">
        <f aca="false">COUNTIF(D92:AQ92,"C")</f>
        <v>0</v>
      </c>
      <c r="AS92" s="54" t="n">
        <f aca="false">COUNTIF(D92:AQ92,"NC")</f>
        <v>0</v>
      </c>
      <c r="AT92" s="54" t="n">
        <f aca="false">COUNTIF(D92:AQ92,"NA")</f>
        <v>0</v>
      </c>
      <c r="AU92" s="54" t="n">
        <f aca="false">COUNTIF(D92:AQ92,"NT")</f>
        <v>40</v>
      </c>
      <c r="AV92" s="1" t="str">
        <f aca="false">IF(AS92&gt;0,"NC",IF(AR92&gt;0,"C",IF(AU92&gt;0,"NT","NA")))</f>
        <v>NT</v>
      </c>
      <c r="AW92" s="1" t="n">
        <v>11</v>
      </c>
      <c r="AX92" s="30" t="str">
        <f aca="false">Critères!$B82</f>
        <v>11.10</v>
      </c>
      <c r="AY92" s="30" t="str">
        <f aca="false">Critères!$A73</f>
        <v>FORMULAIRES</v>
      </c>
      <c r="AZ92" s="30" t="str">
        <f aca="false">P01!$E83</f>
        <v>N</v>
      </c>
      <c r="BA92" s="30" t="str">
        <f aca="false">P02!$E83</f>
        <v>N</v>
      </c>
      <c r="BB92" s="30" t="str">
        <f aca="false">P03!$E83</f>
        <v>N</v>
      </c>
      <c r="BC92" s="30" t="str">
        <f aca="false">P04!$E83</f>
        <v>N</v>
      </c>
      <c r="BD92" s="30" t="str">
        <f aca="false">P05!$E83</f>
        <v>N</v>
      </c>
      <c r="BE92" s="30" t="str">
        <f aca="false">P06!$E83</f>
        <v>N</v>
      </c>
      <c r="BF92" s="30" t="str">
        <f aca="false">P07!$E83</f>
        <v>N</v>
      </c>
      <c r="BG92" s="30" t="str">
        <f aca="false">P08!$E83</f>
        <v>N</v>
      </c>
      <c r="BH92" s="30" t="str">
        <f aca="false">P09!$E83</f>
        <v>N</v>
      </c>
      <c r="BI92" s="30" t="str">
        <f aca="false">P10!$E83</f>
        <v>N</v>
      </c>
      <c r="BJ92" s="30" t="str">
        <f aca="false">P11!$E83</f>
        <v>N</v>
      </c>
      <c r="BK92" s="30" t="str">
        <f aca="false">P12!$E83</f>
        <v>N</v>
      </c>
      <c r="BL92" s="30" t="str">
        <f aca="false">P13!$E83</f>
        <v>N</v>
      </c>
      <c r="BM92" s="30" t="str">
        <f aca="false">P14!$E83</f>
        <v>N</v>
      </c>
      <c r="BN92" s="30" t="str">
        <f aca="false">P15!$E83</f>
        <v>N</v>
      </c>
      <c r="BO92" s="30" t="str">
        <f aca="false">P16!$E83</f>
        <v>N</v>
      </c>
      <c r="BP92" s="30" t="str">
        <f aca="false">P17!$E83</f>
        <v>N</v>
      </c>
      <c r="BQ92" s="30" t="str">
        <f aca="false">P18!$E83</f>
        <v>N</v>
      </c>
      <c r="BR92" s="30" t="str">
        <f aca="false">P19!$E83</f>
        <v>N</v>
      </c>
      <c r="BS92" s="30" t="str">
        <f aca="false">P20!$E83</f>
        <v>N</v>
      </c>
      <c r="BT92" s="30" t="str">
        <f aca="false">P21!$E83</f>
        <v>N</v>
      </c>
      <c r="BU92" s="30" t="str">
        <f aca="false">P22!$E83</f>
        <v>N</v>
      </c>
      <c r="BV92" s="30" t="str">
        <f aca="false">P23!$E83</f>
        <v>N</v>
      </c>
      <c r="BW92" s="30" t="str">
        <f aca="false">P24!$E83</f>
        <v>N</v>
      </c>
      <c r="BX92" s="30" t="str">
        <f aca="false">P25!$E83</f>
        <v>N</v>
      </c>
      <c r="BY92" s="30" t="str">
        <f aca="false">P26!$E83</f>
        <v>N</v>
      </c>
      <c r="BZ92" s="30" t="str">
        <f aca="false">P27!$E83</f>
        <v>N</v>
      </c>
      <c r="CA92" s="30" t="str">
        <f aca="false">P28!$E83</f>
        <v>N</v>
      </c>
      <c r="CB92" s="30" t="str">
        <f aca="false">P29!$E83</f>
        <v>N</v>
      </c>
      <c r="CC92" s="30" t="str">
        <f aca="false">P30!$E83</f>
        <v>N</v>
      </c>
      <c r="CD92" s="30" t="str">
        <f aca="false">P31!$E83</f>
        <v>N</v>
      </c>
      <c r="CE92" s="30" t="str">
        <f aca="false">P32!$E83</f>
        <v>N</v>
      </c>
      <c r="CF92" s="30" t="str">
        <f aca="false">P33!$E83</f>
        <v>N</v>
      </c>
      <c r="CG92" s="30" t="str">
        <f aca="false">P34!$E83</f>
        <v>N</v>
      </c>
      <c r="CH92" s="30" t="str">
        <f aca="false">P35!$E83</f>
        <v>N</v>
      </c>
      <c r="CI92" s="30" t="str">
        <f aca="false">P36!$E83</f>
        <v>N</v>
      </c>
      <c r="CJ92" s="30" t="str">
        <f aca="false">P37!$E83</f>
        <v>N</v>
      </c>
      <c r="CK92" s="30" t="str">
        <f aca="false">P38!$E83</f>
        <v>N</v>
      </c>
      <c r="CL92" s="30" t="str">
        <f aca="false">P39!$E83</f>
        <v>N</v>
      </c>
      <c r="CM92" s="30" t="str">
        <f aca="false">P40!$E83</f>
        <v>N</v>
      </c>
      <c r="CN92" s="54" t="n">
        <f aca="false">COUNTIF(AZ92:BS92,"D")</f>
        <v>0</v>
      </c>
    </row>
    <row r="93" customFormat="false" ht="15" hidden="false" customHeight="false" outlineLevel="0" collapsed="false">
      <c r="A93" s="1" t="n">
        <v>11</v>
      </c>
      <c r="B93" s="30" t="str">
        <f aca="false">Critères!$B83</f>
        <v>11.11</v>
      </c>
      <c r="C93" s="30" t="str">
        <f aca="false">Critères!$A73</f>
        <v>FORMULAIRES</v>
      </c>
      <c r="D93" s="30" t="str">
        <f aca="false">P01!$D84</f>
        <v>NT</v>
      </c>
      <c r="E93" s="30" t="str">
        <f aca="false">P02!$D84</f>
        <v>NT</v>
      </c>
      <c r="F93" s="30" t="str">
        <f aca="false">P03!$D84</f>
        <v>NT</v>
      </c>
      <c r="G93" s="30" t="str">
        <f aca="false">P04!$D84</f>
        <v>NT</v>
      </c>
      <c r="H93" s="30" t="str">
        <f aca="false">P05!$D84</f>
        <v>NT</v>
      </c>
      <c r="I93" s="30" t="str">
        <f aca="false">P06!$D84</f>
        <v>NT</v>
      </c>
      <c r="J93" s="30" t="str">
        <f aca="false">P07!$D84</f>
        <v>NT</v>
      </c>
      <c r="K93" s="30" t="str">
        <f aca="false">P08!$D84</f>
        <v>NT</v>
      </c>
      <c r="L93" s="30" t="str">
        <f aca="false">P09!$D84</f>
        <v>NT</v>
      </c>
      <c r="M93" s="30" t="str">
        <f aca="false">P10!$D84</f>
        <v>NT</v>
      </c>
      <c r="N93" s="30" t="str">
        <f aca="false">P11!$D84</f>
        <v>NT</v>
      </c>
      <c r="O93" s="30" t="str">
        <f aca="false">P12!$D84</f>
        <v>NT</v>
      </c>
      <c r="P93" s="30" t="str">
        <f aca="false">P13!$D84</f>
        <v>NT</v>
      </c>
      <c r="Q93" s="30" t="str">
        <f aca="false">P14!$D84</f>
        <v>NT</v>
      </c>
      <c r="R93" s="30" t="str">
        <f aca="false">P15!$D84</f>
        <v>NT</v>
      </c>
      <c r="S93" s="30" t="str">
        <f aca="false">P16!$D84</f>
        <v>NT</v>
      </c>
      <c r="T93" s="30" t="str">
        <f aca="false">P17!$D84</f>
        <v>NT</v>
      </c>
      <c r="U93" s="30" t="str">
        <f aca="false">P18!$D84</f>
        <v>NT</v>
      </c>
      <c r="V93" s="30" t="str">
        <f aca="false">P19!$D84</f>
        <v>NT</v>
      </c>
      <c r="W93" s="30" t="str">
        <f aca="false">P20!$D84</f>
        <v>NT</v>
      </c>
      <c r="X93" s="30" t="str">
        <f aca="false">P21!$D84</f>
        <v>NT</v>
      </c>
      <c r="Y93" s="30" t="str">
        <f aca="false">P22!$D84</f>
        <v>NT</v>
      </c>
      <c r="Z93" s="30" t="str">
        <f aca="false">P23!$D84</f>
        <v>NT</v>
      </c>
      <c r="AA93" s="30" t="str">
        <f aca="false">P24!$D84</f>
        <v>NT</v>
      </c>
      <c r="AB93" s="30" t="str">
        <f aca="false">P25!$D84</f>
        <v>NT</v>
      </c>
      <c r="AC93" s="30" t="str">
        <f aca="false">P26!$D84</f>
        <v>NT</v>
      </c>
      <c r="AD93" s="30" t="str">
        <f aca="false">P27!$D84</f>
        <v>NT</v>
      </c>
      <c r="AE93" s="30" t="str">
        <f aca="false">P28!$D84</f>
        <v>NT</v>
      </c>
      <c r="AF93" s="30" t="str">
        <f aca="false">P29!$D84</f>
        <v>NT</v>
      </c>
      <c r="AG93" s="30" t="str">
        <f aca="false">P30!$D84</f>
        <v>NT</v>
      </c>
      <c r="AH93" s="30" t="str">
        <f aca="false">P31!$D84</f>
        <v>NT</v>
      </c>
      <c r="AI93" s="30" t="str">
        <f aca="false">P32!$D84</f>
        <v>NT</v>
      </c>
      <c r="AJ93" s="30" t="str">
        <f aca="false">P33!$D84</f>
        <v>NT</v>
      </c>
      <c r="AK93" s="30" t="str">
        <f aca="false">P34!$D84</f>
        <v>NT</v>
      </c>
      <c r="AL93" s="30" t="str">
        <f aca="false">P35!$D84</f>
        <v>NT</v>
      </c>
      <c r="AM93" s="30" t="str">
        <f aca="false">P36!$D84</f>
        <v>NT</v>
      </c>
      <c r="AN93" s="30" t="str">
        <f aca="false">P37!$D84</f>
        <v>NT</v>
      </c>
      <c r="AO93" s="30" t="str">
        <f aca="false">P38!$D84</f>
        <v>NT</v>
      </c>
      <c r="AP93" s="30" t="str">
        <f aca="false">P39!$D84</f>
        <v>NT</v>
      </c>
      <c r="AQ93" s="30" t="str">
        <f aca="false">P40!$D84</f>
        <v>NT</v>
      </c>
      <c r="AR93" s="54" t="n">
        <f aca="false">COUNTIF(D93:AQ93,"C")</f>
        <v>0</v>
      </c>
      <c r="AS93" s="54" t="n">
        <f aca="false">COUNTIF(D93:AQ93,"NC")</f>
        <v>0</v>
      </c>
      <c r="AT93" s="54" t="n">
        <f aca="false">COUNTIF(D93:AQ93,"NA")</f>
        <v>0</v>
      </c>
      <c r="AU93" s="54" t="n">
        <f aca="false">COUNTIF(D93:AQ93,"NT")</f>
        <v>40</v>
      </c>
      <c r="AV93" s="1" t="str">
        <f aca="false">IF(AS93&gt;0,"NC",IF(AR93&gt;0,"C",IF(AU93&gt;0,"NT","NA")))</f>
        <v>NT</v>
      </c>
      <c r="AW93" s="1" t="n">
        <v>11</v>
      </c>
      <c r="AX93" s="30" t="str">
        <f aca="false">Critères!$B83</f>
        <v>11.11</v>
      </c>
      <c r="AY93" s="30" t="str">
        <f aca="false">Critères!$A73</f>
        <v>FORMULAIRES</v>
      </c>
      <c r="AZ93" s="30" t="str">
        <f aca="false">P01!$E84</f>
        <v>N</v>
      </c>
      <c r="BA93" s="30" t="str">
        <f aca="false">P02!$E84</f>
        <v>N</v>
      </c>
      <c r="BB93" s="30" t="str">
        <f aca="false">P03!$E84</f>
        <v>N</v>
      </c>
      <c r="BC93" s="30" t="str">
        <f aca="false">P04!$E84</f>
        <v>N</v>
      </c>
      <c r="BD93" s="30" t="str">
        <f aca="false">P05!$E84</f>
        <v>N</v>
      </c>
      <c r="BE93" s="30" t="str">
        <f aca="false">P06!$E84</f>
        <v>N</v>
      </c>
      <c r="BF93" s="30" t="str">
        <f aca="false">P07!$E84</f>
        <v>N</v>
      </c>
      <c r="BG93" s="30" t="str">
        <f aca="false">P08!$E84</f>
        <v>N</v>
      </c>
      <c r="BH93" s="30" t="str">
        <f aca="false">P09!$E84</f>
        <v>N</v>
      </c>
      <c r="BI93" s="30" t="str">
        <f aca="false">P10!$E84</f>
        <v>N</v>
      </c>
      <c r="BJ93" s="30" t="str">
        <f aca="false">P11!$E84</f>
        <v>N</v>
      </c>
      <c r="BK93" s="30" t="str">
        <f aca="false">P12!$E84</f>
        <v>N</v>
      </c>
      <c r="BL93" s="30" t="str">
        <f aca="false">P13!$E84</f>
        <v>N</v>
      </c>
      <c r="BM93" s="30" t="str">
        <f aca="false">P14!$E84</f>
        <v>N</v>
      </c>
      <c r="BN93" s="30" t="str">
        <f aca="false">P15!$E84</f>
        <v>N</v>
      </c>
      <c r="BO93" s="30" t="str">
        <f aca="false">P16!$E84</f>
        <v>N</v>
      </c>
      <c r="BP93" s="30" t="str">
        <f aca="false">P17!$E84</f>
        <v>N</v>
      </c>
      <c r="BQ93" s="30" t="str">
        <f aca="false">P18!$E84</f>
        <v>N</v>
      </c>
      <c r="BR93" s="30" t="str">
        <f aca="false">P19!$E84</f>
        <v>N</v>
      </c>
      <c r="BS93" s="30" t="str">
        <f aca="false">P20!$E84</f>
        <v>N</v>
      </c>
      <c r="BT93" s="30" t="str">
        <f aca="false">P21!$E84</f>
        <v>N</v>
      </c>
      <c r="BU93" s="30" t="str">
        <f aca="false">P22!$E84</f>
        <v>N</v>
      </c>
      <c r="BV93" s="30" t="str">
        <f aca="false">P23!$E84</f>
        <v>N</v>
      </c>
      <c r="BW93" s="30" t="str">
        <f aca="false">P24!$E84</f>
        <v>N</v>
      </c>
      <c r="BX93" s="30" t="str">
        <f aca="false">P25!$E84</f>
        <v>N</v>
      </c>
      <c r="BY93" s="30" t="str">
        <f aca="false">P26!$E84</f>
        <v>N</v>
      </c>
      <c r="BZ93" s="30" t="str">
        <f aca="false">P27!$E84</f>
        <v>N</v>
      </c>
      <c r="CA93" s="30" t="str">
        <f aca="false">P28!$E84</f>
        <v>N</v>
      </c>
      <c r="CB93" s="30" t="str">
        <f aca="false">P29!$E84</f>
        <v>N</v>
      </c>
      <c r="CC93" s="30" t="str">
        <f aca="false">P30!$E84</f>
        <v>N</v>
      </c>
      <c r="CD93" s="30" t="str">
        <f aca="false">P31!$E84</f>
        <v>N</v>
      </c>
      <c r="CE93" s="30" t="str">
        <f aca="false">P32!$E84</f>
        <v>N</v>
      </c>
      <c r="CF93" s="30" t="str">
        <f aca="false">P33!$E84</f>
        <v>N</v>
      </c>
      <c r="CG93" s="30" t="str">
        <f aca="false">P34!$E84</f>
        <v>N</v>
      </c>
      <c r="CH93" s="30" t="str">
        <f aca="false">P35!$E84</f>
        <v>N</v>
      </c>
      <c r="CI93" s="30" t="str">
        <f aca="false">P36!$E84</f>
        <v>N</v>
      </c>
      <c r="CJ93" s="30" t="str">
        <f aca="false">P37!$E84</f>
        <v>N</v>
      </c>
      <c r="CK93" s="30" t="str">
        <f aca="false">P38!$E84</f>
        <v>N</v>
      </c>
      <c r="CL93" s="30" t="str">
        <f aca="false">P39!$E84</f>
        <v>N</v>
      </c>
      <c r="CM93" s="30" t="str">
        <f aca="false">P40!$E84</f>
        <v>N</v>
      </c>
      <c r="CN93" s="54" t="n">
        <f aca="false">COUNTIF(AZ93:BS93,"D")</f>
        <v>0</v>
      </c>
    </row>
    <row r="94" customFormat="false" ht="15" hidden="false" customHeight="false" outlineLevel="0" collapsed="false">
      <c r="A94" s="1" t="n">
        <v>11</v>
      </c>
      <c r="B94" s="30" t="str">
        <f aca="false">Critères!$B84</f>
        <v>11.12</v>
      </c>
      <c r="C94" s="30" t="str">
        <f aca="false">Critères!$A73</f>
        <v>FORMULAIRES</v>
      </c>
      <c r="D94" s="30" t="str">
        <f aca="false">P01!$D85</f>
        <v>NT</v>
      </c>
      <c r="E94" s="30" t="str">
        <f aca="false">P02!$D85</f>
        <v>NT</v>
      </c>
      <c r="F94" s="30" t="str">
        <f aca="false">P03!$D85</f>
        <v>NT</v>
      </c>
      <c r="G94" s="30" t="str">
        <f aca="false">P04!$D85</f>
        <v>NT</v>
      </c>
      <c r="H94" s="30" t="str">
        <f aca="false">P05!$D85</f>
        <v>NT</v>
      </c>
      <c r="I94" s="30" t="str">
        <f aca="false">P06!$D85</f>
        <v>NT</v>
      </c>
      <c r="J94" s="30" t="str">
        <f aca="false">P07!$D85</f>
        <v>NT</v>
      </c>
      <c r="K94" s="30" t="str">
        <f aca="false">P08!$D85</f>
        <v>NT</v>
      </c>
      <c r="L94" s="30" t="str">
        <f aca="false">P09!$D85</f>
        <v>NT</v>
      </c>
      <c r="M94" s="30" t="str">
        <f aca="false">P10!$D85</f>
        <v>NT</v>
      </c>
      <c r="N94" s="30" t="str">
        <f aca="false">P11!$D85</f>
        <v>NT</v>
      </c>
      <c r="O94" s="30" t="str">
        <f aca="false">P12!$D85</f>
        <v>NT</v>
      </c>
      <c r="P94" s="30" t="str">
        <f aca="false">P13!$D85</f>
        <v>NT</v>
      </c>
      <c r="Q94" s="30" t="str">
        <f aca="false">P14!$D85</f>
        <v>NT</v>
      </c>
      <c r="R94" s="30" t="str">
        <f aca="false">P15!$D85</f>
        <v>NT</v>
      </c>
      <c r="S94" s="30" t="str">
        <f aca="false">P16!$D85</f>
        <v>NT</v>
      </c>
      <c r="T94" s="30" t="str">
        <f aca="false">P17!$D85</f>
        <v>NT</v>
      </c>
      <c r="U94" s="30" t="str">
        <f aca="false">P18!$D85</f>
        <v>NT</v>
      </c>
      <c r="V94" s="30" t="str">
        <f aca="false">P19!$D85</f>
        <v>NT</v>
      </c>
      <c r="W94" s="30" t="str">
        <f aca="false">P20!$D85</f>
        <v>NT</v>
      </c>
      <c r="X94" s="30" t="str">
        <f aca="false">P21!$D85</f>
        <v>NT</v>
      </c>
      <c r="Y94" s="30" t="str">
        <f aca="false">P22!$D85</f>
        <v>NT</v>
      </c>
      <c r="Z94" s="30" t="str">
        <f aca="false">P23!$D85</f>
        <v>NT</v>
      </c>
      <c r="AA94" s="30" t="str">
        <f aca="false">P24!$D85</f>
        <v>NT</v>
      </c>
      <c r="AB94" s="30" t="str">
        <f aca="false">P25!$D85</f>
        <v>NT</v>
      </c>
      <c r="AC94" s="30" t="str">
        <f aca="false">P26!$D85</f>
        <v>NT</v>
      </c>
      <c r="AD94" s="30" t="str">
        <f aca="false">P27!$D85</f>
        <v>NT</v>
      </c>
      <c r="AE94" s="30" t="str">
        <f aca="false">P28!$D85</f>
        <v>NT</v>
      </c>
      <c r="AF94" s="30" t="str">
        <f aca="false">P29!$D85</f>
        <v>NT</v>
      </c>
      <c r="AG94" s="30" t="str">
        <f aca="false">P30!$D85</f>
        <v>NT</v>
      </c>
      <c r="AH94" s="30" t="str">
        <f aca="false">P31!$D85</f>
        <v>NT</v>
      </c>
      <c r="AI94" s="30" t="str">
        <f aca="false">P32!$D85</f>
        <v>NT</v>
      </c>
      <c r="AJ94" s="30" t="str">
        <f aca="false">P33!$D85</f>
        <v>NT</v>
      </c>
      <c r="AK94" s="30" t="str">
        <f aca="false">P34!$D85</f>
        <v>NT</v>
      </c>
      <c r="AL94" s="30" t="str">
        <f aca="false">P35!$D85</f>
        <v>NT</v>
      </c>
      <c r="AM94" s="30" t="str">
        <f aca="false">P36!$D85</f>
        <v>NT</v>
      </c>
      <c r="AN94" s="30" t="str">
        <f aca="false">P37!$D85</f>
        <v>NT</v>
      </c>
      <c r="AO94" s="30" t="str">
        <f aca="false">P38!$D85</f>
        <v>NT</v>
      </c>
      <c r="AP94" s="30" t="str">
        <f aca="false">P39!$D85</f>
        <v>NT</v>
      </c>
      <c r="AQ94" s="30" t="str">
        <f aca="false">P40!$D85</f>
        <v>NT</v>
      </c>
      <c r="AR94" s="54" t="n">
        <f aca="false">COUNTIF(D94:AQ94,"C")</f>
        <v>0</v>
      </c>
      <c r="AS94" s="54" t="n">
        <f aca="false">COUNTIF(D94:AQ94,"NC")</f>
        <v>0</v>
      </c>
      <c r="AT94" s="54" t="n">
        <f aca="false">COUNTIF(D94:AQ94,"NA")</f>
        <v>0</v>
      </c>
      <c r="AU94" s="54" t="n">
        <f aca="false">COUNTIF(D94:AQ94,"NT")</f>
        <v>40</v>
      </c>
      <c r="AV94" s="1" t="str">
        <f aca="false">IF(AS94&gt;0,"NC",IF(AR94&gt;0,"C",IF(AU94&gt;0,"NT","NA")))</f>
        <v>NT</v>
      </c>
      <c r="AW94" s="1" t="n">
        <v>11</v>
      </c>
      <c r="AX94" s="30" t="str">
        <f aca="false">Critères!$B84</f>
        <v>11.12</v>
      </c>
      <c r="AY94" s="30" t="str">
        <f aca="false">Critères!$A73</f>
        <v>FORMULAIRES</v>
      </c>
      <c r="AZ94" s="30" t="str">
        <f aca="false">P01!$E85</f>
        <v>N</v>
      </c>
      <c r="BA94" s="30" t="str">
        <f aca="false">P02!$E85</f>
        <v>N</v>
      </c>
      <c r="BB94" s="30" t="str">
        <f aca="false">P03!$E85</f>
        <v>N</v>
      </c>
      <c r="BC94" s="30" t="str">
        <f aca="false">P04!$E85</f>
        <v>N</v>
      </c>
      <c r="BD94" s="30" t="str">
        <f aca="false">P05!$E85</f>
        <v>N</v>
      </c>
      <c r="BE94" s="30" t="str">
        <f aca="false">P06!$E85</f>
        <v>N</v>
      </c>
      <c r="BF94" s="30" t="str">
        <f aca="false">P07!$E85</f>
        <v>N</v>
      </c>
      <c r="BG94" s="30" t="str">
        <f aca="false">P08!$E85</f>
        <v>N</v>
      </c>
      <c r="BH94" s="30" t="str">
        <f aca="false">P09!$E85</f>
        <v>N</v>
      </c>
      <c r="BI94" s="30" t="str">
        <f aca="false">P10!$E85</f>
        <v>N</v>
      </c>
      <c r="BJ94" s="30" t="str">
        <f aca="false">P11!$E85</f>
        <v>N</v>
      </c>
      <c r="BK94" s="30" t="str">
        <f aca="false">P12!$E85</f>
        <v>N</v>
      </c>
      <c r="BL94" s="30" t="str">
        <f aca="false">P13!$E85</f>
        <v>N</v>
      </c>
      <c r="BM94" s="30" t="str">
        <f aca="false">P14!$E85</f>
        <v>N</v>
      </c>
      <c r="BN94" s="30" t="str">
        <f aca="false">P15!$E85</f>
        <v>N</v>
      </c>
      <c r="BO94" s="30" t="str">
        <f aca="false">P16!$E85</f>
        <v>N</v>
      </c>
      <c r="BP94" s="30" t="str">
        <f aca="false">P17!$E85</f>
        <v>N</v>
      </c>
      <c r="BQ94" s="30" t="str">
        <f aca="false">P18!$E85</f>
        <v>N</v>
      </c>
      <c r="BR94" s="30" t="str">
        <f aca="false">P19!$E85</f>
        <v>N</v>
      </c>
      <c r="BS94" s="30" t="str">
        <f aca="false">P20!$E85</f>
        <v>N</v>
      </c>
      <c r="BT94" s="30" t="str">
        <f aca="false">P21!$E85</f>
        <v>N</v>
      </c>
      <c r="BU94" s="30" t="str">
        <f aca="false">P22!$E85</f>
        <v>N</v>
      </c>
      <c r="BV94" s="30" t="str">
        <f aca="false">P23!$E85</f>
        <v>N</v>
      </c>
      <c r="BW94" s="30" t="str">
        <f aca="false">P24!$E85</f>
        <v>N</v>
      </c>
      <c r="BX94" s="30" t="str">
        <f aca="false">P25!$E85</f>
        <v>N</v>
      </c>
      <c r="BY94" s="30" t="str">
        <f aca="false">P26!$E85</f>
        <v>N</v>
      </c>
      <c r="BZ94" s="30" t="str">
        <f aca="false">P27!$E85</f>
        <v>N</v>
      </c>
      <c r="CA94" s="30" t="str">
        <f aca="false">P28!$E85</f>
        <v>N</v>
      </c>
      <c r="CB94" s="30" t="str">
        <f aca="false">P29!$E85</f>
        <v>N</v>
      </c>
      <c r="CC94" s="30" t="str">
        <f aca="false">P30!$E85</f>
        <v>N</v>
      </c>
      <c r="CD94" s="30" t="str">
        <f aca="false">P31!$E85</f>
        <v>N</v>
      </c>
      <c r="CE94" s="30" t="str">
        <f aca="false">P32!$E85</f>
        <v>N</v>
      </c>
      <c r="CF94" s="30" t="str">
        <f aca="false">P33!$E85</f>
        <v>N</v>
      </c>
      <c r="CG94" s="30" t="str">
        <f aca="false">P34!$E85</f>
        <v>N</v>
      </c>
      <c r="CH94" s="30" t="str">
        <f aca="false">P35!$E85</f>
        <v>N</v>
      </c>
      <c r="CI94" s="30" t="str">
        <f aca="false">P36!$E85</f>
        <v>N</v>
      </c>
      <c r="CJ94" s="30" t="str">
        <f aca="false">P37!$E85</f>
        <v>N</v>
      </c>
      <c r="CK94" s="30" t="str">
        <f aca="false">P38!$E85</f>
        <v>N</v>
      </c>
      <c r="CL94" s="30" t="str">
        <f aca="false">P39!$E85</f>
        <v>N</v>
      </c>
      <c r="CM94" s="30" t="str">
        <f aca="false">P40!$E85</f>
        <v>N</v>
      </c>
      <c r="CN94" s="54" t="n">
        <f aca="false">COUNTIF(AZ94:BS94,"D")</f>
        <v>0</v>
      </c>
    </row>
    <row r="95" customFormat="false" ht="15" hidden="false" customHeight="false" outlineLevel="0" collapsed="false">
      <c r="A95" s="1" t="n">
        <v>11</v>
      </c>
      <c r="B95" s="30" t="str">
        <f aca="false">Critères!$B85</f>
        <v>11.13</v>
      </c>
      <c r="C95" s="30" t="str">
        <f aca="false">Critères!$A73</f>
        <v>FORMULAIRES</v>
      </c>
      <c r="D95" s="30" t="str">
        <f aca="false">P01!$D86</f>
        <v>NT</v>
      </c>
      <c r="E95" s="30" t="str">
        <f aca="false">P02!$D86</f>
        <v>NT</v>
      </c>
      <c r="F95" s="30" t="str">
        <f aca="false">P03!$D86</f>
        <v>NT</v>
      </c>
      <c r="G95" s="30" t="str">
        <f aca="false">P04!$D86</f>
        <v>NT</v>
      </c>
      <c r="H95" s="30" t="str">
        <f aca="false">P05!$D86</f>
        <v>NT</v>
      </c>
      <c r="I95" s="30" t="str">
        <f aca="false">P06!$D86</f>
        <v>NT</v>
      </c>
      <c r="J95" s="30" t="str">
        <f aca="false">P07!$D86</f>
        <v>NT</v>
      </c>
      <c r="K95" s="30" t="str">
        <f aca="false">P08!$D86</f>
        <v>NT</v>
      </c>
      <c r="L95" s="30" t="str">
        <f aca="false">P09!$D86</f>
        <v>NT</v>
      </c>
      <c r="M95" s="30" t="str">
        <f aca="false">P10!$D86</f>
        <v>NT</v>
      </c>
      <c r="N95" s="30" t="str">
        <f aca="false">P11!$D86</f>
        <v>NT</v>
      </c>
      <c r="O95" s="30" t="str">
        <f aca="false">P12!$D86</f>
        <v>NT</v>
      </c>
      <c r="P95" s="30" t="str">
        <f aca="false">P13!$D86</f>
        <v>NT</v>
      </c>
      <c r="Q95" s="30" t="str">
        <f aca="false">P14!$D86</f>
        <v>NT</v>
      </c>
      <c r="R95" s="30" t="str">
        <f aca="false">P15!$D86</f>
        <v>NT</v>
      </c>
      <c r="S95" s="30" t="str">
        <f aca="false">P16!$D86</f>
        <v>NT</v>
      </c>
      <c r="T95" s="30" t="str">
        <f aca="false">P17!$D86</f>
        <v>NT</v>
      </c>
      <c r="U95" s="30" t="str">
        <f aca="false">P18!$D86</f>
        <v>NT</v>
      </c>
      <c r="V95" s="30" t="str">
        <f aca="false">P19!$D86</f>
        <v>NT</v>
      </c>
      <c r="W95" s="30" t="str">
        <f aca="false">P20!$D86</f>
        <v>NT</v>
      </c>
      <c r="X95" s="30" t="str">
        <f aca="false">P21!$D86</f>
        <v>NT</v>
      </c>
      <c r="Y95" s="30" t="str">
        <f aca="false">P22!$D86</f>
        <v>NT</v>
      </c>
      <c r="Z95" s="30" t="str">
        <f aca="false">P23!$D86</f>
        <v>NT</v>
      </c>
      <c r="AA95" s="30" t="str">
        <f aca="false">P24!$D86</f>
        <v>NT</v>
      </c>
      <c r="AB95" s="30" t="str">
        <f aca="false">P25!$D86</f>
        <v>NT</v>
      </c>
      <c r="AC95" s="30" t="str">
        <f aca="false">P26!$D86</f>
        <v>NT</v>
      </c>
      <c r="AD95" s="30" t="str">
        <f aca="false">P27!$D86</f>
        <v>NT</v>
      </c>
      <c r="AE95" s="30" t="str">
        <f aca="false">P28!$D86</f>
        <v>NT</v>
      </c>
      <c r="AF95" s="30" t="str">
        <f aca="false">P29!$D86</f>
        <v>NT</v>
      </c>
      <c r="AG95" s="30" t="str">
        <f aca="false">P30!$D86</f>
        <v>NT</v>
      </c>
      <c r="AH95" s="30" t="str">
        <f aca="false">P31!$D86</f>
        <v>NT</v>
      </c>
      <c r="AI95" s="30" t="str">
        <f aca="false">P32!$D86</f>
        <v>NT</v>
      </c>
      <c r="AJ95" s="30" t="str">
        <f aca="false">P33!$D86</f>
        <v>NT</v>
      </c>
      <c r="AK95" s="30" t="str">
        <f aca="false">P34!$D86</f>
        <v>NT</v>
      </c>
      <c r="AL95" s="30" t="str">
        <f aca="false">P35!$D86</f>
        <v>NT</v>
      </c>
      <c r="AM95" s="30" t="str">
        <f aca="false">P36!$D86</f>
        <v>NT</v>
      </c>
      <c r="AN95" s="30" t="str">
        <f aca="false">P37!$D86</f>
        <v>NT</v>
      </c>
      <c r="AO95" s="30" t="str">
        <f aca="false">P38!$D86</f>
        <v>NT</v>
      </c>
      <c r="AP95" s="30" t="str">
        <f aca="false">P39!$D86</f>
        <v>NT</v>
      </c>
      <c r="AQ95" s="30" t="str">
        <f aca="false">P40!$D86</f>
        <v>NT</v>
      </c>
      <c r="AR95" s="54" t="n">
        <f aca="false">COUNTIF(D95:AQ95,"C")</f>
        <v>0</v>
      </c>
      <c r="AS95" s="54" t="n">
        <f aca="false">COUNTIF(D95:AQ95,"NC")</f>
        <v>0</v>
      </c>
      <c r="AT95" s="54" t="n">
        <f aca="false">COUNTIF(D95:AQ95,"NA")</f>
        <v>0</v>
      </c>
      <c r="AU95" s="54" t="n">
        <f aca="false">COUNTIF(D95:AQ95,"NT")</f>
        <v>40</v>
      </c>
      <c r="AV95" s="1" t="str">
        <f aca="false">IF(AS95&gt;0,"NC",IF(AR95&gt;0,"C",IF(AU95&gt;0,"NT","NA")))</f>
        <v>NT</v>
      </c>
      <c r="AW95" s="1" t="n">
        <v>11</v>
      </c>
      <c r="AX95" s="30" t="str">
        <f aca="false">Critères!$B85</f>
        <v>11.13</v>
      </c>
      <c r="AY95" s="30" t="str">
        <f aca="false">Critères!$A73</f>
        <v>FORMULAIRES</v>
      </c>
      <c r="AZ95" s="30" t="str">
        <f aca="false">P01!$E86</f>
        <v>N</v>
      </c>
      <c r="BA95" s="30" t="str">
        <f aca="false">P02!$E86</f>
        <v>N</v>
      </c>
      <c r="BB95" s="30" t="str">
        <f aca="false">P03!$E86</f>
        <v>N</v>
      </c>
      <c r="BC95" s="30" t="str">
        <f aca="false">P04!$E86</f>
        <v>N</v>
      </c>
      <c r="BD95" s="30" t="str">
        <f aca="false">P05!$E86</f>
        <v>N</v>
      </c>
      <c r="BE95" s="30" t="str">
        <f aca="false">P06!$E86</f>
        <v>N</v>
      </c>
      <c r="BF95" s="30" t="str">
        <f aca="false">P07!$E86</f>
        <v>N</v>
      </c>
      <c r="BG95" s="30" t="str">
        <f aca="false">P08!$E86</f>
        <v>N</v>
      </c>
      <c r="BH95" s="30" t="str">
        <f aca="false">P09!$E86</f>
        <v>N</v>
      </c>
      <c r="BI95" s="30" t="str">
        <f aca="false">P10!$E86</f>
        <v>N</v>
      </c>
      <c r="BJ95" s="30" t="str">
        <f aca="false">P11!$E86</f>
        <v>N</v>
      </c>
      <c r="BK95" s="30" t="str">
        <f aca="false">P12!$E86</f>
        <v>N</v>
      </c>
      <c r="BL95" s="30" t="str">
        <f aca="false">P13!$E86</f>
        <v>N</v>
      </c>
      <c r="BM95" s="30" t="str">
        <f aca="false">P14!$E86</f>
        <v>N</v>
      </c>
      <c r="BN95" s="30" t="str">
        <f aca="false">P15!$E86</f>
        <v>N</v>
      </c>
      <c r="BO95" s="30" t="str">
        <f aca="false">P16!$E86</f>
        <v>N</v>
      </c>
      <c r="BP95" s="30" t="str">
        <f aca="false">P17!$E86</f>
        <v>N</v>
      </c>
      <c r="BQ95" s="30" t="str">
        <f aca="false">P18!$E86</f>
        <v>N</v>
      </c>
      <c r="BR95" s="30" t="str">
        <f aca="false">P19!$E86</f>
        <v>N</v>
      </c>
      <c r="BS95" s="30" t="str">
        <f aca="false">P20!$E86</f>
        <v>N</v>
      </c>
      <c r="BT95" s="30" t="str">
        <f aca="false">P21!$E86</f>
        <v>N</v>
      </c>
      <c r="BU95" s="30" t="str">
        <f aca="false">P22!$E86</f>
        <v>N</v>
      </c>
      <c r="BV95" s="30" t="str">
        <f aca="false">P23!$E86</f>
        <v>N</v>
      </c>
      <c r="BW95" s="30" t="str">
        <f aca="false">P24!$E86</f>
        <v>N</v>
      </c>
      <c r="BX95" s="30" t="str">
        <f aca="false">P25!$E86</f>
        <v>N</v>
      </c>
      <c r="BY95" s="30" t="str">
        <f aca="false">P26!$E86</f>
        <v>N</v>
      </c>
      <c r="BZ95" s="30" t="str">
        <f aca="false">P27!$E86</f>
        <v>N</v>
      </c>
      <c r="CA95" s="30" t="str">
        <f aca="false">P28!$E86</f>
        <v>N</v>
      </c>
      <c r="CB95" s="30" t="str">
        <f aca="false">P29!$E86</f>
        <v>N</v>
      </c>
      <c r="CC95" s="30" t="str">
        <f aca="false">P30!$E86</f>
        <v>N</v>
      </c>
      <c r="CD95" s="30" t="str">
        <f aca="false">P31!$E86</f>
        <v>N</v>
      </c>
      <c r="CE95" s="30" t="str">
        <f aca="false">P32!$E86</f>
        <v>N</v>
      </c>
      <c r="CF95" s="30" t="str">
        <f aca="false">P33!$E86</f>
        <v>N</v>
      </c>
      <c r="CG95" s="30" t="str">
        <f aca="false">P34!$E86</f>
        <v>N</v>
      </c>
      <c r="CH95" s="30" t="str">
        <f aca="false">P35!$E86</f>
        <v>N</v>
      </c>
      <c r="CI95" s="30" t="str">
        <f aca="false">P36!$E86</f>
        <v>N</v>
      </c>
      <c r="CJ95" s="30" t="str">
        <f aca="false">P37!$E86</f>
        <v>N</v>
      </c>
      <c r="CK95" s="30" t="str">
        <f aca="false">P38!$E86</f>
        <v>N</v>
      </c>
      <c r="CL95" s="30" t="str">
        <f aca="false">P39!$E86</f>
        <v>N</v>
      </c>
      <c r="CM95" s="30" t="str">
        <f aca="false">P40!$E86</f>
        <v>N</v>
      </c>
      <c r="CN95" s="54" t="n">
        <f aca="false">COUNTIF(AZ95:BS95,"D")</f>
        <v>0</v>
      </c>
    </row>
    <row r="96" customFormat="false" ht="15" hidden="false" customHeight="false" outlineLevel="0" collapsed="false">
      <c r="A96" s="57"/>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9" t="n">
        <f aca="false">SUM(AR83:AR95)</f>
        <v>0</v>
      </c>
      <c r="AS96" s="59" t="n">
        <f aca="false">SUM(AS83:AS95)</f>
        <v>0</v>
      </c>
      <c r="AT96" s="59" t="n">
        <f aca="false">SUM(AT83:AT95)</f>
        <v>0</v>
      </c>
      <c r="AU96" s="59" t="n">
        <f aca="false">SUM(AU83:AU95)</f>
        <v>520</v>
      </c>
      <c r="AW96" s="57"/>
      <c r="AX96" s="58"/>
      <c r="AY96" s="58"/>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c r="CA96" s="58"/>
      <c r="CB96" s="58"/>
      <c r="CC96" s="58"/>
      <c r="CD96" s="58"/>
      <c r="CE96" s="58"/>
      <c r="CF96" s="58"/>
      <c r="CG96" s="58"/>
      <c r="CH96" s="58"/>
      <c r="CI96" s="58"/>
      <c r="CJ96" s="58"/>
      <c r="CK96" s="58"/>
      <c r="CL96" s="58"/>
      <c r="CM96" s="58"/>
      <c r="CN96" s="59" t="n">
        <f aca="false">SUM(CN83:CN95)</f>
        <v>0</v>
      </c>
    </row>
    <row r="97" customFormat="false" ht="15" hidden="false" customHeight="false" outlineLevel="0" collapsed="false">
      <c r="A97" s="1" t="n">
        <v>12</v>
      </c>
      <c r="B97" s="30" t="str">
        <f aca="false">Critères!$B86</f>
        <v>12.1</v>
      </c>
      <c r="C97" s="30" t="str">
        <f aca="false">Critères!$A86</f>
        <v>NAVIGATION</v>
      </c>
      <c r="D97" s="30" t="str">
        <f aca="false">P01!$D87</f>
        <v>NT</v>
      </c>
      <c r="E97" s="30" t="str">
        <f aca="false">P02!$D87</f>
        <v>NT</v>
      </c>
      <c r="F97" s="30" t="str">
        <f aca="false">P03!$D87</f>
        <v>NT</v>
      </c>
      <c r="G97" s="30" t="str">
        <f aca="false">P04!$D87</f>
        <v>NT</v>
      </c>
      <c r="H97" s="30" t="str">
        <f aca="false">P05!$D87</f>
        <v>NT</v>
      </c>
      <c r="I97" s="30" t="str">
        <f aca="false">P06!$D87</f>
        <v>NT</v>
      </c>
      <c r="J97" s="30" t="str">
        <f aca="false">P07!$D87</f>
        <v>NT</v>
      </c>
      <c r="K97" s="30" t="str">
        <f aca="false">P08!$D87</f>
        <v>NT</v>
      </c>
      <c r="L97" s="30" t="str">
        <f aca="false">P09!$D87</f>
        <v>NT</v>
      </c>
      <c r="M97" s="30" t="str">
        <f aca="false">P10!$D87</f>
        <v>NT</v>
      </c>
      <c r="N97" s="30" t="str">
        <f aca="false">P11!$D87</f>
        <v>NT</v>
      </c>
      <c r="O97" s="30" t="str">
        <f aca="false">P12!$D87</f>
        <v>NT</v>
      </c>
      <c r="P97" s="30" t="str">
        <f aca="false">P13!$D87</f>
        <v>NT</v>
      </c>
      <c r="Q97" s="30" t="str">
        <f aca="false">P14!$D87</f>
        <v>NT</v>
      </c>
      <c r="R97" s="30" t="str">
        <f aca="false">P15!$D87</f>
        <v>NT</v>
      </c>
      <c r="S97" s="30" t="str">
        <f aca="false">P16!$D87</f>
        <v>NT</v>
      </c>
      <c r="T97" s="30" t="str">
        <f aca="false">P17!$D87</f>
        <v>NT</v>
      </c>
      <c r="U97" s="30" t="str">
        <f aca="false">P18!$D87</f>
        <v>NT</v>
      </c>
      <c r="V97" s="30" t="str">
        <f aca="false">P19!$D87</f>
        <v>NT</v>
      </c>
      <c r="W97" s="30" t="str">
        <f aca="false">P20!$D87</f>
        <v>NT</v>
      </c>
      <c r="X97" s="30" t="str">
        <f aca="false">P21!$D87</f>
        <v>NT</v>
      </c>
      <c r="Y97" s="30" t="str">
        <f aca="false">P22!$D87</f>
        <v>NT</v>
      </c>
      <c r="Z97" s="30" t="str">
        <f aca="false">P23!$D87</f>
        <v>NT</v>
      </c>
      <c r="AA97" s="30" t="str">
        <f aca="false">P24!$D87</f>
        <v>NT</v>
      </c>
      <c r="AB97" s="30" t="str">
        <f aca="false">P25!$D87</f>
        <v>NT</v>
      </c>
      <c r="AC97" s="30" t="str">
        <f aca="false">P26!$D87</f>
        <v>NT</v>
      </c>
      <c r="AD97" s="30" t="str">
        <f aca="false">P27!$D87</f>
        <v>NT</v>
      </c>
      <c r="AE97" s="30" t="str">
        <f aca="false">P28!$D87</f>
        <v>NT</v>
      </c>
      <c r="AF97" s="30" t="str">
        <f aca="false">P29!$D87</f>
        <v>NT</v>
      </c>
      <c r="AG97" s="30" t="str">
        <f aca="false">P30!$D87</f>
        <v>NT</v>
      </c>
      <c r="AH97" s="30" t="str">
        <f aca="false">P31!$D87</f>
        <v>NT</v>
      </c>
      <c r="AI97" s="30" t="str">
        <f aca="false">P32!$D87</f>
        <v>NT</v>
      </c>
      <c r="AJ97" s="30" t="str">
        <f aca="false">P33!$D87</f>
        <v>NT</v>
      </c>
      <c r="AK97" s="30" t="str">
        <f aca="false">P34!$D87</f>
        <v>NT</v>
      </c>
      <c r="AL97" s="30" t="str">
        <f aca="false">P35!$D87</f>
        <v>NT</v>
      </c>
      <c r="AM97" s="30" t="str">
        <f aca="false">P36!$D87</f>
        <v>NT</v>
      </c>
      <c r="AN97" s="30" t="str">
        <f aca="false">P37!$D87</f>
        <v>NT</v>
      </c>
      <c r="AO97" s="30" t="str">
        <f aca="false">P38!$D87</f>
        <v>NT</v>
      </c>
      <c r="AP97" s="30" t="str">
        <f aca="false">P39!$D87</f>
        <v>NT</v>
      </c>
      <c r="AQ97" s="30" t="str">
        <f aca="false">P40!$D87</f>
        <v>NT</v>
      </c>
      <c r="AR97" s="54" t="n">
        <f aca="false">COUNTIF(D97:AQ97,"C")</f>
        <v>0</v>
      </c>
      <c r="AS97" s="54" t="n">
        <f aca="false">COUNTIF(D97:AQ97,"NC")</f>
        <v>0</v>
      </c>
      <c r="AT97" s="54" t="n">
        <f aca="false">COUNTIF(D97:AQ97,"NA")</f>
        <v>0</v>
      </c>
      <c r="AU97" s="54" t="n">
        <f aca="false">COUNTIF(D97:AQ97,"NT")</f>
        <v>40</v>
      </c>
      <c r="AV97" s="1" t="str">
        <f aca="false">IF(AS97&gt;0,"NC",IF(AR97&gt;0,"C",IF(AU97&gt;0,"NT","NA")))</f>
        <v>NT</v>
      </c>
      <c r="AW97" s="1" t="n">
        <v>12</v>
      </c>
      <c r="AX97" s="30" t="str">
        <f aca="false">Critères!$B86</f>
        <v>12.1</v>
      </c>
      <c r="AY97" s="30" t="str">
        <f aca="false">Critères!$A86</f>
        <v>NAVIGATION</v>
      </c>
      <c r="AZ97" s="30" t="str">
        <f aca="false">P01!$E87</f>
        <v>N</v>
      </c>
      <c r="BA97" s="30" t="str">
        <f aca="false">P02!$E87</f>
        <v>N</v>
      </c>
      <c r="BB97" s="30" t="str">
        <f aca="false">P03!$E87</f>
        <v>N</v>
      </c>
      <c r="BC97" s="30" t="str">
        <f aca="false">P04!$E87</f>
        <v>N</v>
      </c>
      <c r="BD97" s="30" t="str">
        <f aca="false">P05!$E87</f>
        <v>N</v>
      </c>
      <c r="BE97" s="30" t="str">
        <f aca="false">P06!$E87</f>
        <v>N</v>
      </c>
      <c r="BF97" s="30" t="str">
        <f aca="false">P07!$E87</f>
        <v>N</v>
      </c>
      <c r="BG97" s="30" t="str">
        <f aca="false">P08!$E87</f>
        <v>N</v>
      </c>
      <c r="BH97" s="30" t="str">
        <f aca="false">P09!$E87</f>
        <v>N</v>
      </c>
      <c r="BI97" s="30" t="str">
        <f aca="false">P10!$E87</f>
        <v>N</v>
      </c>
      <c r="BJ97" s="30" t="str">
        <f aca="false">P11!$E87</f>
        <v>N</v>
      </c>
      <c r="BK97" s="30" t="str">
        <f aca="false">P12!$E87</f>
        <v>N</v>
      </c>
      <c r="BL97" s="30" t="str">
        <f aca="false">P13!$E87</f>
        <v>N</v>
      </c>
      <c r="BM97" s="30" t="str">
        <f aca="false">P14!$E87</f>
        <v>N</v>
      </c>
      <c r="BN97" s="30" t="str">
        <f aca="false">P15!$E87</f>
        <v>N</v>
      </c>
      <c r="BO97" s="30" t="str">
        <f aca="false">P16!$E87</f>
        <v>N</v>
      </c>
      <c r="BP97" s="30" t="str">
        <f aca="false">P17!$E87</f>
        <v>N</v>
      </c>
      <c r="BQ97" s="30" t="str">
        <f aca="false">P18!$E87</f>
        <v>N</v>
      </c>
      <c r="BR97" s="30" t="str">
        <f aca="false">P19!$E87</f>
        <v>N</v>
      </c>
      <c r="BS97" s="30" t="str">
        <f aca="false">P20!$E87</f>
        <v>N</v>
      </c>
      <c r="BT97" s="30" t="str">
        <f aca="false">P21!$E87</f>
        <v>N</v>
      </c>
      <c r="BU97" s="30" t="str">
        <f aca="false">P22!$E87</f>
        <v>N</v>
      </c>
      <c r="BV97" s="62" t="str">
        <f aca="false">P23!$E87</f>
        <v>N</v>
      </c>
      <c r="BW97" s="30" t="str">
        <f aca="false">P24!$E87</f>
        <v>N</v>
      </c>
      <c r="BX97" s="30" t="str">
        <f aca="false">P25!$E87</f>
        <v>N</v>
      </c>
      <c r="BY97" s="30" t="str">
        <f aca="false">P26!$E87</f>
        <v>N</v>
      </c>
      <c r="BZ97" s="30" t="str">
        <f aca="false">P27!$E87</f>
        <v>N</v>
      </c>
      <c r="CA97" s="30" t="str">
        <f aca="false">P28!$E87</f>
        <v>N</v>
      </c>
      <c r="CB97" s="30" t="str">
        <f aca="false">P29!$E87</f>
        <v>N</v>
      </c>
      <c r="CC97" s="30" t="str">
        <f aca="false">P30!$E87</f>
        <v>N</v>
      </c>
      <c r="CD97" s="30" t="str">
        <f aca="false">P31!$E87</f>
        <v>N</v>
      </c>
      <c r="CE97" s="30" t="str">
        <f aca="false">P32!$E87</f>
        <v>N</v>
      </c>
      <c r="CF97" s="30" t="str">
        <f aca="false">P33!$E87</f>
        <v>N</v>
      </c>
      <c r="CG97" s="30" t="str">
        <f aca="false">P34!$E87</f>
        <v>N</v>
      </c>
      <c r="CH97" s="30" t="str">
        <f aca="false">P35!$E87</f>
        <v>N</v>
      </c>
      <c r="CI97" s="30" t="str">
        <f aca="false">P36!$E87</f>
        <v>N</v>
      </c>
      <c r="CJ97" s="30" t="str">
        <f aca="false">P37!$E87</f>
        <v>N</v>
      </c>
      <c r="CK97" s="30" t="str">
        <f aca="false">P38!$E87</f>
        <v>N</v>
      </c>
      <c r="CL97" s="30" t="str">
        <f aca="false">P39!$E87</f>
        <v>N</v>
      </c>
      <c r="CM97" s="30" t="str">
        <f aca="false">P40!$E87</f>
        <v>N</v>
      </c>
      <c r="CN97" s="54" t="n">
        <f aca="false">COUNTIF(AZ97:BS97,"D")</f>
        <v>0</v>
      </c>
    </row>
    <row r="98" customFormat="false" ht="15" hidden="false" customHeight="false" outlineLevel="0" collapsed="false">
      <c r="A98" s="1" t="n">
        <v>12</v>
      </c>
      <c r="B98" s="30" t="str">
        <f aca="false">Critères!$B87</f>
        <v>12.2</v>
      </c>
      <c r="C98" s="30" t="str">
        <f aca="false">Critères!$A86</f>
        <v>NAVIGATION</v>
      </c>
      <c r="D98" s="30" t="str">
        <f aca="false">P01!$D88</f>
        <v>NT</v>
      </c>
      <c r="E98" s="30" t="str">
        <f aca="false">P02!$D88</f>
        <v>NT</v>
      </c>
      <c r="F98" s="30" t="str">
        <f aca="false">P03!$D88</f>
        <v>NT</v>
      </c>
      <c r="G98" s="30" t="str">
        <f aca="false">P04!$D88</f>
        <v>NT</v>
      </c>
      <c r="H98" s="30" t="str">
        <f aca="false">P05!$D88</f>
        <v>NT</v>
      </c>
      <c r="I98" s="30" t="str">
        <f aca="false">P06!$D88</f>
        <v>NT</v>
      </c>
      <c r="J98" s="30" t="str">
        <f aca="false">P07!$D88</f>
        <v>NT</v>
      </c>
      <c r="K98" s="30" t="str">
        <f aca="false">P08!$D88</f>
        <v>NT</v>
      </c>
      <c r="L98" s="30" t="str">
        <f aca="false">P09!$D88</f>
        <v>NT</v>
      </c>
      <c r="M98" s="30" t="str">
        <f aca="false">P10!$D88</f>
        <v>NT</v>
      </c>
      <c r="N98" s="30" t="str">
        <f aca="false">P11!$D88</f>
        <v>NT</v>
      </c>
      <c r="O98" s="30" t="str">
        <f aca="false">P12!$D88</f>
        <v>NT</v>
      </c>
      <c r="P98" s="30" t="str">
        <f aca="false">P13!$D88</f>
        <v>NT</v>
      </c>
      <c r="Q98" s="30" t="str">
        <f aca="false">P14!$D88</f>
        <v>NT</v>
      </c>
      <c r="R98" s="30" t="str">
        <f aca="false">P15!$D88</f>
        <v>NT</v>
      </c>
      <c r="S98" s="30" t="str">
        <f aca="false">P16!$D88</f>
        <v>NT</v>
      </c>
      <c r="T98" s="30" t="str">
        <f aca="false">P17!$D88</f>
        <v>NT</v>
      </c>
      <c r="U98" s="30" t="str">
        <f aca="false">P18!$D88</f>
        <v>NT</v>
      </c>
      <c r="V98" s="30" t="str">
        <f aca="false">P19!$D88</f>
        <v>NT</v>
      </c>
      <c r="W98" s="30" t="str">
        <f aca="false">P20!$D88</f>
        <v>NT</v>
      </c>
      <c r="X98" s="30" t="str">
        <f aca="false">P21!$D88</f>
        <v>NT</v>
      </c>
      <c r="Y98" s="30" t="str">
        <f aca="false">P22!$D88</f>
        <v>NT</v>
      </c>
      <c r="Z98" s="30" t="str">
        <f aca="false">P23!$D88</f>
        <v>NT</v>
      </c>
      <c r="AA98" s="30" t="str">
        <f aca="false">P24!$D88</f>
        <v>NT</v>
      </c>
      <c r="AB98" s="30" t="str">
        <f aca="false">P25!$D88</f>
        <v>NT</v>
      </c>
      <c r="AC98" s="30" t="str">
        <f aca="false">P26!$D88</f>
        <v>NT</v>
      </c>
      <c r="AD98" s="30" t="str">
        <f aca="false">P27!$D88</f>
        <v>NT</v>
      </c>
      <c r="AE98" s="30" t="str">
        <f aca="false">P28!$D88</f>
        <v>NT</v>
      </c>
      <c r="AF98" s="30" t="str">
        <f aca="false">P29!$D88</f>
        <v>NT</v>
      </c>
      <c r="AG98" s="30" t="str">
        <f aca="false">P30!$D88</f>
        <v>NT</v>
      </c>
      <c r="AH98" s="30" t="str">
        <f aca="false">P31!$D88</f>
        <v>NT</v>
      </c>
      <c r="AI98" s="30" t="str">
        <f aca="false">P32!$D88</f>
        <v>NT</v>
      </c>
      <c r="AJ98" s="30" t="str">
        <f aca="false">P33!$D88</f>
        <v>NT</v>
      </c>
      <c r="AK98" s="30" t="str">
        <f aca="false">P34!$D88</f>
        <v>NT</v>
      </c>
      <c r="AL98" s="30" t="str">
        <f aca="false">P35!$D88</f>
        <v>NT</v>
      </c>
      <c r="AM98" s="30" t="str">
        <f aca="false">P36!$D88</f>
        <v>NT</v>
      </c>
      <c r="AN98" s="30" t="str">
        <f aca="false">P37!$D88</f>
        <v>NT</v>
      </c>
      <c r="AO98" s="30" t="str">
        <f aca="false">P38!$D88</f>
        <v>NT</v>
      </c>
      <c r="AP98" s="30" t="str">
        <f aca="false">P39!$D88</f>
        <v>NT</v>
      </c>
      <c r="AQ98" s="30" t="str">
        <f aca="false">P40!$D88</f>
        <v>NT</v>
      </c>
      <c r="AR98" s="54" t="n">
        <f aca="false">COUNTIF(D98:AQ98,"C")</f>
        <v>0</v>
      </c>
      <c r="AS98" s="54" t="n">
        <f aca="false">COUNTIF(D98:AQ98,"NC")</f>
        <v>0</v>
      </c>
      <c r="AT98" s="54" t="n">
        <f aca="false">COUNTIF(D98:AQ98,"NA")</f>
        <v>0</v>
      </c>
      <c r="AU98" s="54" t="n">
        <f aca="false">COUNTIF(D98:AQ98,"NT")</f>
        <v>40</v>
      </c>
      <c r="AV98" s="1" t="str">
        <f aca="false">IF(AS98&gt;0,"NC",IF(AR98&gt;0,"C",IF(AU98&gt;0,"NT","NA")))</f>
        <v>NT</v>
      </c>
      <c r="AW98" s="1" t="n">
        <v>12</v>
      </c>
      <c r="AX98" s="30" t="str">
        <f aca="false">Critères!$B87</f>
        <v>12.2</v>
      </c>
      <c r="AY98" s="30" t="str">
        <f aca="false">Critères!$A86</f>
        <v>NAVIGATION</v>
      </c>
      <c r="AZ98" s="30" t="str">
        <f aca="false">P01!$E88</f>
        <v>N</v>
      </c>
      <c r="BA98" s="30" t="str">
        <f aca="false">P02!$E88</f>
        <v>N</v>
      </c>
      <c r="BB98" s="30" t="str">
        <f aca="false">P03!$E88</f>
        <v>N</v>
      </c>
      <c r="BC98" s="30" t="str">
        <f aca="false">P04!$E88</f>
        <v>N</v>
      </c>
      <c r="BD98" s="30" t="str">
        <f aca="false">P05!$E88</f>
        <v>N</v>
      </c>
      <c r="BE98" s="30" t="str">
        <f aca="false">P06!$E88</f>
        <v>N</v>
      </c>
      <c r="BF98" s="30" t="str">
        <f aca="false">P07!$E88</f>
        <v>N</v>
      </c>
      <c r="BG98" s="30" t="str">
        <f aca="false">P08!$E88</f>
        <v>N</v>
      </c>
      <c r="BH98" s="30" t="str">
        <f aca="false">P09!$E88</f>
        <v>N</v>
      </c>
      <c r="BI98" s="30" t="str">
        <f aca="false">P10!$E88</f>
        <v>N</v>
      </c>
      <c r="BJ98" s="30" t="str">
        <f aca="false">P11!$E88</f>
        <v>N</v>
      </c>
      <c r="BK98" s="30" t="str">
        <f aca="false">P12!$E88</f>
        <v>N</v>
      </c>
      <c r="BL98" s="30" t="str">
        <f aca="false">P13!$E88</f>
        <v>N</v>
      </c>
      <c r="BM98" s="30" t="str">
        <f aca="false">P14!$E88</f>
        <v>N</v>
      </c>
      <c r="BN98" s="30" t="str">
        <f aca="false">P15!$E88</f>
        <v>N</v>
      </c>
      <c r="BO98" s="30" t="str">
        <f aca="false">P16!$E88</f>
        <v>N</v>
      </c>
      <c r="BP98" s="30" t="str">
        <f aca="false">P17!$E88</f>
        <v>N</v>
      </c>
      <c r="BQ98" s="30" t="str">
        <f aca="false">P18!$E88</f>
        <v>N</v>
      </c>
      <c r="BR98" s="30" t="str">
        <f aca="false">P19!$E88</f>
        <v>N</v>
      </c>
      <c r="BS98" s="30" t="str">
        <f aca="false">P20!$E88</f>
        <v>N</v>
      </c>
      <c r="BT98" s="30" t="str">
        <f aca="false">P21!$E88</f>
        <v>N</v>
      </c>
      <c r="BU98" s="30" t="str">
        <f aca="false">P22!$E88</f>
        <v>N</v>
      </c>
      <c r="BV98" s="62" t="str">
        <f aca="false">P23!$E88</f>
        <v>N</v>
      </c>
      <c r="BW98" s="30" t="str">
        <f aca="false">P24!$E88</f>
        <v>N</v>
      </c>
      <c r="BX98" s="30" t="str">
        <f aca="false">P25!$E88</f>
        <v>N</v>
      </c>
      <c r="BY98" s="30" t="str">
        <f aca="false">P26!$E88</f>
        <v>N</v>
      </c>
      <c r="BZ98" s="30" t="str">
        <f aca="false">P27!$E88</f>
        <v>N</v>
      </c>
      <c r="CA98" s="30" t="str">
        <f aca="false">P28!$E88</f>
        <v>N</v>
      </c>
      <c r="CB98" s="30" t="str">
        <f aca="false">P29!$E88</f>
        <v>N</v>
      </c>
      <c r="CC98" s="30" t="str">
        <f aca="false">P30!$E88</f>
        <v>N</v>
      </c>
      <c r="CD98" s="30" t="str">
        <f aca="false">P31!$E88</f>
        <v>N</v>
      </c>
      <c r="CE98" s="30" t="str">
        <f aca="false">P32!$E88</f>
        <v>N</v>
      </c>
      <c r="CF98" s="30" t="str">
        <f aca="false">P33!$E88</f>
        <v>N</v>
      </c>
      <c r="CG98" s="30" t="str">
        <f aca="false">P34!$E88</f>
        <v>N</v>
      </c>
      <c r="CH98" s="30" t="str">
        <f aca="false">P35!$E88</f>
        <v>N</v>
      </c>
      <c r="CI98" s="30" t="str">
        <f aca="false">P36!$E88</f>
        <v>N</v>
      </c>
      <c r="CJ98" s="30" t="str">
        <f aca="false">P37!$E88</f>
        <v>N</v>
      </c>
      <c r="CK98" s="30" t="str">
        <f aca="false">P38!$E88</f>
        <v>N</v>
      </c>
      <c r="CL98" s="30" t="str">
        <f aca="false">P39!$E88</f>
        <v>N</v>
      </c>
      <c r="CM98" s="30" t="str">
        <f aca="false">P40!$E88</f>
        <v>N</v>
      </c>
      <c r="CN98" s="54" t="n">
        <f aca="false">COUNTIF(AZ98:BS98,"D")</f>
        <v>0</v>
      </c>
    </row>
    <row r="99" customFormat="false" ht="15" hidden="false" customHeight="false" outlineLevel="0" collapsed="false">
      <c r="A99" s="1" t="n">
        <v>12</v>
      </c>
      <c r="B99" s="30" t="str">
        <f aca="false">Critères!$B88</f>
        <v>12.3</v>
      </c>
      <c r="C99" s="30" t="str">
        <f aca="false">Critères!$A86</f>
        <v>NAVIGATION</v>
      </c>
      <c r="D99" s="30" t="str">
        <f aca="false">P01!$D89</f>
        <v>NT</v>
      </c>
      <c r="E99" s="30" t="str">
        <f aca="false">P02!$D89</f>
        <v>NT</v>
      </c>
      <c r="F99" s="30" t="str">
        <f aca="false">P03!$D89</f>
        <v>NT</v>
      </c>
      <c r="G99" s="30" t="str">
        <f aca="false">P04!$D89</f>
        <v>NT</v>
      </c>
      <c r="H99" s="30" t="str">
        <f aca="false">P05!$D89</f>
        <v>NT</v>
      </c>
      <c r="I99" s="30" t="str">
        <f aca="false">P06!$D89</f>
        <v>NT</v>
      </c>
      <c r="J99" s="30" t="str">
        <f aca="false">P07!$D89</f>
        <v>NT</v>
      </c>
      <c r="K99" s="30" t="str">
        <f aca="false">P08!$D89</f>
        <v>NT</v>
      </c>
      <c r="L99" s="30" t="str">
        <f aca="false">P09!$D89</f>
        <v>NT</v>
      </c>
      <c r="M99" s="30" t="str">
        <f aca="false">P10!$D89</f>
        <v>NT</v>
      </c>
      <c r="N99" s="30" t="str">
        <f aca="false">P11!$D89</f>
        <v>NT</v>
      </c>
      <c r="O99" s="30" t="str">
        <f aca="false">P12!$D89</f>
        <v>NT</v>
      </c>
      <c r="P99" s="30" t="str">
        <f aca="false">P13!$D89</f>
        <v>NT</v>
      </c>
      <c r="Q99" s="30" t="str">
        <f aca="false">P14!$D89</f>
        <v>NT</v>
      </c>
      <c r="R99" s="30" t="str">
        <f aca="false">P15!$D89</f>
        <v>NT</v>
      </c>
      <c r="S99" s="30" t="str">
        <f aca="false">P16!$D89</f>
        <v>NT</v>
      </c>
      <c r="T99" s="30" t="str">
        <f aca="false">P17!$D89</f>
        <v>NT</v>
      </c>
      <c r="U99" s="30" t="str">
        <f aca="false">P18!$D89</f>
        <v>NT</v>
      </c>
      <c r="V99" s="30" t="str">
        <f aca="false">P19!$D89</f>
        <v>NT</v>
      </c>
      <c r="W99" s="30" t="str">
        <f aca="false">P20!$D89</f>
        <v>NT</v>
      </c>
      <c r="X99" s="30" t="str">
        <f aca="false">P21!$D89</f>
        <v>NT</v>
      </c>
      <c r="Y99" s="30" t="str">
        <f aca="false">P22!$D89</f>
        <v>NT</v>
      </c>
      <c r="Z99" s="30" t="str">
        <f aca="false">P23!$D89</f>
        <v>NT</v>
      </c>
      <c r="AA99" s="30" t="str">
        <f aca="false">P24!$D89</f>
        <v>NT</v>
      </c>
      <c r="AB99" s="30" t="str">
        <f aca="false">P25!$D89</f>
        <v>NT</v>
      </c>
      <c r="AC99" s="30" t="str">
        <f aca="false">P26!$D89</f>
        <v>NT</v>
      </c>
      <c r="AD99" s="30" t="str">
        <f aca="false">P27!$D89</f>
        <v>NT</v>
      </c>
      <c r="AE99" s="30" t="str">
        <f aca="false">P28!$D89</f>
        <v>NT</v>
      </c>
      <c r="AF99" s="30" t="str">
        <f aca="false">P29!$D89</f>
        <v>NT</v>
      </c>
      <c r="AG99" s="30" t="str">
        <f aca="false">P30!$D89</f>
        <v>NT</v>
      </c>
      <c r="AH99" s="30" t="str">
        <f aca="false">P31!$D89</f>
        <v>NT</v>
      </c>
      <c r="AI99" s="30" t="str">
        <f aca="false">P32!$D89</f>
        <v>NT</v>
      </c>
      <c r="AJ99" s="30" t="str">
        <f aca="false">P33!$D89</f>
        <v>NT</v>
      </c>
      <c r="AK99" s="30" t="str">
        <f aca="false">P34!$D89</f>
        <v>NT</v>
      </c>
      <c r="AL99" s="30" t="str">
        <f aca="false">P35!$D89</f>
        <v>NT</v>
      </c>
      <c r="AM99" s="30" t="str">
        <f aca="false">P36!$D89</f>
        <v>NT</v>
      </c>
      <c r="AN99" s="30" t="str">
        <f aca="false">P37!$D89</f>
        <v>NT</v>
      </c>
      <c r="AO99" s="30" t="str">
        <f aca="false">P38!$D89</f>
        <v>NT</v>
      </c>
      <c r="AP99" s="30" t="str">
        <f aca="false">P39!$D89</f>
        <v>NT</v>
      </c>
      <c r="AQ99" s="30" t="str">
        <f aca="false">P40!$D89</f>
        <v>NT</v>
      </c>
      <c r="AR99" s="54" t="n">
        <f aca="false">COUNTIF(D99:AQ99,"C")</f>
        <v>0</v>
      </c>
      <c r="AS99" s="54" t="n">
        <f aca="false">COUNTIF(D99:AQ99,"NC")</f>
        <v>0</v>
      </c>
      <c r="AT99" s="54" t="n">
        <f aca="false">COUNTIF(D99:AQ99,"NA")</f>
        <v>0</v>
      </c>
      <c r="AU99" s="54" t="n">
        <f aca="false">COUNTIF(D99:AQ99,"NT")</f>
        <v>40</v>
      </c>
      <c r="AV99" s="1" t="str">
        <f aca="false">IF(AS99&gt;0,"NC",IF(AR99&gt;0,"C",IF(AU99&gt;0,"NT","NA")))</f>
        <v>NT</v>
      </c>
      <c r="AW99" s="1" t="n">
        <v>12</v>
      </c>
      <c r="AX99" s="30" t="str">
        <f aca="false">Critères!$B88</f>
        <v>12.3</v>
      </c>
      <c r="AY99" s="30" t="str">
        <f aca="false">Critères!$A86</f>
        <v>NAVIGATION</v>
      </c>
      <c r="AZ99" s="30" t="str">
        <f aca="false">P01!$E89</f>
        <v>N</v>
      </c>
      <c r="BA99" s="30" t="str">
        <f aca="false">P02!$E89</f>
        <v>N</v>
      </c>
      <c r="BB99" s="30" t="str">
        <f aca="false">P03!$E89</f>
        <v>N</v>
      </c>
      <c r="BC99" s="30" t="str">
        <f aca="false">P04!$E89</f>
        <v>N</v>
      </c>
      <c r="BD99" s="30" t="str">
        <f aca="false">P05!$E89</f>
        <v>N</v>
      </c>
      <c r="BE99" s="30" t="str">
        <f aca="false">P06!$E89</f>
        <v>N</v>
      </c>
      <c r="BF99" s="30" t="str">
        <f aca="false">P07!$E89</f>
        <v>N</v>
      </c>
      <c r="BG99" s="30" t="str">
        <f aca="false">P08!$E89</f>
        <v>N</v>
      </c>
      <c r="BH99" s="30" t="str">
        <f aca="false">P09!$E89</f>
        <v>N</v>
      </c>
      <c r="BI99" s="30" t="str">
        <f aca="false">P10!$E89</f>
        <v>N</v>
      </c>
      <c r="BJ99" s="30" t="str">
        <f aca="false">P11!$E89</f>
        <v>N</v>
      </c>
      <c r="BK99" s="30" t="str">
        <f aca="false">P12!$E89</f>
        <v>N</v>
      </c>
      <c r="BL99" s="30" t="str">
        <f aca="false">P13!$E89</f>
        <v>N</v>
      </c>
      <c r="BM99" s="30" t="str">
        <f aca="false">P14!$E89</f>
        <v>N</v>
      </c>
      <c r="BN99" s="30" t="str">
        <f aca="false">P15!$E89</f>
        <v>N</v>
      </c>
      <c r="BO99" s="30" t="str">
        <f aca="false">P16!$E89</f>
        <v>N</v>
      </c>
      <c r="BP99" s="30" t="str">
        <f aca="false">P17!$E89</f>
        <v>N</v>
      </c>
      <c r="BQ99" s="30" t="str">
        <f aca="false">P18!$E89</f>
        <v>N</v>
      </c>
      <c r="BR99" s="30" t="str">
        <f aca="false">P19!$E89</f>
        <v>N</v>
      </c>
      <c r="BS99" s="30" t="str">
        <f aca="false">P20!$E89</f>
        <v>N</v>
      </c>
      <c r="BT99" s="30" t="str">
        <f aca="false">P21!$E89</f>
        <v>N</v>
      </c>
      <c r="BU99" s="30" t="str">
        <f aca="false">P22!$E89</f>
        <v>N</v>
      </c>
      <c r="BV99" s="62" t="str">
        <f aca="false">P23!$E89</f>
        <v>N</v>
      </c>
      <c r="BW99" s="30" t="str">
        <f aca="false">P24!$E89</f>
        <v>N</v>
      </c>
      <c r="BX99" s="30" t="str">
        <f aca="false">P25!$E89</f>
        <v>N</v>
      </c>
      <c r="BY99" s="30" t="str">
        <f aca="false">P26!$E89</f>
        <v>N</v>
      </c>
      <c r="BZ99" s="30" t="str">
        <f aca="false">P27!$E89</f>
        <v>N</v>
      </c>
      <c r="CA99" s="30" t="str">
        <f aca="false">P28!$E89</f>
        <v>N</v>
      </c>
      <c r="CB99" s="30" t="str">
        <f aca="false">P29!$E89</f>
        <v>N</v>
      </c>
      <c r="CC99" s="30" t="str">
        <f aca="false">P30!$E89</f>
        <v>N</v>
      </c>
      <c r="CD99" s="30" t="str">
        <f aca="false">P31!$E89</f>
        <v>N</v>
      </c>
      <c r="CE99" s="30" t="str">
        <f aca="false">P32!$E89</f>
        <v>N</v>
      </c>
      <c r="CF99" s="30" t="str">
        <f aca="false">P33!$E89</f>
        <v>N</v>
      </c>
      <c r="CG99" s="30" t="str">
        <f aca="false">P34!$E89</f>
        <v>N</v>
      </c>
      <c r="CH99" s="30" t="str">
        <f aca="false">P35!$E89</f>
        <v>N</v>
      </c>
      <c r="CI99" s="30" t="str">
        <f aca="false">P36!$E89</f>
        <v>N</v>
      </c>
      <c r="CJ99" s="30" t="str">
        <f aca="false">P37!$E89</f>
        <v>N</v>
      </c>
      <c r="CK99" s="30" t="str">
        <f aca="false">P38!$E89</f>
        <v>N</v>
      </c>
      <c r="CL99" s="30" t="str">
        <f aca="false">P39!$E89</f>
        <v>N</v>
      </c>
      <c r="CM99" s="30" t="str">
        <f aca="false">P40!$E89</f>
        <v>N</v>
      </c>
      <c r="CN99" s="54" t="n">
        <f aca="false">COUNTIF(AZ99:BS99,"D")</f>
        <v>0</v>
      </c>
    </row>
    <row r="100" customFormat="false" ht="15" hidden="false" customHeight="false" outlineLevel="0" collapsed="false">
      <c r="A100" s="1" t="n">
        <v>12</v>
      </c>
      <c r="B100" s="30" t="str">
        <f aca="false">Critères!$B89</f>
        <v>12.4</v>
      </c>
      <c r="C100" s="30" t="str">
        <f aca="false">Critères!$A86</f>
        <v>NAVIGATION</v>
      </c>
      <c r="D100" s="30" t="str">
        <f aca="false">P01!$D90</f>
        <v>NT</v>
      </c>
      <c r="E100" s="30" t="str">
        <f aca="false">P02!$D90</f>
        <v>NT</v>
      </c>
      <c r="F100" s="30" t="str">
        <f aca="false">P03!$D90</f>
        <v>NT</v>
      </c>
      <c r="G100" s="30" t="str">
        <f aca="false">P04!$D90</f>
        <v>NT</v>
      </c>
      <c r="H100" s="30" t="str">
        <f aca="false">P05!$D90</f>
        <v>NT</v>
      </c>
      <c r="I100" s="30" t="str">
        <f aca="false">P06!$D90</f>
        <v>NT</v>
      </c>
      <c r="J100" s="30" t="str">
        <f aca="false">P07!$D90</f>
        <v>NT</v>
      </c>
      <c r="K100" s="30" t="str">
        <f aca="false">P08!$D90</f>
        <v>NT</v>
      </c>
      <c r="L100" s="30" t="str">
        <f aca="false">P09!$D90</f>
        <v>NT</v>
      </c>
      <c r="M100" s="30" t="str">
        <f aca="false">P10!$D90</f>
        <v>NT</v>
      </c>
      <c r="N100" s="30" t="str">
        <f aca="false">P11!$D90</f>
        <v>NT</v>
      </c>
      <c r="O100" s="30" t="str">
        <f aca="false">P12!$D90</f>
        <v>NT</v>
      </c>
      <c r="P100" s="30" t="str">
        <f aca="false">P13!$D90</f>
        <v>NT</v>
      </c>
      <c r="Q100" s="30" t="str">
        <f aca="false">P14!$D90</f>
        <v>NT</v>
      </c>
      <c r="R100" s="30" t="str">
        <f aca="false">P15!$D90</f>
        <v>NT</v>
      </c>
      <c r="S100" s="30" t="str">
        <f aca="false">P16!$D90</f>
        <v>NT</v>
      </c>
      <c r="T100" s="30" t="str">
        <f aca="false">P17!$D90</f>
        <v>NT</v>
      </c>
      <c r="U100" s="30" t="str">
        <f aca="false">P18!$D90</f>
        <v>NT</v>
      </c>
      <c r="V100" s="30" t="str">
        <f aca="false">P19!$D90</f>
        <v>NT</v>
      </c>
      <c r="W100" s="30" t="str">
        <f aca="false">P20!$D90</f>
        <v>NT</v>
      </c>
      <c r="X100" s="30" t="str">
        <f aca="false">P21!$D90</f>
        <v>NT</v>
      </c>
      <c r="Y100" s="30" t="str">
        <f aca="false">P22!$D90</f>
        <v>NT</v>
      </c>
      <c r="Z100" s="30" t="str">
        <f aca="false">P23!$D90</f>
        <v>NT</v>
      </c>
      <c r="AA100" s="30" t="str">
        <f aca="false">P24!$D90</f>
        <v>NT</v>
      </c>
      <c r="AB100" s="30" t="str">
        <f aca="false">P25!$D90</f>
        <v>NT</v>
      </c>
      <c r="AC100" s="30" t="str">
        <f aca="false">P26!$D90</f>
        <v>NT</v>
      </c>
      <c r="AD100" s="30" t="str">
        <f aca="false">P27!$D90</f>
        <v>NT</v>
      </c>
      <c r="AE100" s="30" t="str">
        <f aca="false">P28!$D90</f>
        <v>NT</v>
      </c>
      <c r="AF100" s="30" t="str">
        <f aca="false">P29!$D90</f>
        <v>NT</v>
      </c>
      <c r="AG100" s="30" t="str">
        <f aca="false">P30!$D90</f>
        <v>NT</v>
      </c>
      <c r="AH100" s="30" t="str">
        <f aca="false">P31!$D90</f>
        <v>NT</v>
      </c>
      <c r="AI100" s="30" t="str">
        <f aca="false">P32!$D90</f>
        <v>NT</v>
      </c>
      <c r="AJ100" s="30" t="str">
        <f aca="false">P33!$D90</f>
        <v>NT</v>
      </c>
      <c r="AK100" s="30" t="str">
        <f aca="false">P34!$D90</f>
        <v>NT</v>
      </c>
      <c r="AL100" s="30" t="str">
        <f aca="false">P35!$D90</f>
        <v>NT</v>
      </c>
      <c r="AM100" s="30" t="str">
        <f aca="false">P36!$D90</f>
        <v>NT</v>
      </c>
      <c r="AN100" s="30" t="str">
        <f aca="false">P37!$D90</f>
        <v>NT</v>
      </c>
      <c r="AO100" s="30" t="str">
        <f aca="false">P38!$D90</f>
        <v>NT</v>
      </c>
      <c r="AP100" s="30" t="str">
        <f aca="false">P39!$D90</f>
        <v>NT</v>
      </c>
      <c r="AQ100" s="30" t="str">
        <f aca="false">P40!$D90</f>
        <v>NT</v>
      </c>
      <c r="AR100" s="54" t="n">
        <f aca="false">COUNTIF(D100:AQ100,"C")</f>
        <v>0</v>
      </c>
      <c r="AS100" s="54" t="n">
        <f aca="false">COUNTIF(D100:AQ100,"NC")</f>
        <v>0</v>
      </c>
      <c r="AT100" s="54" t="n">
        <f aca="false">COUNTIF(D100:AQ100,"NA")</f>
        <v>0</v>
      </c>
      <c r="AU100" s="54" t="n">
        <f aca="false">COUNTIF(D100:AQ100,"NT")</f>
        <v>40</v>
      </c>
      <c r="AV100" s="1" t="str">
        <f aca="false">IF(AS100&gt;0,"NC",IF(AR100&gt;0,"C",IF(AU100&gt;0,"NT","NA")))</f>
        <v>NT</v>
      </c>
      <c r="AW100" s="1" t="n">
        <v>12</v>
      </c>
      <c r="AX100" s="30" t="str">
        <f aca="false">Critères!$B89</f>
        <v>12.4</v>
      </c>
      <c r="AY100" s="30" t="str">
        <f aca="false">Critères!$A86</f>
        <v>NAVIGATION</v>
      </c>
      <c r="AZ100" s="30" t="str">
        <f aca="false">P01!$E90</f>
        <v>N</v>
      </c>
      <c r="BA100" s="30" t="str">
        <f aca="false">P02!$E90</f>
        <v>N</v>
      </c>
      <c r="BB100" s="30" t="str">
        <f aca="false">P03!$E90</f>
        <v>N</v>
      </c>
      <c r="BC100" s="30" t="str">
        <f aca="false">P04!$E90</f>
        <v>N</v>
      </c>
      <c r="BD100" s="30" t="str">
        <f aca="false">P05!$E90</f>
        <v>N</v>
      </c>
      <c r="BE100" s="30" t="str">
        <f aca="false">P06!$E90</f>
        <v>N</v>
      </c>
      <c r="BF100" s="30" t="str">
        <f aca="false">P07!$E90</f>
        <v>N</v>
      </c>
      <c r="BG100" s="30" t="str">
        <f aca="false">P08!$E90</f>
        <v>N</v>
      </c>
      <c r="BH100" s="30" t="str">
        <f aca="false">P09!$E90</f>
        <v>N</v>
      </c>
      <c r="BI100" s="30" t="str">
        <f aca="false">P10!$E90</f>
        <v>N</v>
      </c>
      <c r="BJ100" s="30" t="str">
        <f aca="false">P11!$E90</f>
        <v>N</v>
      </c>
      <c r="BK100" s="30" t="str">
        <f aca="false">P12!$E90</f>
        <v>N</v>
      </c>
      <c r="BL100" s="30" t="str">
        <f aca="false">P13!$E90</f>
        <v>N</v>
      </c>
      <c r="BM100" s="30" t="str">
        <f aca="false">P14!$E90</f>
        <v>N</v>
      </c>
      <c r="BN100" s="30" t="str">
        <f aca="false">P15!$E90</f>
        <v>N</v>
      </c>
      <c r="BO100" s="30" t="str">
        <f aca="false">P16!$E90</f>
        <v>N</v>
      </c>
      <c r="BP100" s="30" t="str">
        <f aca="false">P17!$E90</f>
        <v>N</v>
      </c>
      <c r="BQ100" s="30" t="str">
        <f aca="false">P18!$E90</f>
        <v>N</v>
      </c>
      <c r="BR100" s="30" t="str">
        <f aca="false">P19!$E90</f>
        <v>N</v>
      </c>
      <c r="BS100" s="30" t="str">
        <f aca="false">P20!$E90</f>
        <v>N</v>
      </c>
      <c r="BT100" s="30" t="str">
        <f aca="false">P21!$E90</f>
        <v>N</v>
      </c>
      <c r="BU100" s="30" t="str">
        <f aca="false">P22!$E90</f>
        <v>N</v>
      </c>
      <c r="BV100" s="62" t="str">
        <f aca="false">P23!$E90</f>
        <v>N</v>
      </c>
      <c r="BW100" s="30" t="str">
        <f aca="false">P24!$E90</f>
        <v>N</v>
      </c>
      <c r="BX100" s="30" t="str">
        <f aca="false">P25!$E90</f>
        <v>N</v>
      </c>
      <c r="BY100" s="30" t="str">
        <f aca="false">P26!$E90</f>
        <v>N</v>
      </c>
      <c r="BZ100" s="30" t="str">
        <f aca="false">P27!$E90</f>
        <v>N</v>
      </c>
      <c r="CA100" s="30" t="str">
        <f aca="false">P28!$E90</f>
        <v>N</v>
      </c>
      <c r="CB100" s="30" t="str">
        <f aca="false">P29!$E90</f>
        <v>N</v>
      </c>
      <c r="CC100" s="30" t="str">
        <f aca="false">P30!$E90</f>
        <v>N</v>
      </c>
      <c r="CD100" s="30" t="str">
        <f aca="false">P31!$E90</f>
        <v>N</v>
      </c>
      <c r="CE100" s="30" t="str">
        <f aca="false">P32!$E90</f>
        <v>N</v>
      </c>
      <c r="CF100" s="30" t="str">
        <f aca="false">P33!$E90</f>
        <v>N</v>
      </c>
      <c r="CG100" s="30" t="str">
        <f aca="false">P34!$E90</f>
        <v>N</v>
      </c>
      <c r="CH100" s="30" t="str">
        <f aca="false">P35!$E90</f>
        <v>N</v>
      </c>
      <c r="CI100" s="30" t="str">
        <f aca="false">P36!$E90</f>
        <v>N</v>
      </c>
      <c r="CJ100" s="30" t="str">
        <f aca="false">P37!$E90</f>
        <v>N</v>
      </c>
      <c r="CK100" s="30" t="str">
        <f aca="false">P38!$E90</f>
        <v>N</v>
      </c>
      <c r="CL100" s="30" t="str">
        <f aca="false">P39!$E90</f>
        <v>N</v>
      </c>
      <c r="CM100" s="30" t="str">
        <f aca="false">P40!$E90</f>
        <v>N</v>
      </c>
      <c r="CN100" s="54" t="n">
        <f aca="false">COUNTIF(AZ100:BS100,"D")</f>
        <v>0</v>
      </c>
    </row>
    <row r="101" customFormat="false" ht="15" hidden="false" customHeight="false" outlineLevel="0" collapsed="false">
      <c r="A101" s="1" t="n">
        <v>12</v>
      </c>
      <c r="B101" s="30" t="str">
        <f aca="false">Critères!$B90</f>
        <v>12.5</v>
      </c>
      <c r="C101" s="30" t="str">
        <f aca="false">Critères!$A86</f>
        <v>NAVIGATION</v>
      </c>
      <c r="D101" s="30" t="str">
        <f aca="false">P01!$D91</f>
        <v>NT</v>
      </c>
      <c r="E101" s="30" t="str">
        <f aca="false">P02!$D91</f>
        <v>NT</v>
      </c>
      <c r="F101" s="30" t="str">
        <f aca="false">P03!$D91</f>
        <v>NT</v>
      </c>
      <c r="G101" s="30" t="str">
        <f aca="false">P04!$D91</f>
        <v>NT</v>
      </c>
      <c r="H101" s="30" t="str">
        <f aca="false">P05!$D91</f>
        <v>NT</v>
      </c>
      <c r="I101" s="30" t="str">
        <f aca="false">P06!$D91</f>
        <v>NT</v>
      </c>
      <c r="J101" s="30" t="str">
        <f aca="false">P07!$D91</f>
        <v>NT</v>
      </c>
      <c r="K101" s="30" t="str">
        <f aca="false">P08!$D91</f>
        <v>NT</v>
      </c>
      <c r="L101" s="30" t="str">
        <f aca="false">P09!$D91</f>
        <v>NT</v>
      </c>
      <c r="M101" s="30" t="str">
        <f aca="false">P10!$D91</f>
        <v>NT</v>
      </c>
      <c r="N101" s="30" t="str">
        <f aca="false">P11!$D91</f>
        <v>NT</v>
      </c>
      <c r="O101" s="30" t="str">
        <f aca="false">P12!$D91</f>
        <v>NT</v>
      </c>
      <c r="P101" s="30" t="str">
        <f aca="false">P13!$D91</f>
        <v>NT</v>
      </c>
      <c r="Q101" s="30" t="str">
        <f aca="false">P14!$D91</f>
        <v>NT</v>
      </c>
      <c r="R101" s="30" t="str">
        <f aca="false">P15!$D91</f>
        <v>NT</v>
      </c>
      <c r="S101" s="30" t="str">
        <f aca="false">P16!$D91</f>
        <v>NT</v>
      </c>
      <c r="T101" s="30" t="str">
        <f aca="false">P17!$D91</f>
        <v>NT</v>
      </c>
      <c r="U101" s="30" t="str">
        <f aca="false">P18!$D91</f>
        <v>NT</v>
      </c>
      <c r="V101" s="30" t="str">
        <f aca="false">P19!$D91</f>
        <v>NT</v>
      </c>
      <c r="W101" s="30" t="str">
        <f aca="false">P20!$D91</f>
        <v>NT</v>
      </c>
      <c r="X101" s="30" t="str">
        <f aca="false">P21!$D91</f>
        <v>NT</v>
      </c>
      <c r="Y101" s="30" t="str">
        <f aca="false">P22!$D91</f>
        <v>NT</v>
      </c>
      <c r="Z101" s="30" t="str">
        <f aca="false">P23!$D91</f>
        <v>NT</v>
      </c>
      <c r="AA101" s="30" t="str">
        <f aca="false">P24!$D91</f>
        <v>NT</v>
      </c>
      <c r="AB101" s="30" t="str">
        <f aca="false">P25!$D91</f>
        <v>NT</v>
      </c>
      <c r="AC101" s="30" t="str">
        <f aca="false">P26!$D91</f>
        <v>NT</v>
      </c>
      <c r="AD101" s="30" t="str">
        <f aca="false">P27!$D91</f>
        <v>NT</v>
      </c>
      <c r="AE101" s="30" t="str">
        <f aca="false">P28!$D91</f>
        <v>NT</v>
      </c>
      <c r="AF101" s="30" t="str">
        <f aca="false">P29!$D91</f>
        <v>NT</v>
      </c>
      <c r="AG101" s="30" t="str">
        <f aca="false">P30!$D91</f>
        <v>NT</v>
      </c>
      <c r="AH101" s="30" t="str">
        <f aca="false">P31!$D91</f>
        <v>NT</v>
      </c>
      <c r="AI101" s="30" t="str">
        <f aca="false">P32!$D91</f>
        <v>NT</v>
      </c>
      <c r="AJ101" s="30" t="str">
        <f aca="false">P33!$D91</f>
        <v>NT</v>
      </c>
      <c r="AK101" s="30" t="str">
        <f aca="false">P34!$D91</f>
        <v>NT</v>
      </c>
      <c r="AL101" s="30" t="str">
        <f aca="false">P35!$D91</f>
        <v>NT</v>
      </c>
      <c r="AM101" s="30" t="str">
        <f aca="false">P36!$D91</f>
        <v>NT</v>
      </c>
      <c r="AN101" s="30" t="str">
        <f aca="false">P37!$D91</f>
        <v>NT</v>
      </c>
      <c r="AO101" s="30" t="str">
        <f aca="false">P38!$D91</f>
        <v>NT</v>
      </c>
      <c r="AP101" s="30" t="str">
        <f aca="false">P39!$D91</f>
        <v>NT</v>
      </c>
      <c r="AQ101" s="30" t="str">
        <f aca="false">P40!$D91</f>
        <v>NT</v>
      </c>
      <c r="AR101" s="54" t="n">
        <f aca="false">COUNTIF(D101:AQ101,"C")</f>
        <v>0</v>
      </c>
      <c r="AS101" s="54" t="n">
        <f aca="false">COUNTIF(D101:AQ101,"NC")</f>
        <v>0</v>
      </c>
      <c r="AT101" s="54" t="n">
        <f aca="false">COUNTIF(D101:AQ101,"NA")</f>
        <v>0</v>
      </c>
      <c r="AU101" s="54" t="n">
        <f aca="false">COUNTIF(D101:AQ101,"NT")</f>
        <v>40</v>
      </c>
      <c r="AV101" s="1" t="str">
        <f aca="false">IF(AS101&gt;0,"NC",IF(AR101&gt;0,"C",IF(AU101&gt;0,"NT","NA")))</f>
        <v>NT</v>
      </c>
      <c r="AW101" s="1" t="n">
        <v>12</v>
      </c>
      <c r="AX101" s="30" t="str">
        <f aca="false">Critères!$B90</f>
        <v>12.5</v>
      </c>
      <c r="AY101" s="30" t="str">
        <f aca="false">Critères!$A86</f>
        <v>NAVIGATION</v>
      </c>
      <c r="AZ101" s="30" t="str">
        <f aca="false">P01!$E91</f>
        <v>N</v>
      </c>
      <c r="BA101" s="30" t="str">
        <f aca="false">P02!$E91</f>
        <v>N</v>
      </c>
      <c r="BB101" s="30" t="str">
        <f aca="false">P03!$E91</f>
        <v>N</v>
      </c>
      <c r="BC101" s="30" t="str">
        <f aca="false">P04!$E91</f>
        <v>N</v>
      </c>
      <c r="BD101" s="30" t="str">
        <f aca="false">P05!$E91</f>
        <v>N</v>
      </c>
      <c r="BE101" s="30" t="str">
        <f aca="false">P06!$E91</f>
        <v>N</v>
      </c>
      <c r="BF101" s="30" t="str">
        <f aca="false">P07!$E91</f>
        <v>N</v>
      </c>
      <c r="BG101" s="30" t="str">
        <f aca="false">P08!$E91</f>
        <v>N</v>
      </c>
      <c r="BH101" s="30" t="str">
        <f aca="false">P09!$E91</f>
        <v>N</v>
      </c>
      <c r="BI101" s="30" t="str">
        <f aca="false">P10!$E91</f>
        <v>N</v>
      </c>
      <c r="BJ101" s="30" t="str">
        <f aca="false">P11!$E91</f>
        <v>N</v>
      </c>
      <c r="BK101" s="30" t="str">
        <f aca="false">P12!$E91</f>
        <v>N</v>
      </c>
      <c r="BL101" s="30" t="str">
        <f aca="false">P13!$E91</f>
        <v>N</v>
      </c>
      <c r="BM101" s="30" t="str">
        <f aca="false">P14!$E91</f>
        <v>N</v>
      </c>
      <c r="BN101" s="30" t="str">
        <f aca="false">P15!$E91</f>
        <v>N</v>
      </c>
      <c r="BO101" s="30" t="str">
        <f aca="false">P16!$E91</f>
        <v>N</v>
      </c>
      <c r="BP101" s="30" t="str">
        <f aca="false">P17!$E91</f>
        <v>N</v>
      </c>
      <c r="BQ101" s="30" t="str">
        <f aca="false">P18!$E91</f>
        <v>N</v>
      </c>
      <c r="BR101" s="30" t="str">
        <f aca="false">P19!$E91</f>
        <v>N</v>
      </c>
      <c r="BS101" s="30" t="str">
        <f aca="false">P20!$E91</f>
        <v>N</v>
      </c>
      <c r="BT101" s="30" t="str">
        <f aca="false">P21!$E91</f>
        <v>N</v>
      </c>
      <c r="BU101" s="30" t="str">
        <f aca="false">P22!$E91</f>
        <v>N</v>
      </c>
      <c r="BV101" s="62" t="str">
        <f aca="false">P23!$E91</f>
        <v>N</v>
      </c>
      <c r="BW101" s="30" t="str">
        <f aca="false">P24!$E91</f>
        <v>N</v>
      </c>
      <c r="BX101" s="30" t="str">
        <f aca="false">P25!$E91</f>
        <v>N</v>
      </c>
      <c r="BY101" s="30" t="str">
        <f aca="false">P26!$E91</f>
        <v>N</v>
      </c>
      <c r="BZ101" s="30" t="str">
        <f aca="false">P27!$E91</f>
        <v>N</v>
      </c>
      <c r="CA101" s="30" t="str">
        <f aca="false">P28!$E91</f>
        <v>N</v>
      </c>
      <c r="CB101" s="30" t="str">
        <f aca="false">P29!$E91</f>
        <v>N</v>
      </c>
      <c r="CC101" s="30" t="str">
        <f aca="false">P30!$E91</f>
        <v>N</v>
      </c>
      <c r="CD101" s="30" t="str">
        <f aca="false">P31!$E91</f>
        <v>N</v>
      </c>
      <c r="CE101" s="30" t="str">
        <f aca="false">P32!$E91</f>
        <v>N</v>
      </c>
      <c r="CF101" s="30" t="str">
        <f aca="false">P33!$E91</f>
        <v>N</v>
      </c>
      <c r="CG101" s="30" t="str">
        <f aca="false">P34!$E91</f>
        <v>N</v>
      </c>
      <c r="CH101" s="30" t="str">
        <f aca="false">P35!$E91</f>
        <v>N</v>
      </c>
      <c r="CI101" s="30" t="str">
        <f aca="false">P36!$E91</f>
        <v>N</v>
      </c>
      <c r="CJ101" s="30" t="str">
        <f aca="false">P37!$E91</f>
        <v>N</v>
      </c>
      <c r="CK101" s="30" t="str">
        <f aca="false">P38!$E91</f>
        <v>N</v>
      </c>
      <c r="CL101" s="30" t="str">
        <f aca="false">P39!$E91</f>
        <v>N</v>
      </c>
      <c r="CM101" s="30" t="str">
        <f aca="false">P40!$E91</f>
        <v>N</v>
      </c>
      <c r="CN101" s="54" t="n">
        <f aca="false">COUNTIF(AZ101:BS101,"D")</f>
        <v>0</v>
      </c>
    </row>
    <row r="102" customFormat="false" ht="15" hidden="false" customHeight="false" outlineLevel="0" collapsed="false">
      <c r="A102" s="1" t="n">
        <v>12</v>
      </c>
      <c r="B102" s="30" t="str">
        <f aca="false">Critères!$B91</f>
        <v>12.6</v>
      </c>
      <c r="C102" s="30" t="str">
        <f aca="false">Critères!$A86</f>
        <v>NAVIGATION</v>
      </c>
      <c r="D102" s="30" t="str">
        <f aca="false">P01!$D92</f>
        <v>NT</v>
      </c>
      <c r="E102" s="30" t="str">
        <f aca="false">P02!$D92</f>
        <v>NT</v>
      </c>
      <c r="F102" s="30" t="str">
        <f aca="false">P03!$D92</f>
        <v>NT</v>
      </c>
      <c r="G102" s="30" t="str">
        <f aca="false">P04!$D92</f>
        <v>NT</v>
      </c>
      <c r="H102" s="30" t="str">
        <f aca="false">P05!$D92</f>
        <v>NT</v>
      </c>
      <c r="I102" s="30" t="str">
        <f aca="false">P06!$D92</f>
        <v>NT</v>
      </c>
      <c r="J102" s="30" t="str">
        <f aca="false">P07!$D92</f>
        <v>NT</v>
      </c>
      <c r="K102" s="30" t="str">
        <f aca="false">P08!$D92</f>
        <v>NT</v>
      </c>
      <c r="L102" s="30" t="str">
        <f aca="false">P09!$D92</f>
        <v>NT</v>
      </c>
      <c r="M102" s="30" t="str">
        <f aca="false">P10!$D92</f>
        <v>NT</v>
      </c>
      <c r="N102" s="30" t="str">
        <f aca="false">P11!$D92</f>
        <v>NT</v>
      </c>
      <c r="O102" s="30" t="str">
        <f aca="false">P12!$D92</f>
        <v>NT</v>
      </c>
      <c r="P102" s="30" t="str">
        <f aca="false">P13!$D92</f>
        <v>NT</v>
      </c>
      <c r="Q102" s="30" t="str">
        <f aca="false">P14!$D92</f>
        <v>NT</v>
      </c>
      <c r="R102" s="30" t="str">
        <f aca="false">P15!$D92</f>
        <v>NT</v>
      </c>
      <c r="S102" s="30" t="str">
        <f aca="false">P16!$D92</f>
        <v>NT</v>
      </c>
      <c r="T102" s="30" t="str">
        <f aca="false">P17!$D92</f>
        <v>NT</v>
      </c>
      <c r="U102" s="30" t="str">
        <f aca="false">P18!$D92</f>
        <v>NT</v>
      </c>
      <c r="V102" s="30" t="str">
        <f aca="false">P19!$D92</f>
        <v>NT</v>
      </c>
      <c r="W102" s="30" t="str">
        <f aca="false">P20!$D92</f>
        <v>NT</v>
      </c>
      <c r="X102" s="30" t="str">
        <f aca="false">P21!$D92</f>
        <v>NT</v>
      </c>
      <c r="Y102" s="30" t="str">
        <f aca="false">P22!$D92</f>
        <v>NT</v>
      </c>
      <c r="Z102" s="30" t="str">
        <f aca="false">P23!$D92</f>
        <v>NT</v>
      </c>
      <c r="AA102" s="30" t="str">
        <f aca="false">P24!$D92</f>
        <v>NT</v>
      </c>
      <c r="AB102" s="30" t="str">
        <f aca="false">P25!$D92</f>
        <v>NT</v>
      </c>
      <c r="AC102" s="30" t="str">
        <f aca="false">P26!$D92</f>
        <v>NT</v>
      </c>
      <c r="AD102" s="30" t="str">
        <f aca="false">P27!$D92</f>
        <v>NT</v>
      </c>
      <c r="AE102" s="30" t="str">
        <f aca="false">P28!$D92</f>
        <v>NT</v>
      </c>
      <c r="AF102" s="30" t="str">
        <f aca="false">P29!$D92</f>
        <v>NT</v>
      </c>
      <c r="AG102" s="30" t="str">
        <f aca="false">P30!$D92</f>
        <v>NT</v>
      </c>
      <c r="AH102" s="30" t="str">
        <f aca="false">P31!$D92</f>
        <v>NT</v>
      </c>
      <c r="AI102" s="30" t="str">
        <f aca="false">P32!$D92</f>
        <v>NT</v>
      </c>
      <c r="AJ102" s="30" t="str">
        <f aca="false">P33!$D92</f>
        <v>NT</v>
      </c>
      <c r="AK102" s="30" t="str">
        <f aca="false">P34!$D92</f>
        <v>NT</v>
      </c>
      <c r="AL102" s="30" t="str">
        <f aca="false">P35!$D92</f>
        <v>NT</v>
      </c>
      <c r="AM102" s="30" t="str">
        <f aca="false">P36!$D92</f>
        <v>NT</v>
      </c>
      <c r="AN102" s="30" t="str">
        <f aca="false">P37!$D92</f>
        <v>NT</v>
      </c>
      <c r="AO102" s="30" t="str">
        <f aca="false">P38!$D92</f>
        <v>NT</v>
      </c>
      <c r="AP102" s="30" t="str">
        <f aca="false">P39!$D92</f>
        <v>NT</v>
      </c>
      <c r="AQ102" s="30" t="str">
        <f aca="false">P40!$D92</f>
        <v>NT</v>
      </c>
      <c r="AR102" s="54" t="n">
        <f aca="false">COUNTIF(D102:AQ102,"C")</f>
        <v>0</v>
      </c>
      <c r="AS102" s="54" t="n">
        <f aca="false">COUNTIF(D102:AQ102,"NC")</f>
        <v>0</v>
      </c>
      <c r="AT102" s="54" t="n">
        <f aca="false">COUNTIF(D102:AQ102,"NA")</f>
        <v>0</v>
      </c>
      <c r="AU102" s="54" t="n">
        <f aca="false">COUNTIF(D102:AQ102,"NT")</f>
        <v>40</v>
      </c>
      <c r="AV102" s="1" t="str">
        <f aca="false">IF(AS102&gt;0,"NC",IF(AR102&gt;0,"C",IF(AU102&gt;0,"NT","NA")))</f>
        <v>NT</v>
      </c>
      <c r="AW102" s="1" t="n">
        <v>12</v>
      </c>
      <c r="AX102" s="30" t="str">
        <f aca="false">Critères!$B91</f>
        <v>12.6</v>
      </c>
      <c r="AY102" s="30" t="str">
        <f aca="false">Critères!$A86</f>
        <v>NAVIGATION</v>
      </c>
      <c r="AZ102" s="30" t="str">
        <f aca="false">P01!$E92</f>
        <v>N</v>
      </c>
      <c r="BA102" s="30" t="str">
        <f aca="false">P02!$E92</f>
        <v>N</v>
      </c>
      <c r="BB102" s="30" t="str">
        <f aca="false">P03!$E92</f>
        <v>N</v>
      </c>
      <c r="BC102" s="30" t="str">
        <f aca="false">P04!$E92</f>
        <v>N</v>
      </c>
      <c r="BD102" s="30" t="str">
        <f aca="false">P05!$E92</f>
        <v>N</v>
      </c>
      <c r="BE102" s="30" t="str">
        <f aca="false">P06!$E92</f>
        <v>N</v>
      </c>
      <c r="BF102" s="30" t="str">
        <f aca="false">P07!$E92</f>
        <v>N</v>
      </c>
      <c r="BG102" s="30" t="str">
        <f aca="false">P08!$E92</f>
        <v>N</v>
      </c>
      <c r="BH102" s="30" t="str">
        <f aca="false">P09!$E92</f>
        <v>N</v>
      </c>
      <c r="BI102" s="30" t="str">
        <f aca="false">P10!$E92</f>
        <v>N</v>
      </c>
      <c r="BJ102" s="30" t="str">
        <f aca="false">P11!$E92</f>
        <v>N</v>
      </c>
      <c r="BK102" s="30" t="str">
        <f aca="false">P12!$E92</f>
        <v>N</v>
      </c>
      <c r="BL102" s="30" t="str">
        <f aca="false">P13!$E92</f>
        <v>N</v>
      </c>
      <c r="BM102" s="30" t="str">
        <f aca="false">P14!$E92</f>
        <v>N</v>
      </c>
      <c r="BN102" s="30" t="str">
        <f aca="false">P15!$E92</f>
        <v>N</v>
      </c>
      <c r="BO102" s="30" t="str">
        <f aca="false">P16!$E92</f>
        <v>N</v>
      </c>
      <c r="BP102" s="30" t="str">
        <f aca="false">P17!$E92</f>
        <v>N</v>
      </c>
      <c r="BQ102" s="30" t="str">
        <f aca="false">P18!$E92</f>
        <v>N</v>
      </c>
      <c r="BR102" s="30" t="str">
        <f aca="false">P19!$E92</f>
        <v>N</v>
      </c>
      <c r="BS102" s="30" t="str">
        <f aca="false">P20!$E92</f>
        <v>N</v>
      </c>
      <c r="BT102" s="30" t="str">
        <f aca="false">P21!$E92</f>
        <v>N</v>
      </c>
      <c r="BU102" s="30" t="str">
        <f aca="false">P22!$E92</f>
        <v>N</v>
      </c>
      <c r="BV102" s="62" t="str">
        <f aca="false">P23!$E92</f>
        <v>N</v>
      </c>
      <c r="BW102" s="30" t="str">
        <f aca="false">P24!$E92</f>
        <v>N</v>
      </c>
      <c r="BX102" s="30" t="str">
        <f aca="false">P25!$E92</f>
        <v>N</v>
      </c>
      <c r="BY102" s="30" t="str">
        <f aca="false">P26!$E92</f>
        <v>N</v>
      </c>
      <c r="BZ102" s="30" t="str">
        <f aca="false">P27!$E92</f>
        <v>N</v>
      </c>
      <c r="CA102" s="30" t="str">
        <f aca="false">P28!$E92</f>
        <v>N</v>
      </c>
      <c r="CB102" s="30" t="str">
        <f aca="false">P29!$E92</f>
        <v>N</v>
      </c>
      <c r="CC102" s="30" t="str">
        <f aca="false">P30!$E92</f>
        <v>N</v>
      </c>
      <c r="CD102" s="30" t="str">
        <f aca="false">P31!$E92</f>
        <v>N</v>
      </c>
      <c r="CE102" s="30" t="str">
        <f aca="false">P32!$E92</f>
        <v>N</v>
      </c>
      <c r="CF102" s="30" t="str">
        <f aca="false">P33!$E92</f>
        <v>N</v>
      </c>
      <c r="CG102" s="30" t="str">
        <f aca="false">P34!$E92</f>
        <v>N</v>
      </c>
      <c r="CH102" s="30" t="str">
        <f aca="false">P35!$E92</f>
        <v>N</v>
      </c>
      <c r="CI102" s="30" t="str">
        <f aca="false">P36!$E92</f>
        <v>N</v>
      </c>
      <c r="CJ102" s="30" t="str">
        <f aca="false">P37!$E92</f>
        <v>N</v>
      </c>
      <c r="CK102" s="30" t="str">
        <f aca="false">P38!$E92</f>
        <v>N</v>
      </c>
      <c r="CL102" s="30" t="str">
        <f aca="false">P39!$E92</f>
        <v>N</v>
      </c>
      <c r="CM102" s="30" t="str">
        <f aca="false">P40!$E92</f>
        <v>N</v>
      </c>
      <c r="CN102" s="54" t="n">
        <f aca="false">COUNTIF(AZ102:BS102,"D")</f>
        <v>0</v>
      </c>
    </row>
    <row r="103" customFormat="false" ht="15" hidden="false" customHeight="false" outlineLevel="0" collapsed="false">
      <c r="A103" s="1" t="n">
        <v>12</v>
      </c>
      <c r="B103" s="30" t="str">
        <f aca="false">Critères!$B92</f>
        <v>12.7</v>
      </c>
      <c r="C103" s="30" t="str">
        <f aca="false">Critères!$A86</f>
        <v>NAVIGATION</v>
      </c>
      <c r="D103" s="30" t="str">
        <f aca="false">P01!$D93</f>
        <v>NT</v>
      </c>
      <c r="E103" s="30" t="str">
        <f aca="false">P02!$D93</f>
        <v>NT</v>
      </c>
      <c r="F103" s="30" t="str">
        <f aca="false">P03!$D93</f>
        <v>NT</v>
      </c>
      <c r="G103" s="30" t="str">
        <f aca="false">P04!$D93</f>
        <v>NT</v>
      </c>
      <c r="H103" s="30" t="str">
        <f aca="false">P05!$D93</f>
        <v>NT</v>
      </c>
      <c r="I103" s="30" t="str">
        <f aca="false">P06!$D93</f>
        <v>NT</v>
      </c>
      <c r="J103" s="30" t="str">
        <f aca="false">P07!$D93</f>
        <v>NT</v>
      </c>
      <c r="K103" s="30" t="str">
        <f aca="false">P08!$D93</f>
        <v>NT</v>
      </c>
      <c r="L103" s="30" t="str">
        <f aca="false">P09!$D93</f>
        <v>NT</v>
      </c>
      <c r="M103" s="30" t="str">
        <f aca="false">P10!$D93</f>
        <v>NT</v>
      </c>
      <c r="N103" s="30" t="str">
        <f aca="false">P11!$D93</f>
        <v>NT</v>
      </c>
      <c r="O103" s="30" t="str">
        <f aca="false">P12!$D93</f>
        <v>NT</v>
      </c>
      <c r="P103" s="30" t="str">
        <f aca="false">P13!$D93</f>
        <v>NT</v>
      </c>
      <c r="Q103" s="30" t="str">
        <f aca="false">P14!$D93</f>
        <v>NT</v>
      </c>
      <c r="R103" s="30" t="str">
        <f aca="false">P15!$D93</f>
        <v>NT</v>
      </c>
      <c r="S103" s="30" t="str">
        <f aca="false">P16!$D93</f>
        <v>NT</v>
      </c>
      <c r="T103" s="30" t="str">
        <f aca="false">P17!$D93</f>
        <v>NT</v>
      </c>
      <c r="U103" s="30" t="str">
        <f aca="false">P18!$D93</f>
        <v>NT</v>
      </c>
      <c r="V103" s="30" t="str">
        <f aca="false">P19!$D93</f>
        <v>NT</v>
      </c>
      <c r="W103" s="30" t="str">
        <f aca="false">P20!$D93</f>
        <v>NT</v>
      </c>
      <c r="X103" s="30" t="str">
        <f aca="false">P21!$D93</f>
        <v>NT</v>
      </c>
      <c r="Y103" s="30" t="str">
        <f aca="false">P22!$D93</f>
        <v>NT</v>
      </c>
      <c r="Z103" s="30" t="str">
        <f aca="false">P23!$D93</f>
        <v>NT</v>
      </c>
      <c r="AA103" s="30" t="str">
        <f aca="false">P24!$D93</f>
        <v>NT</v>
      </c>
      <c r="AB103" s="30" t="str">
        <f aca="false">P25!$D93</f>
        <v>NT</v>
      </c>
      <c r="AC103" s="30" t="str">
        <f aca="false">P26!$D93</f>
        <v>NT</v>
      </c>
      <c r="AD103" s="30" t="str">
        <f aca="false">P27!$D93</f>
        <v>NT</v>
      </c>
      <c r="AE103" s="30" t="str">
        <f aca="false">P28!$D93</f>
        <v>NT</v>
      </c>
      <c r="AF103" s="30" t="str">
        <f aca="false">P29!$D93</f>
        <v>NT</v>
      </c>
      <c r="AG103" s="30" t="str">
        <f aca="false">P30!$D93</f>
        <v>NT</v>
      </c>
      <c r="AH103" s="30" t="str">
        <f aca="false">P31!$D93</f>
        <v>NT</v>
      </c>
      <c r="AI103" s="30" t="str">
        <f aca="false">P32!$D93</f>
        <v>NT</v>
      </c>
      <c r="AJ103" s="30" t="str">
        <f aca="false">P33!$D93</f>
        <v>NT</v>
      </c>
      <c r="AK103" s="30" t="str">
        <f aca="false">P34!$D93</f>
        <v>NT</v>
      </c>
      <c r="AL103" s="30" t="str">
        <f aca="false">P35!$D93</f>
        <v>NT</v>
      </c>
      <c r="AM103" s="30" t="str">
        <f aca="false">P36!$D93</f>
        <v>NT</v>
      </c>
      <c r="AN103" s="30" t="str">
        <f aca="false">P37!$D93</f>
        <v>NT</v>
      </c>
      <c r="AO103" s="30" t="str">
        <f aca="false">P38!$D93</f>
        <v>NT</v>
      </c>
      <c r="AP103" s="30" t="str">
        <f aca="false">P39!$D93</f>
        <v>NT</v>
      </c>
      <c r="AQ103" s="30" t="str">
        <f aca="false">P40!$D93</f>
        <v>NT</v>
      </c>
      <c r="AR103" s="54" t="n">
        <f aca="false">COUNTIF(D103:AQ103,"C")</f>
        <v>0</v>
      </c>
      <c r="AS103" s="54" t="n">
        <f aca="false">COUNTIF(D103:AQ103,"NC")</f>
        <v>0</v>
      </c>
      <c r="AT103" s="54" t="n">
        <f aca="false">COUNTIF(D103:AQ103,"NA")</f>
        <v>0</v>
      </c>
      <c r="AU103" s="54" t="n">
        <f aca="false">COUNTIF(D103:AQ103,"NT")</f>
        <v>40</v>
      </c>
      <c r="AV103" s="1" t="str">
        <f aca="false">IF(AS103&gt;0,"NC",IF(AR103&gt;0,"C",IF(AU103&gt;0,"NT","NA")))</f>
        <v>NT</v>
      </c>
      <c r="AW103" s="1" t="n">
        <v>12</v>
      </c>
      <c r="AX103" s="30" t="str">
        <f aca="false">Critères!$B92</f>
        <v>12.7</v>
      </c>
      <c r="AY103" s="30" t="str">
        <f aca="false">Critères!$A86</f>
        <v>NAVIGATION</v>
      </c>
      <c r="AZ103" s="30" t="str">
        <f aca="false">P01!$E93</f>
        <v>N</v>
      </c>
      <c r="BA103" s="30" t="str">
        <f aca="false">P02!$E93</f>
        <v>N</v>
      </c>
      <c r="BB103" s="30" t="str">
        <f aca="false">P03!$E93</f>
        <v>N</v>
      </c>
      <c r="BC103" s="30" t="str">
        <f aca="false">P04!$E93</f>
        <v>N</v>
      </c>
      <c r="BD103" s="30" t="str">
        <f aca="false">P05!$E93</f>
        <v>N</v>
      </c>
      <c r="BE103" s="30" t="str">
        <f aca="false">P06!$E93</f>
        <v>N</v>
      </c>
      <c r="BF103" s="30" t="str">
        <f aca="false">P07!$E93</f>
        <v>N</v>
      </c>
      <c r="BG103" s="30" t="str">
        <f aca="false">P08!$E93</f>
        <v>N</v>
      </c>
      <c r="BH103" s="30" t="str">
        <f aca="false">P09!$E93</f>
        <v>N</v>
      </c>
      <c r="BI103" s="30" t="str">
        <f aca="false">P10!$E93</f>
        <v>N</v>
      </c>
      <c r="BJ103" s="30" t="str">
        <f aca="false">P11!$E93</f>
        <v>N</v>
      </c>
      <c r="BK103" s="30" t="str">
        <f aca="false">P12!$E93</f>
        <v>N</v>
      </c>
      <c r="BL103" s="30" t="str">
        <f aca="false">P13!$E93</f>
        <v>N</v>
      </c>
      <c r="BM103" s="30" t="str">
        <f aca="false">P14!$E93</f>
        <v>N</v>
      </c>
      <c r="BN103" s="30" t="str">
        <f aca="false">P15!$E93</f>
        <v>N</v>
      </c>
      <c r="BO103" s="30" t="str">
        <f aca="false">P16!$E93</f>
        <v>N</v>
      </c>
      <c r="BP103" s="30" t="str">
        <f aca="false">P17!$E93</f>
        <v>N</v>
      </c>
      <c r="BQ103" s="30" t="str">
        <f aca="false">P18!$E93</f>
        <v>N</v>
      </c>
      <c r="BR103" s="30" t="str">
        <f aca="false">P19!$E93</f>
        <v>N</v>
      </c>
      <c r="BS103" s="30" t="str">
        <f aca="false">P20!$E93</f>
        <v>N</v>
      </c>
      <c r="BT103" s="30" t="str">
        <f aca="false">P21!$E93</f>
        <v>N</v>
      </c>
      <c r="BU103" s="30" t="str">
        <f aca="false">P22!$E93</f>
        <v>N</v>
      </c>
      <c r="BV103" s="62" t="str">
        <f aca="false">P23!$E93</f>
        <v>N</v>
      </c>
      <c r="BW103" s="30" t="str">
        <f aca="false">P24!$E93</f>
        <v>N</v>
      </c>
      <c r="BX103" s="30" t="str">
        <f aca="false">P25!$E93</f>
        <v>N</v>
      </c>
      <c r="BY103" s="30" t="str">
        <f aca="false">P26!$E93</f>
        <v>N</v>
      </c>
      <c r="BZ103" s="30" t="str">
        <f aca="false">P27!$E93</f>
        <v>N</v>
      </c>
      <c r="CA103" s="30" t="str">
        <f aca="false">P28!$E93</f>
        <v>N</v>
      </c>
      <c r="CB103" s="30" t="str">
        <f aca="false">P29!$E93</f>
        <v>N</v>
      </c>
      <c r="CC103" s="30" t="str">
        <f aca="false">P30!$E93</f>
        <v>N</v>
      </c>
      <c r="CD103" s="30" t="str">
        <f aca="false">P31!$E93</f>
        <v>N</v>
      </c>
      <c r="CE103" s="30" t="str">
        <f aca="false">P32!$E93</f>
        <v>N</v>
      </c>
      <c r="CF103" s="30" t="str">
        <f aca="false">P33!$E93</f>
        <v>N</v>
      </c>
      <c r="CG103" s="30" t="str">
        <f aca="false">P34!$E93</f>
        <v>N</v>
      </c>
      <c r="CH103" s="30" t="str">
        <f aca="false">P35!$E93</f>
        <v>N</v>
      </c>
      <c r="CI103" s="30" t="str">
        <f aca="false">P36!$E93</f>
        <v>N</v>
      </c>
      <c r="CJ103" s="30" t="str">
        <f aca="false">P37!$E93</f>
        <v>N</v>
      </c>
      <c r="CK103" s="30" t="str">
        <f aca="false">P38!$E93</f>
        <v>N</v>
      </c>
      <c r="CL103" s="30" t="str">
        <f aca="false">P39!$E93</f>
        <v>N</v>
      </c>
      <c r="CM103" s="30" t="str">
        <f aca="false">P40!$E93</f>
        <v>N</v>
      </c>
      <c r="CN103" s="54" t="n">
        <f aca="false">COUNTIF(AZ103:BS103,"D")</f>
        <v>0</v>
      </c>
    </row>
    <row r="104" customFormat="false" ht="15" hidden="false" customHeight="false" outlineLevel="0" collapsed="false">
      <c r="A104" s="1" t="n">
        <v>12</v>
      </c>
      <c r="B104" s="30" t="str">
        <f aca="false">Critères!$B93</f>
        <v>12.8</v>
      </c>
      <c r="C104" s="30" t="str">
        <f aca="false">Critères!$A86</f>
        <v>NAVIGATION</v>
      </c>
      <c r="D104" s="30" t="str">
        <f aca="false">P01!$D94</f>
        <v>NT</v>
      </c>
      <c r="E104" s="30" t="str">
        <f aca="false">P02!$D94</f>
        <v>NT</v>
      </c>
      <c r="F104" s="30" t="str">
        <f aca="false">P03!$D94</f>
        <v>NT</v>
      </c>
      <c r="G104" s="30" t="str">
        <f aca="false">P04!$D94</f>
        <v>NT</v>
      </c>
      <c r="H104" s="30" t="str">
        <f aca="false">P05!$D94</f>
        <v>NT</v>
      </c>
      <c r="I104" s="30" t="str">
        <f aca="false">P06!$D94</f>
        <v>NT</v>
      </c>
      <c r="J104" s="30" t="str">
        <f aca="false">P07!$D94</f>
        <v>NT</v>
      </c>
      <c r="K104" s="30" t="str">
        <f aca="false">P08!$D94</f>
        <v>NT</v>
      </c>
      <c r="L104" s="30" t="str">
        <f aca="false">P09!$D94</f>
        <v>NT</v>
      </c>
      <c r="M104" s="30" t="str">
        <f aca="false">P10!$D94</f>
        <v>NT</v>
      </c>
      <c r="N104" s="30" t="str">
        <f aca="false">P11!$D94</f>
        <v>NT</v>
      </c>
      <c r="O104" s="30" t="str">
        <f aca="false">P12!$D94</f>
        <v>NT</v>
      </c>
      <c r="P104" s="30" t="str">
        <f aca="false">P13!$D94</f>
        <v>NT</v>
      </c>
      <c r="Q104" s="30" t="str">
        <f aca="false">P14!$D94</f>
        <v>NT</v>
      </c>
      <c r="R104" s="30" t="str">
        <f aca="false">P15!$D94</f>
        <v>NT</v>
      </c>
      <c r="S104" s="30" t="str">
        <f aca="false">P16!$D94</f>
        <v>NT</v>
      </c>
      <c r="T104" s="30" t="str">
        <f aca="false">P17!$D94</f>
        <v>NT</v>
      </c>
      <c r="U104" s="30" t="str">
        <f aca="false">P18!$D94</f>
        <v>NT</v>
      </c>
      <c r="V104" s="30" t="str">
        <f aca="false">P19!$D94</f>
        <v>NT</v>
      </c>
      <c r="W104" s="30" t="str">
        <f aca="false">P20!$D94</f>
        <v>NT</v>
      </c>
      <c r="X104" s="30" t="str">
        <f aca="false">P21!$D94</f>
        <v>NT</v>
      </c>
      <c r="Y104" s="30" t="str">
        <f aca="false">P22!$D94</f>
        <v>NT</v>
      </c>
      <c r="Z104" s="30" t="str">
        <f aca="false">P23!$D94</f>
        <v>NT</v>
      </c>
      <c r="AA104" s="30" t="str">
        <f aca="false">P24!$D94</f>
        <v>NT</v>
      </c>
      <c r="AB104" s="30" t="str">
        <f aca="false">P25!$D94</f>
        <v>NT</v>
      </c>
      <c r="AC104" s="30" t="str">
        <f aca="false">P26!$D94</f>
        <v>NT</v>
      </c>
      <c r="AD104" s="30" t="str">
        <f aca="false">P27!$D94</f>
        <v>NT</v>
      </c>
      <c r="AE104" s="30" t="str">
        <f aca="false">P28!$D94</f>
        <v>NT</v>
      </c>
      <c r="AF104" s="30" t="str">
        <f aca="false">P29!$D94</f>
        <v>NT</v>
      </c>
      <c r="AG104" s="30" t="str">
        <f aca="false">P30!$D94</f>
        <v>NT</v>
      </c>
      <c r="AH104" s="30" t="str">
        <f aca="false">P31!$D94</f>
        <v>NT</v>
      </c>
      <c r="AI104" s="30" t="str">
        <f aca="false">P32!$D94</f>
        <v>NT</v>
      </c>
      <c r="AJ104" s="30" t="str">
        <f aca="false">P33!$D94</f>
        <v>NT</v>
      </c>
      <c r="AK104" s="30" t="str">
        <f aca="false">P34!$D94</f>
        <v>NT</v>
      </c>
      <c r="AL104" s="30" t="str">
        <f aca="false">P35!$D94</f>
        <v>NT</v>
      </c>
      <c r="AM104" s="30" t="str">
        <f aca="false">P36!$D94</f>
        <v>NT</v>
      </c>
      <c r="AN104" s="30" t="str">
        <f aca="false">P37!$D94</f>
        <v>NT</v>
      </c>
      <c r="AO104" s="30" t="str">
        <f aca="false">P38!$D94</f>
        <v>NT</v>
      </c>
      <c r="AP104" s="30" t="str">
        <f aca="false">P39!$D94</f>
        <v>NT</v>
      </c>
      <c r="AQ104" s="30" t="str">
        <f aca="false">P40!$D94</f>
        <v>NT</v>
      </c>
      <c r="AR104" s="54" t="n">
        <f aca="false">COUNTIF(D104:AQ104,"C")</f>
        <v>0</v>
      </c>
      <c r="AS104" s="54" t="n">
        <f aca="false">COUNTIF(D104:AQ104,"NC")</f>
        <v>0</v>
      </c>
      <c r="AT104" s="54" t="n">
        <f aca="false">COUNTIF(D104:AQ104,"NA")</f>
        <v>0</v>
      </c>
      <c r="AU104" s="54" t="n">
        <f aca="false">COUNTIF(D104:AQ104,"NT")</f>
        <v>40</v>
      </c>
      <c r="AV104" s="1" t="str">
        <f aca="false">IF(AS104&gt;0,"NC",IF(AR104&gt;0,"C",IF(AU104&gt;0,"NT","NA")))</f>
        <v>NT</v>
      </c>
      <c r="AW104" s="1" t="n">
        <v>12</v>
      </c>
      <c r="AX104" s="30" t="str">
        <f aca="false">Critères!$B93</f>
        <v>12.8</v>
      </c>
      <c r="AY104" s="30" t="str">
        <f aca="false">Critères!$A86</f>
        <v>NAVIGATION</v>
      </c>
      <c r="AZ104" s="30" t="str">
        <f aca="false">P01!$E94</f>
        <v>N</v>
      </c>
      <c r="BA104" s="30" t="str">
        <f aca="false">P02!$E94</f>
        <v>N</v>
      </c>
      <c r="BB104" s="30" t="str">
        <f aca="false">P03!$E94</f>
        <v>N</v>
      </c>
      <c r="BC104" s="30" t="str">
        <f aca="false">P04!$E94</f>
        <v>N</v>
      </c>
      <c r="BD104" s="30" t="str">
        <f aca="false">P05!$E94</f>
        <v>N</v>
      </c>
      <c r="BE104" s="30" t="str">
        <f aca="false">P06!$E94</f>
        <v>N</v>
      </c>
      <c r="BF104" s="30" t="str">
        <f aca="false">P07!$E94</f>
        <v>N</v>
      </c>
      <c r="BG104" s="30" t="str">
        <f aca="false">P08!$E94</f>
        <v>N</v>
      </c>
      <c r="BH104" s="30" t="str">
        <f aca="false">P09!$E94</f>
        <v>N</v>
      </c>
      <c r="BI104" s="30" t="str">
        <f aca="false">P10!$E94</f>
        <v>N</v>
      </c>
      <c r="BJ104" s="30" t="str">
        <f aca="false">P11!$E94</f>
        <v>N</v>
      </c>
      <c r="BK104" s="30" t="str">
        <f aca="false">P12!$E94</f>
        <v>N</v>
      </c>
      <c r="BL104" s="30" t="str">
        <f aca="false">P13!$E94</f>
        <v>N</v>
      </c>
      <c r="BM104" s="30" t="str">
        <f aca="false">P14!$E94</f>
        <v>N</v>
      </c>
      <c r="BN104" s="30" t="str">
        <f aca="false">P15!$E94</f>
        <v>N</v>
      </c>
      <c r="BO104" s="30" t="str">
        <f aca="false">P16!$E94</f>
        <v>N</v>
      </c>
      <c r="BP104" s="30" t="str">
        <f aca="false">P17!$E94</f>
        <v>N</v>
      </c>
      <c r="BQ104" s="30" t="str">
        <f aca="false">P18!$E94</f>
        <v>N</v>
      </c>
      <c r="BR104" s="30" t="str">
        <f aca="false">P19!$E94</f>
        <v>N</v>
      </c>
      <c r="BS104" s="30" t="str">
        <f aca="false">P20!$E94</f>
        <v>N</v>
      </c>
      <c r="BT104" s="30" t="str">
        <f aca="false">P21!$E94</f>
        <v>N</v>
      </c>
      <c r="BU104" s="30" t="str">
        <f aca="false">P22!$E94</f>
        <v>N</v>
      </c>
      <c r="BV104" s="62" t="str">
        <f aca="false">P23!$E94</f>
        <v>N</v>
      </c>
      <c r="BW104" s="30" t="str">
        <f aca="false">P24!$E94</f>
        <v>N</v>
      </c>
      <c r="BX104" s="30" t="str">
        <f aca="false">P25!$E94</f>
        <v>N</v>
      </c>
      <c r="BY104" s="30" t="str">
        <f aca="false">P26!$E94</f>
        <v>N</v>
      </c>
      <c r="BZ104" s="30" t="str">
        <f aca="false">P27!$E94</f>
        <v>N</v>
      </c>
      <c r="CA104" s="30" t="str">
        <f aca="false">P28!$E94</f>
        <v>N</v>
      </c>
      <c r="CB104" s="30" t="str">
        <f aca="false">P29!$E94</f>
        <v>N</v>
      </c>
      <c r="CC104" s="30" t="str">
        <f aca="false">P30!$E94</f>
        <v>N</v>
      </c>
      <c r="CD104" s="30" t="str">
        <f aca="false">P31!$E94</f>
        <v>N</v>
      </c>
      <c r="CE104" s="30" t="str">
        <f aca="false">P32!$E94</f>
        <v>N</v>
      </c>
      <c r="CF104" s="30" t="str">
        <f aca="false">P33!$E94</f>
        <v>N</v>
      </c>
      <c r="CG104" s="30" t="str">
        <f aca="false">P34!$E94</f>
        <v>N</v>
      </c>
      <c r="CH104" s="30" t="str">
        <f aca="false">P35!$E94</f>
        <v>N</v>
      </c>
      <c r="CI104" s="30" t="str">
        <f aca="false">P36!$E94</f>
        <v>N</v>
      </c>
      <c r="CJ104" s="30" t="str">
        <f aca="false">P37!$E94</f>
        <v>N</v>
      </c>
      <c r="CK104" s="30" t="str">
        <f aca="false">P38!$E94</f>
        <v>N</v>
      </c>
      <c r="CL104" s="30" t="str">
        <f aca="false">P39!$E94</f>
        <v>N</v>
      </c>
      <c r="CM104" s="30" t="str">
        <f aca="false">P40!$E94</f>
        <v>N</v>
      </c>
      <c r="CN104" s="54" t="n">
        <f aca="false">COUNTIF(AZ104:BS104,"D")</f>
        <v>0</v>
      </c>
    </row>
    <row r="105" customFormat="false" ht="15" hidden="false" customHeight="false" outlineLevel="0" collapsed="false">
      <c r="A105" s="1" t="n">
        <v>12</v>
      </c>
      <c r="B105" s="30" t="str">
        <f aca="false">Critères!$B94</f>
        <v>12.9</v>
      </c>
      <c r="C105" s="30" t="str">
        <f aca="false">Critères!$A86</f>
        <v>NAVIGATION</v>
      </c>
      <c r="D105" s="30" t="str">
        <f aca="false">P01!$D95</f>
        <v>NT</v>
      </c>
      <c r="E105" s="30" t="str">
        <f aca="false">P02!$D95</f>
        <v>NT</v>
      </c>
      <c r="F105" s="30" t="str">
        <f aca="false">P03!$D95</f>
        <v>NT</v>
      </c>
      <c r="G105" s="30" t="str">
        <f aca="false">P04!$D95</f>
        <v>NT</v>
      </c>
      <c r="H105" s="30" t="str">
        <f aca="false">P05!$D95</f>
        <v>NT</v>
      </c>
      <c r="I105" s="30" t="str">
        <f aca="false">P06!$D95</f>
        <v>NT</v>
      </c>
      <c r="J105" s="30" t="str">
        <f aca="false">P07!$D95</f>
        <v>NT</v>
      </c>
      <c r="K105" s="30" t="str">
        <f aca="false">P08!$D95</f>
        <v>NT</v>
      </c>
      <c r="L105" s="30" t="str">
        <f aca="false">P09!$D95</f>
        <v>NT</v>
      </c>
      <c r="M105" s="30" t="str">
        <f aca="false">P10!$D95</f>
        <v>NT</v>
      </c>
      <c r="N105" s="30" t="str">
        <f aca="false">P11!$D95</f>
        <v>NT</v>
      </c>
      <c r="O105" s="30" t="str">
        <f aca="false">P12!$D95</f>
        <v>NT</v>
      </c>
      <c r="P105" s="30" t="str">
        <f aca="false">P13!$D95</f>
        <v>NT</v>
      </c>
      <c r="Q105" s="30" t="str">
        <f aca="false">P14!$D95</f>
        <v>NT</v>
      </c>
      <c r="R105" s="30" t="str">
        <f aca="false">P15!$D95</f>
        <v>NT</v>
      </c>
      <c r="S105" s="30" t="str">
        <f aca="false">P16!$D95</f>
        <v>NT</v>
      </c>
      <c r="T105" s="30" t="str">
        <f aca="false">P17!$D95</f>
        <v>NT</v>
      </c>
      <c r="U105" s="30" t="str">
        <f aca="false">P18!$D95</f>
        <v>NT</v>
      </c>
      <c r="V105" s="30" t="str">
        <f aca="false">P19!$D95</f>
        <v>NT</v>
      </c>
      <c r="W105" s="30" t="str">
        <f aca="false">P20!$D95</f>
        <v>NT</v>
      </c>
      <c r="X105" s="30" t="str">
        <f aca="false">P21!$D95</f>
        <v>NT</v>
      </c>
      <c r="Y105" s="30" t="str">
        <f aca="false">P22!$D95</f>
        <v>NT</v>
      </c>
      <c r="Z105" s="30" t="str">
        <f aca="false">P23!$D95</f>
        <v>NT</v>
      </c>
      <c r="AA105" s="30" t="str">
        <f aca="false">P24!$D95</f>
        <v>NT</v>
      </c>
      <c r="AB105" s="30" t="str">
        <f aca="false">P25!$D95</f>
        <v>NT</v>
      </c>
      <c r="AC105" s="30" t="str">
        <f aca="false">P26!$D95</f>
        <v>NT</v>
      </c>
      <c r="AD105" s="30" t="str">
        <f aca="false">P27!$D95</f>
        <v>NT</v>
      </c>
      <c r="AE105" s="30" t="str">
        <f aca="false">P28!$D95</f>
        <v>NT</v>
      </c>
      <c r="AF105" s="30" t="str">
        <f aca="false">P29!$D95</f>
        <v>NT</v>
      </c>
      <c r="AG105" s="30" t="str">
        <f aca="false">P30!$D95</f>
        <v>NT</v>
      </c>
      <c r="AH105" s="30" t="str">
        <f aca="false">P31!$D95</f>
        <v>NT</v>
      </c>
      <c r="AI105" s="30" t="str">
        <f aca="false">P32!$D95</f>
        <v>NT</v>
      </c>
      <c r="AJ105" s="30" t="str">
        <f aca="false">P33!$D95</f>
        <v>NT</v>
      </c>
      <c r="AK105" s="30" t="str">
        <f aca="false">P34!$D95</f>
        <v>NT</v>
      </c>
      <c r="AL105" s="30" t="str">
        <f aca="false">P35!$D95</f>
        <v>NT</v>
      </c>
      <c r="AM105" s="30" t="str">
        <f aca="false">P36!$D95</f>
        <v>NT</v>
      </c>
      <c r="AN105" s="30" t="str">
        <f aca="false">P37!$D95</f>
        <v>NT</v>
      </c>
      <c r="AO105" s="30" t="str">
        <f aca="false">P38!$D95</f>
        <v>NT</v>
      </c>
      <c r="AP105" s="30" t="str">
        <f aca="false">P39!$D95</f>
        <v>NT</v>
      </c>
      <c r="AQ105" s="30" t="str">
        <f aca="false">P40!$D95</f>
        <v>NT</v>
      </c>
      <c r="AR105" s="54" t="n">
        <f aca="false">COUNTIF(D105:AQ105,"C")</f>
        <v>0</v>
      </c>
      <c r="AS105" s="54" t="n">
        <f aca="false">COUNTIF(D105:AQ105,"NC")</f>
        <v>0</v>
      </c>
      <c r="AT105" s="54" t="n">
        <f aca="false">COUNTIF(D105:AQ105,"NA")</f>
        <v>0</v>
      </c>
      <c r="AU105" s="54" t="n">
        <f aca="false">COUNTIF(D105:AQ105,"NT")</f>
        <v>40</v>
      </c>
      <c r="AV105" s="1" t="str">
        <f aca="false">IF(AS105&gt;0,"NC",IF(AR105&gt;0,"C",IF(AU105&gt;0,"NT","NA")))</f>
        <v>NT</v>
      </c>
      <c r="AW105" s="1" t="n">
        <v>12</v>
      </c>
      <c r="AX105" s="30" t="str">
        <f aca="false">Critères!$B94</f>
        <v>12.9</v>
      </c>
      <c r="AY105" s="30" t="str">
        <f aca="false">Critères!$A86</f>
        <v>NAVIGATION</v>
      </c>
      <c r="AZ105" s="30" t="str">
        <f aca="false">P01!$E95</f>
        <v>N</v>
      </c>
      <c r="BA105" s="30" t="str">
        <f aca="false">P02!$E95</f>
        <v>N</v>
      </c>
      <c r="BB105" s="30" t="str">
        <f aca="false">P03!$E95</f>
        <v>N</v>
      </c>
      <c r="BC105" s="30" t="str">
        <f aca="false">P04!$E95</f>
        <v>N</v>
      </c>
      <c r="BD105" s="30" t="str">
        <f aca="false">P05!$E95</f>
        <v>N</v>
      </c>
      <c r="BE105" s="30" t="str">
        <f aca="false">P06!$E95</f>
        <v>N</v>
      </c>
      <c r="BF105" s="30" t="str">
        <f aca="false">P07!$E95</f>
        <v>N</v>
      </c>
      <c r="BG105" s="30" t="str">
        <f aca="false">P08!$E95</f>
        <v>N</v>
      </c>
      <c r="BH105" s="30" t="str">
        <f aca="false">P09!$E95</f>
        <v>N</v>
      </c>
      <c r="BI105" s="30" t="str">
        <f aca="false">P10!$E95</f>
        <v>N</v>
      </c>
      <c r="BJ105" s="30" t="str">
        <f aca="false">P11!$E95</f>
        <v>N</v>
      </c>
      <c r="BK105" s="30" t="str">
        <f aca="false">P12!$E95</f>
        <v>N</v>
      </c>
      <c r="BL105" s="30" t="str">
        <f aca="false">P13!$E95</f>
        <v>N</v>
      </c>
      <c r="BM105" s="30" t="str">
        <f aca="false">P14!$E95</f>
        <v>N</v>
      </c>
      <c r="BN105" s="30" t="str">
        <f aca="false">P15!$E95</f>
        <v>N</v>
      </c>
      <c r="BO105" s="30" t="str">
        <f aca="false">P16!$E95</f>
        <v>N</v>
      </c>
      <c r="BP105" s="30" t="str">
        <f aca="false">P17!$E95</f>
        <v>N</v>
      </c>
      <c r="BQ105" s="30" t="str">
        <f aca="false">P18!$E95</f>
        <v>N</v>
      </c>
      <c r="BR105" s="30" t="str">
        <f aca="false">P19!$E95</f>
        <v>N</v>
      </c>
      <c r="BS105" s="30" t="str">
        <f aca="false">P20!$E95</f>
        <v>N</v>
      </c>
      <c r="BT105" s="30" t="str">
        <f aca="false">P21!$E95</f>
        <v>N</v>
      </c>
      <c r="BU105" s="30" t="str">
        <f aca="false">P22!$E95</f>
        <v>N</v>
      </c>
      <c r="BV105" s="62" t="str">
        <f aca="false">P23!$E95</f>
        <v>N</v>
      </c>
      <c r="BW105" s="30" t="str">
        <f aca="false">P24!$E95</f>
        <v>N</v>
      </c>
      <c r="BX105" s="30" t="str">
        <f aca="false">P25!$E95</f>
        <v>N</v>
      </c>
      <c r="BY105" s="30" t="str">
        <f aca="false">P26!$E95</f>
        <v>N</v>
      </c>
      <c r="BZ105" s="30" t="str">
        <f aca="false">P27!$E95</f>
        <v>N</v>
      </c>
      <c r="CA105" s="30" t="str">
        <f aca="false">P28!$E95</f>
        <v>N</v>
      </c>
      <c r="CB105" s="30" t="str">
        <f aca="false">P29!$E95</f>
        <v>N</v>
      </c>
      <c r="CC105" s="30" t="str">
        <f aca="false">P30!$E95</f>
        <v>N</v>
      </c>
      <c r="CD105" s="30" t="str">
        <f aca="false">P31!$E95</f>
        <v>N</v>
      </c>
      <c r="CE105" s="30" t="str">
        <f aca="false">P32!$E95</f>
        <v>N</v>
      </c>
      <c r="CF105" s="30" t="str">
        <f aca="false">P33!$E95</f>
        <v>N</v>
      </c>
      <c r="CG105" s="30" t="str">
        <f aca="false">P34!$E95</f>
        <v>N</v>
      </c>
      <c r="CH105" s="30" t="str">
        <f aca="false">P35!$E95</f>
        <v>N</v>
      </c>
      <c r="CI105" s="30" t="str">
        <f aca="false">P36!$E95</f>
        <v>N</v>
      </c>
      <c r="CJ105" s="30" t="str">
        <f aca="false">P37!$E95</f>
        <v>N</v>
      </c>
      <c r="CK105" s="30" t="str">
        <f aca="false">P38!$E95</f>
        <v>N</v>
      </c>
      <c r="CL105" s="30" t="str">
        <f aca="false">P39!$E95</f>
        <v>N</v>
      </c>
      <c r="CM105" s="30" t="str">
        <f aca="false">P40!$E95</f>
        <v>N</v>
      </c>
      <c r="CN105" s="54" t="n">
        <f aca="false">COUNTIF(AZ105:BS105,"D")</f>
        <v>0</v>
      </c>
    </row>
    <row r="106" customFormat="false" ht="15" hidden="false" customHeight="false" outlineLevel="0" collapsed="false">
      <c r="A106" s="1" t="n">
        <v>12</v>
      </c>
      <c r="B106" s="30" t="str">
        <f aca="false">Critères!$B95</f>
        <v>12.10</v>
      </c>
      <c r="C106" s="30" t="str">
        <f aca="false">Critères!$A86</f>
        <v>NAVIGATION</v>
      </c>
      <c r="D106" s="30" t="str">
        <f aca="false">P01!$D96</f>
        <v>NT</v>
      </c>
      <c r="E106" s="30" t="str">
        <f aca="false">P02!$D96</f>
        <v>NT</v>
      </c>
      <c r="F106" s="30" t="str">
        <f aca="false">P03!$D96</f>
        <v>NT</v>
      </c>
      <c r="G106" s="30" t="str">
        <f aca="false">P04!$D96</f>
        <v>NT</v>
      </c>
      <c r="H106" s="30" t="str">
        <f aca="false">P05!$D96</f>
        <v>NT</v>
      </c>
      <c r="I106" s="30" t="str">
        <f aca="false">P06!$D96</f>
        <v>NT</v>
      </c>
      <c r="J106" s="30" t="str">
        <f aca="false">P07!$D96</f>
        <v>NT</v>
      </c>
      <c r="K106" s="30" t="str">
        <f aca="false">P08!$D96</f>
        <v>NT</v>
      </c>
      <c r="L106" s="30" t="str">
        <f aca="false">P09!$D96</f>
        <v>NT</v>
      </c>
      <c r="M106" s="30" t="str">
        <f aca="false">P10!$D96</f>
        <v>NT</v>
      </c>
      <c r="N106" s="30" t="str">
        <f aca="false">P11!$D96</f>
        <v>NT</v>
      </c>
      <c r="O106" s="30" t="str">
        <f aca="false">P12!$D96</f>
        <v>NT</v>
      </c>
      <c r="P106" s="30" t="str">
        <f aca="false">P13!$D96</f>
        <v>NT</v>
      </c>
      <c r="Q106" s="30" t="str">
        <f aca="false">P14!$D96</f>
        <v>NT</v>
      </c>
      <c r="R106" s="30" t="str">
        <f aca="false">P15!$D96</f>
        <v>NT</v>
      </c>
      <c r="S106" s="30" t="str">
        <f aca="false">P16!$D96</f>
        <v>NT</v>
      </c>
      <c r="T106" s="30" t="str">
        <f aca="false">P17!$D96</f>
        <v>NT</v>
      </c>
      <c r="U106" s="30" t="str">
        <f aca="false">P18!$D96</f>
        <v>NT</v>
      </c>
      <c r="V106" s="30" t="str">
        <f aca="false">P19!$D96</f>
        <v>NT</v>
      </c>
      <c r="W106" s="30" t="str">
        <f aca="false">P20!$D96</f>
        <v>NT</v>
      </c>
      <c r="X106" s="30" t="str">
        <f aca="false">P21!$D96</f>
        <v>NT</v>
      </c>
      <c r="Y106" s="30" t="str">
        <f aca="false">P22!$D96</f>
        <v>NT</v>
      </c>
      <c r="Z106" s="30" t="str">
        <f aca="false">P23!$D96</f>
        <v>NT</v>
      </c>
      <c r="AA106" s="30" t="str">
        <f aca="false">P24!$D96</f>
        <v>NT</v>
      </c>
      <c r="AB106" s="30" t="str">
        <f aca="false">P25!$D96</f>
        <v>NT</v>
      </c>
      <c r="AC106" s="30" t="str">
        <f aca="false">P26!$D96</f>
        <v>NT</v>
      </c>
      <c r="AD106" s="30" t="str">
        <f aca="false">P27!$D96</f>
        <v>NT</v>
      </c>
      <c r="AE106" s="30" t="str">
        <f aca="false">P28!$D96</f>
        <v>NT</v>
      </c>
      <c r="AF106" s="30" t="str">
        <f aca="false">P29!$D96</f>
        <v>NT</v>
      </c>
      <c r="AG106" s="30" t="str">
        <f aca="false">P30!$D96</f>
        <v>NT</v>
      </c>
      <c r="AH106" s="30" t="str">
        <f aca="false">P31!$D96</f>
        <v>NT</v>
      </c>
      <c r="AI106" s="30" t="str">
        <f aca="false">P32!$D96</f>
        <v>NT</v>
      </c>
      <c r="AJ106" s="30" t="str">
        <f aca="false">P33!$D96</f>
        <v>NT</v>
      </c>
      <c r="AK106" s="30" t="str">
        <f aca="false">P34!$D96</f>
        <v>NT</v>
      </c>
      <c r="AL106" s="30" t="str">
        <f aca="false">P35!$D96</f>
        <v>NT</v>
      </c>
      <c r="AM106" s="30" t="str">
        <f aca="false">P36!$D96</f>
        <v>NT</v>
      </c>
      <c r="AN106" s="30" t="str">
        <f aca="false">P37!$D96</f>
        <v>NT</v>
      </c>
      <c r="AO106" s="30" t="str">
        <f aca="false">P38!$D96</f>
        <v>NT</v>
      </c>
      <c r="AP106" s="30" t="str">
        <f aca="false">P39!$D96</f>
        <v>NT</v>
      </c>
      <c r="AQ106" s="30" t="str">
        <f aca="false">P40!$D96</f>
        <v>NT</v>
      </c>
      <c r="AR106" s="54" t="n">
        <f aca="false">COUNTIF(D106:AQ106,"C")</f>
        <v>0</v>
      </c>
      <c r="AS106" s="54" t="n">
        <f aca="false">COUNTIF(D106:AQ106,"NC")</f>
        <v>0</v>
      </c>
      <c r="AT106" s="54" t="n">
        <f aca="false">COUNTIF(D106:AQ106,"NA")</f>
        <v>0</v>
      </c>
      <c r="AU106" s="54" t="n">
        <f aca="false">COUNTIF(D106:AQ106,"NT")</f>
        <v>40</v>
      </c>
      <c r="AV106" s="1" t="str">
        <f aca="false">IF(AS106&gt;0,"NC",IF(AR106&gt;0,"C",IF(AU106&gt;0,"NT","NA")))</f>
        <v>NT</v>
      </c>
      <c r="AW106" s="1" t="n">
        <v>12</v>
      </c>
      <c r="AX106" s="30" t="str">
        <f aca="false">Critères!$B95</f>
        <v>12.10</v>
      </c>
      <c r="AY106" s="30" t="str">
        <f aca="false">Critères!$A86</f>
        <v>NAVIGATION</v>
      </c>
      <c r="AZ106" s="30" t="str">
        <f aca="false">P01!$E96</f>
        <v>N</v>
      </c>
      <c r="BA106" s="30" t="str">
        <f aca="false">P02!$E96</f>
        <v>N</v>
      </c>
      <c r="BB106" s="30" t="str">
        <f aca="false">P03!$E96</f>
        <v>N</v>
      </c>
      <c r="BC106" s="30" t="str">
        <f aca="false">P04!$E96</f>
        <v>N</v>
      </c>
      <c r="BD106" s="30" t="str">
        <f aca="false">P05!$E96</f>
        <v>N</v>
      </c>
      <c r="BE106" s="30" t="str">
        <f aca="false">P06!$E96</f>
        <v>N</v>
      </c>
      <c r="BF106" s="30" t="str">
        <f aca="false">P07!$E96</f>
        <v>N</v>
      </c>
      <c r="BG106" s="30" t="str">
        <f aca="false">P08!$E96</f>
        <v>N</v>
      </c>
      <c r="BH106" s="30" t="str">
        <f aca="false">P09!$E96</f>
        <v>N</v>
      </c>
      <c r="BI106" s="30" t="str">
        <f aca="false">P10!$E96</f>
        <v>N</v>
      </c>
      <c r="BJ106" s="30" t="str">
        <f aca="false">P11!$E96</f>
        <v>N</v>
      </c>
      <c r="BK106" s="30" t="str">
        <f aca="false">P12!$E96</f>
        <v>N</v>
      </c>
      <c r="BL106" s="30" t="str">
        <f aca="false">P13!$E96</f>
        <v>N</v>
      </c>
      <c r="BM106" s="30" t="str">
        <f aca="false">P14!$E96</f>
        <v>N</v>
      </c>
      <c r="BN106" s="30" t="str">
        <f aca="false">P15!$E96</f>
        <v>N</v>
      </c>
      <c r="BO106" s="30" t="str">
        <f aca="false">P16!$E96</f>
        <v>N</v>
      </c>
      <c r="BP106" s="30" t="str">
        <f aca="false">P17!$E96</f>
        <v>N</v>
      </c>
      <c r="BQ106" s="30" t="str">
        <f aca="false">P18!$E96</f>
        <v>N</v>
      </c>
      <c r="BR106" s="30" t="str">
        <f aca="false">P19!$E96</f>
        <v>N</v>
      </c>
      <c r="BS106" s="30" t="str">
        <f aca="false">P20!$E96</f>
        <v>N</v>
      </c>
      <c r="BT106" s="30" t="str">
        <f aca="false">P21!$E96</f>
        <v>N</v>
      </c>
      <c r="BU106" s="30" t="str">
        <f aca="false">P22!$E96</f>
        <v>N</v>
      </c>
      <c r="BV106" s="62" t="str">
        <f aca="false">P23!$E96</f>
        <v>N</v>
      </c>
      <c r="BW106" s="30" t="str">
        <f aca="false">P24!$E96</f>
        <v>N</v>
      </c>
      <c r="BX106" s="30" t="str">
        <f aca="false">P25!$E96</f>
        <v>N</v>
      </c>
      <c r="BY106" s="30" t="str">
        <f aca="false">P26!$E96</f>
        <v>N</v>
      </c>
      <c r="BZ106" s="30" t="str">
        <f aca="false">P27!$E96</f>
        <v>N</v>
      </c>
      <c r="CA106" s="30" t="str">
        <f aca="false">P28!$E96</f>
        <v>N</v>
      </c>
      <c r="CB106" s="30" t="str">
        <f aca="false">P29!$E96</f>
        <v>N</v>
      </c>
      <c r="CC106" s="30" t="str">
        <f aca="false">P30!$E96</f>
        <v>N</v>
      </c>
      <c r="CD106" s="30" t="str">
        <f aca="false">P31!$E96</f>
        <v>N</v>
      </c>
      <c r="CE106" s="30" t="str">
        <f aca="false">P32!$E96</f>
        <v>N</v>
      </c>
      <c r="CF106" s="30" t="str">
        <f aca="false">P33!$E96</f>
        <v>N</v>
      </c>
      <c r="CG106" s="30" t="str">
        <f aca="false">P34!$E96</f>
        <v>N</v>
      </c>
      <c r="CH106" s="30" t="str">
        <f aca="false">P35!$E96</f>
        <v>N</v>
      </c>
      <c r="CI106" s="30" t="str">
        <f aca="false">P36!$E96</f>
        <v>N</v>
      </c>
      <c r="CJ106" s="30" t="str">
        <f aca="false">P37!$E96</f>
        <v>N</v>
      </c>
      <c r="CK106" s="30" t="str">
        <f aca="false">P38!$E96</f>
        <v>N</v>
      </c>
      <c r="CL106" s="30" t="str">
        <f aca="false">P39!$E96</f>
        <v>N</v>
      </c>
      <c r="CM106" s="30" t="str">
        <f aca="false">P40!$E96</f>
        <v>N</v>
      </c>
      <c r="CN106" s="54" t="n">
        <f aca="false">COUNTIF(AZ106:BS106,"D")</f>
        <v>0</v>
      </c>
    </row>
    <row r="107" customFormat="false" ht="15" hidden="false" customHeight="false" outlineLevel="0" collapsed="false">
      <c r="A107" s="1" t="n">
        <v>12</v>
      </c>
      <c r="B107" s="30" t="str">
        <f aca="false">Critères!$B96</f>
        <v>12.11</v>
      </c>
      <c r="C107" s="30" t="str">
        <f aca="false">Critères!$A86</f>
        <v>NAVIGATION</v>
      </c>
      <c r="D107" s="30" t="str">
        <f aca="false">P01!$D97</f>
        <v>NT</v>
      </c>
      <c r="E107" s="30" t="str">
        <f aca="false">P02!$D97</f>
        <v>NT</v>
      </c>
      <c r="F107" s="30" t="str">
        <f aca="false">P03!$D97</f>
        <v>NT</v>
      </c>
      <c r="G107" s="30" t="str">
        <f aca="false">P04!$D97</f>
        <v>NT</v>
      </c>
      <c r="H107" s="30" t="str">
        <f aca="false">P05!$D97</f>
        <v>NT</v>
      </c>
      <c r="I107" s="30" t="str">
        <f aca="false">P06!$D97</f>
        <v>NT</v>
      </c>
      <c r="J107" s="30" t="str">
        <f aca="false">P07!$D97</f>
        <v>NT</v>
      </c>
      <c r="K107" s="30" t="str">
        <f aca="false">P08!$D97</f>
        <v>NT</v>
      </c>
      <c r="L107" s="30" t="str">
        <f aca="false">P09!$D97</f>
        <v>NT</v>
      </c>
      <c r="M107" s="30" t="str">
        <f aca="false">P10!$D97</f>
        <v>NT</v>
      </c>
      <c r="N107" s="30" t="str">
        <f aca="false">P11!$D97</f>
        <v>NT</v>
      </c>
      <c r="O107" s="30" t="str">
        <f aca="false">P12!$D97</f>
        <v>NT</v>
      </c>
      <c r="P107" s="30" t="str">
        <f aca="false">P13!$D97</f>
        <v>NT</v>
      </c>
      <c r="Q107" s="30" t="str">
        <f aca="false">P14!$D97</f>
        <v>NT</v>
      </c>
      <c r="R107" s="30" t="str">
        <f aca="false">P15!$D97</f>
        <v>NT</v>
      </c>
      <c r="S107" s="30" t="str">
        <f aca="false">P16!$D97</f>
        <v>NT</v>
      </c>
      <c r="T107" s="30" t="str">
        <f aca="false">P17!$D97</f>
        <v>NT</v>
      </c>
      <c r="U107" s="30" t="str">
        <f aca="false">P18!$D97</f>
        <v>NT</v>
      </c>
      <c r="V107" s="30" t="str">
        <f aca="false">P19!$D97</f>
        <v>NT</v>
      </c>
      <c r="W107" s="30" t="str">
        <f aca="false">P20!$D97</f>
        <v>NT</v>
      </c>
      <c r="X107" s="30" t="str">
        <f aca="false">P21!$D97</f>
        <v>NT</v>
      </c>
      <c r="Y107" s="30" t="str">
        <f aca="false">P22!$D97</f>
        <v>NT</v>
      </c>
      <c r="Z107" s="30" t="str">
        <f aca="false">P23!$D97</f>
        <v>NT</v>
      </c>
      <c r="AA107" s="30" t="str">
        <f aca="false">P24!$D97</f>
        <v>NT</v>
      </c>
      <c r="AB107" s="30" t="str">
        <f aca="false">P25!$D97</f>
        <v>NT</v>
      </c>
      <c r="AC107" s="30" t="str">
        <f aca="false">P26!$D97</f>
        <v>NT</v>
      </c>
      <c r="AD107" s="30" t="str">
        <f aca="false">P27!$D97</f>
        <v>NT</v>
      </c>
      <c r="AE107" s="30" t="str">
        <f aca="false">P28!$D97</f>
        <v>NT</v>
      </c>
      <c r="AF107" s="30" t="str">
        <f aca="false">P29!$D97</f>
        <v>NT</v>
      </c>
      <c r="AG107" s="30" t="str">
        <f aca="false">P30!$D97</f>
        <v>NT</v>
      </c>
      <c r="AH107" s="30" t="str">
        <f aca="false">P31!$D97</f>
        <v>NT</v>
      </c>
      <c r="AI107" s="30" t="str">
        <f aca="false">P32!$D97</f>
        <v>NT</v>
      </c>
      <c r="AJ107" s="30" t="str">
        <f aca="false">P33!$D97</f>
        <v>NT</v>
      </c>
      <c r="AK107" s="30" t="str">
        <f aca="false">P34!$D97</f>
        <v>NT</v>
      </c>
      <c r="AL107" s="30" t="str">
        <f aca="false">P35!$D97</f>
        <v>NT</v>
      </c>
      <c r="AM107" s="30" t="str">
        <f aca="false">P36!$D97</f>
        <v>NT</v>
      </c>
      <c r="AN107" s="30" t="str">
        <f aca="false">P37!$D97</f>
        <v>NT</v>
      </c>
      <c r="AO107" s="30" t="str">
        <f aca="false">P38!$D97</f>
        <v>NT</v>
      </c>
      <c r="AP107" s="30" t="str">
        <f aca="false">P39!$D97</f>
        <v>NT</v>
      </c>
      <c r="AQ107" s="30" t="str">
        <f aca="false">P40!$D97</f>
        <v>NT</v>
      </c>
      <c r="AR107" s="54" t="n">
        <f aca="false">COUNTIF(D107:AQ107,"C")</f>
        <v>0</v>
      </c>
      <c r="AS107" s="54" t="n">
        <f aca="false">COUNTIF(D107:AQ107,"NC")</f>
        <v>0</v>
      </c>
      <c r="AT107" s="54" t="n">
        <f aca="false">COUNTIF(D107:AQ107,"NA")</f>
        <v>0</v>
      </c>
      <c r="AU107" s="54" t="n">
        <f aca="false">COUNTIF(D107:AQ107,"NT")</f>
        <v>40</v>
      </c>
      <c r="AV107" s="1" t="str">
        <f aca="false">IF(AS107&gt;0,"NC",IF(AR107&gt;0,"C",IF(AU107&gt;0,"NT","NA")))</f>
        <v>NT</v>
      </c>
      <c r="AW107" s="1" t="n">
        <v>12</v>
      </c>
      <c r="AX107" s="30" t="str">
        <f aca="false">Critères!$B96</f>
        <v>12.11</v>
      </c>
      <c r="AY107" s="30" t="str">
        <f aca="false">Critères!$A86</f>
        <v>NAVIGATION</v>
      </c>
      <c r="AZ107" s="30" t="str">
        <f aca="false">P01!$E97</f>
        <v>N</v>
      </c>
      <c r="BA107" s="30" t="str">
        <f aca="false">P02!$E97</f>
        <v>N</v>
      </c>
      <c r="BB107" s="30" t="str">
        <f aca="false">P03!$E97</f>
        <v>N</v>
      </c>
      <c r="BC107" s="30" t="str">
        <f aca="false">P04!$E97</f>
        <v>N</v>
      </c>
      <c r="BD107" s="30" t="str">
        <f aca="false">P05!$E97</f>
        <v>N</v>
      </c>
      <c r="BE107" s="30" t="str">
        <f aca="false">P06!$E97</f>
        <v>N</v>
      </c>
      <c r="BF107" s="30" t="str">
        <f aca="false">P07!$E97</f>
        <v>N</v>
      </c>
      <c r="BG107" s="30" t="str">
        <f aca="false">P08!$E97</f>
        <v>N</v>
      </c>
      <c r="BH107" s="30" t="str">
        <f aca="false">P09!$E97</f>
        <v>N</v>
      </c>
      <c r="BI107" s="30" t="str">
        <f aca="false">P10!$E97</f>
        <v>N</v>
      </c>
      <c r="BJ107" s="30" t="str">
        <f aca="false">P11!$E97</f>
        <v>N</v>
      </c>
      <c r="BK107" s="30" t="str">
        <f aca="false">P12!$E97</f>
        <v>N</v>
      </c>
      <c r="BL107" s="30" t="str">
        <f aca="false">P13!$E97</f>
        <v>N</v>
      </c>
      <c r="BM107" s="30" t="str">
        <f aca="false">P14!$E97</f>
        <v>N</v>
      </c>
      <c r="BN107" s="30" t="str">
        <f aca="false">P15!$E97</f>
        <v>N</v>
      </c>
      <c r="BO107" s="30" t="str">
        <f aca="false">P16!$E97</f>
        <v>N</v>
      </c>
      <c r="BP107" s="30" t="str">
        <f aca="false">P17!$E97</f>
        <v>N</v>
      </c>
      <c r="BQ107" s="30" t="str">
        <f aca="false">P18!$E97</f>
        <v>N</v>
      </c>
      <c r="BR107" s="30" t="str">
        <f aca="false">P19!$E97</f>
        <v>N</v>
      </c>
      <c r="BS107" s="30" t="str">
        <f aca="false">P20!$E97</f>
        <v>N</v>
      </c>
      <c r="BT107" s="30" t="str">
        <f aca="false">P21!$E97</f>
        <v>N</v>
      </c>
      <c r="BU107" s="30" t="str">
        <f aca="false">P22!$E97</f>
        <v>N</v>
      </c>
      <c r="BV107" s="62" t="str">
        <f aca="false">P23!$E97</f>
        <v>N</v>
      </c>
      <c r="BW107" s="30" t="str">
        <f aca="false">P24!$E97</f>
        <v>N</v>
      </c>
      <c r="BX107" s="30" t="str">
        <f aca="false">P25!$E97</f>
        <v>N</v>
      </c>
      <c r="BY107" s="30" t="str">
        <f aca="false">P26!$E97</f>
        <v>N</v>
      </c>
      <c r="BZ107" s="30" t="str">
        <f aca="false">P27!$E97</f>
        <v>N</v>
      </c>
      <c r="CA107" s="30" t="str">
        <f aca="false">P28!$E97</f>
        <v>N</v>
      </c>
      <c r="CB107" s="30" t="str">
        <f aca="false">P29!$E97</f>
        <v>N</v>
      </c>
      <c r="CC107" s="30" t="str">
        <f aca="false">P30!$E97</f>
        <v>N</v>
      </c>
      <c r="CD107" s="30" t="str">
        <f aca="false">P31!$E97</f>
        <v>N</v>
      </c>
      <c r="CE107" s="30" t="str">
        <f aca="false">P32!$E97</f>
        <v>N</v>
      </c>
      <c r="CF107" s="30" t="str">
        <f aca="false">P33!$E97</f>
        <v>N</v>
      </c>
      <c r="CG107" s="30" t="str">
        <f aca="false">P34!$E97</f>
        <v>N</v>
      </c>
      <c r="CH107" s="30" t="str">
        <f aca="false">P35!$E97</f>
        <v>N</v>
      </c>
      <c r="CI107" s="30" t="str">
        <f aca="false">P36!$E97</f>
        <v>N</v>
      </c>
      <c r="CJ107" s="30" t="str">
        <f aca="false">P37!$E97</f>
        <v>N</v>
      </c>
      <c r="CK107" s="30" t="str">
        <f aca="false">P38!$E97</f>
        <v>N</v>
      </c>
      <c r="CL107" s="30" t="str">
        <f aca="false">P39!$E97</f>
        <v>N</v>
      </c>
      <c r="CM107" s="30" t="str">
        <f aca="false">P40!$E97</f>
        <v>N</v>
      </c>
      <c r="CN107" s="54" t="n">
        <f aca="false">COUNTIF(AZ107:BS107,"D")</f>
        <v>0</v>
      </c>
    </row>
    <row r="108" customFormat="false" ht="15" hidden="false" customHeight="false" outlineLevel="0" collapsed="false">
      <c r="A108" s="57"/>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9" t="n">
        <f aca="false">SUM(AR97:AR107)</f>
        <v>0</v>
      </c>
      <c r="AS108" s="59" t="n">
        <f aca="false">SUM(AS97:AS107)</f>
        <v>0</v>
      </c>
      <c r="AT108" s="59" t="n">
        <f aca="false">SUM(AT97:AT107)</f>
        <v>0</v>
      </c>
      <c r="AU108" s="59" t="n">
        <f aca="false">SUM(AU97:AU107)</f>
        <v>440</v>
      </c>
      <c r="AW108" s="57"/>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c r="CK108" s="58"/>
      <c r="CL108" s="58"/>
      <c r="CM108" s="58"/>
      <c r="CN108" s="59" t="n">
        <f aca="false">SUM(CN97:CN107)</f>
        <v>0</v>
      </c>
    </row>
    <row r="109" customFormat="false" ht="15" hidden="false" customHeight="false" outlineLevel="0" collapsed="false">
      <c r="A109" s="1" t="n">
        <v>13</v>
      </c>
      <c r="B109" s="30" t="str">
        <f aca="false">Critères!$B97</f>
        <v>13.1</v>
      </c>
      <c r="C109" s="30" t="str">
        <f aca="false">Critères!$A97</f>
        <v>CONSULTATION</v>
      </c>
      <c r="D109" s="30" t="str">
        <f aca="false">P01!$D98</f>
        <v>NT</v>
      </c>
      <c r="E109" s="30" t="str">
        <f aca="false">P02!$D98</f>
        <v>NT</v>
      </c>
      <c r="F109" s="30" t="str">
        <f aca="false">P03!$D98</f>
        <v>NT</v>
      </c>
      <c r="G109" s="30" t="str">
        <f aca="false">P04!$D98</f>
        <v>NT</v>
      </c>
      <c r="H109" s="30" t="str">
        <f aca="false">P05!$D98</f>
        <v>NT</v>
      </c>
      <c r="I109" s="30" t="str">
        <f aca="false">P06!$D98</f>
        <v>NT</v>
      </c>
      <c r="J109" s="30" t="str">
        <f aca="false">P07!$D98</f>
        <v>NT</v>
      </c>
      <c r="K109" s="30" t="str">
        <f aca="false">P08!$D98</f>
        <v>NT</v>
      </c>
      <c r="L109" s="30" t="str">
        <f aca="false">P09!$D98</f>
        <v>NT</v>
      </c>
      <c r="M109" s="30" t="str">
        <f aca="false">P10!$D98</f>
        <v>NT</v>
      </c>
      <c r="N109" s="30" t="str">
        <f aca="false">P11!$D98</f>
        <v>NT</v>
      </c>
      <c r="O109" s="30" t="str">
        <f aca="false">P12!$D98</f>
        <v>NT</v>
      </c>
      <c r="P109" s="30" t="str">
        <f aca="false">P13!$D98</f>
        <v>NT</v>
      </c>
      <c r="Q109" s="30" t="str">
        <f aca="false">P14!$D98</f>
        <v>NT</v>
      </c>
      <c r="R109" s="30" t="str">
        <f aca="false">P15!$D98</f>
        <v>NT</v>
      </c>
      <c r="S109" s="30" t="str">
        <f aca="false">P16!$D98</f>
        <v>NT</v>
      </c>
      <c r="T109" s="30" t="str">
        <f aca="false">P17!$D98</f>
        <v>NT</v>
      </c>
      <c r="U109" s="30" t="str">
        <f aca="false">P18!$D98</f>
        <v>NT</v>
      </c>
      <c r="V109" s="30" t="str">
        <f aca="false">P19!$D98</f>
        <v>NT</v>
      </c>
      <c r="W109" s="30" t="str">
        <f aca="false">P20!$D98</f>
        <v>NT</v>
      </c>
      <c r="X109" s="30" t="str">
        <f aca="false">P21!$D98</f>
        <v>NT</v>
      </c>
      <c r="Y109" s="30" t="str">
        <f aca="false">P22!$D98</f>
        <v>NT</v>
      </c>
      <c r="Z109" s="30" t="str">
        <f aca="false">P23!$D98</f>
        <v>NT</v>
      </c>
      <c r="AA109" s="30" t="str">
        <f aca="false">P24!$D98</f>
        <v>NT</v>
      </c>
      <c r="AB109" s="30" t="str">
        <f aca="false">P25!$D98</f>
        <v>NT</v>
      </c>
      <c r="AC109" s="30" t="str">
        <f aca="false">P26!$D98</f>
        <v>NT</v>
      </c>
      <c r="AD109" s="30" t="str">
        <f aca="false">P27!$D98</f>
        <v>NT</v>
      </c>
      <c r="AE109" s="30" t="str">
        <f aca="false">P28!$D98</f>
        <v>NT</v>
      </c>
      <c r="AF109" s="30" t="str">
        <f aca="false">P29!$D98</f>
        <v>NT</v>
      </c>
      <c r="AG109" s="30" t="str">
        <f aca="false">P30!$D98</f>
        <v>NT</v>
      </c>
      <c r="AH109" s="30" t="str">
        <f aca="false">P31!$D98</f>
        <v>NT</v>
      </c>
      <c r="AI109" s="30" t="str">
        <f aca="false">P32!$D98</f>
        <v>NT</v>
      </c>
      <c r="AJ109" s="30" t="str">
        <f aca="false">P33!$D98</f>
        <v>NT</v>
      </c>
      <c r="AK109" s="30" t="str">
        <f aca="false">P34!$D98</f>
        <v>NT</v>
      </c>
      <c r="AL109" s="30" t="str">
        <f aca="false">P35!$D98</f>
        <v>NT</v>
      </c>
      <c r="AM109" s="30" t="str">
        <f aca="false">P36!$D98</f>
        <v>NT</v>
      </c>
      <c r="AN109" s="30" t="str">
        <f aca="false">P37!$D98</f>
        <v>NT</v>
      </c>
      <c r="AO109" s="30" t="str">
        <f aca="false">P38!$D98</f>
        <v>NT</v>
      </c>
      <c r="AP109" s="30" t="str">
        <f aca="false">P39!$D98</f>
        <v>NT</v>
      </c>
      <c r="AQ109" s="30" t="str">
        <f aca="false">P40!$D98</f>
        <v>NT</v>
      </c>
      <c r="AR109" s="54" t="n">
        <f aca="false">COUNTIF(D109:AQ109,"C")</f>
        <v>0</v>
      </c>
      <c r="AS109" s="54" t="n">
        <f aca="false">COUNTIF(D109:AQ109,"NC")</f>
        <v>0</v>
      </c>
      <c r="AT109" s="54" t="n">
        <f aca="false">COUNTIF(D109:AQ109,"NA")</f>
        <v>0</v>
      </c>
      <c r="AU109" s="54" t="n">
        <f aca="false">COUNTIF(D109:AQ109,"NT")</f>
        <v>40</v>
      </c>
      <c r="AV109" s="1" t="str">
        <f aca="false">IF(AS109&gt;0,"NC",IF(AR109&gt;0,"C",IF(AU109&gt;0,"NT","NA")))</f>
        <v>NT</v>
      </c>
      <c r="AW109" s="1" t="n">
        <v>13</v>
      </c>
      <c r="AX109" s="30" t="str">
        <f aca="false">Critères!$B97</f>
        <v>13.1</v>
      </c>
      <c r="AY109" s="30" t="str">
        <f aca="false">Critères!$A97</f>
        <v>CONSULTATION</v>
      </c>
      <c r="AZ109" s="30" t="str">
        <f aca="false">P01!$E98</f>
        <v>N</v>
      </c>
      <c r="BA109" s="30" t="str">
        <f aca="false">P02!$E98</f>
        <v>N</v>
      </c>
      <c r="BB109" s="30" t="str">
        <f aca="false">P03!$E98</f>
        <v>N</v>
      </c>
      <c r="BC109" s="30" t="str">
        <f aca="false">P04!$E98</f>
        <v>N</v>
      </c>
      <c r="BD109" s="30" t="str">
        <f aca="false">P05!$E98</f>
        <v>N</v>
      </c>
      <c r="BE109" s="30" t="str">
        <f aca="false">P06!$E98</f>
        <v>N</v>
      </c>
      <c r="BF109" s="30" t="str">
        <f aca="false">P07!$E98</f>
        <v>N</v>
      </c>
      <c r="BG109" s="30" t="str">
        <f aca="false">P08!$E98</f>
        <v>N</v>
      </c>
      <c r="BH109" s="30" t="str">
        <f aca="false">P09!$E98</f>
        <v>N</v>
      </c>
      <c r="BI109" s="30" t="str">
        <f aca="false">P10!$E98</f>
        <v>N</v>
      </c>
      <c r="BJ109" s="30" t="str">
        <f aca="false">P11!$E98</f>
        <v>N</v>
      </c>
      <c r="BK109" s="30" t="str">
        <f aca="false">P12!$E98</f>
        <v>N</v>
      </c>
      <c r="BL109" s="30" t="str">
        <f aca="false">P13!$E98</f>
        <v>N</v>
      </c>
      <c r="BM109" s="30" t="str">
        <f aca="false">P14!$E98</f>
        <v>N</v>
      </c>
      <c r="BN109" s="30" t="str">
        <f aca="false">P15!$E98</f>
        <v>N</v>
      </c>
      <c r="BO109" s="30" t="str">
        <f aca="false">P16!$E98</f>
        <v>N</v>
      </c>
      <c r="BP109" s="30" t="str">
        <f aca="false">P17!$E98</f>
        <v>N</v>
      </c>
      <c r="BQ109" s="30" t="str">
        <f aca="false">P18!$E98</f>
        <v>N</v>
      </c>
      <c r="BR109" s="30" t="str">
        <f aca="false">P19!$E98</f>
        <v>N</v>
      </c>
      <c r="BS109" s="30" t="str">
        <f aca="false">P20!$E98</f>
        <v>N</v>
      </c>
      <c r="BT109" s="30" t="str">
        <f aca="false">P21!$E98</f>
        <v>N</v>
      </c>
      <c r="BU109" s="30" t="str">
        <f aca="false">P22!$E98</f>
        <v>N</v>
      </c>
      <c r="BV109" s="30" t="str">
        <f aca="false">P23!$E98</f>
        <v>N</v>
      </c>
      <c r="BW109" s="30" t="str">
        <f aca="false">P24!$E98</f>
        <v>N</v>
      </c>
      <c r="BX109" s="30" t="str">
        <f aca="false">P25!$E98</f>
        <v>N</v>
      </c>
      <c r="BY109" s="30" t="str">
        <f aca="false">P26!$E98</f>
        <v>N</v>
      </c>
      <c r="BZ109" s="30" t="str">
        <f aca="false">P27!$E98</f>
        <v>N</v>
      </c>
      <c r="CA109" s="30" t="str">
        <f aca="false">P28!$E98</f>
        <v>N</v>
      </c>
      <c r="CB109" s="30" t="str">
        <f aca="false">P29!$E98</f>
        <v>N</v>
      </c>
      <c r="CC109" s="30" t="str">
        <f aca="false">P30!$E98</f>
        <v>N</v>
      </c>
      <c r="CD109" s="30" t="str">
        <f aca="false">P31!$E98</f>
        <v>N</v>
      </c>
      <c r="CE109" s="30" t="str">
        <f aca="false">P32!$E98</f>
        <v>N</v>
      </c>
      <c r="CF109" s="30" t="str">
        <f aca="false">P33!$E98</f>
        <v>N</v>
      </c>
      <c r="CG109" s="30" t="str">
        <f aca="false">P34!$E98</f>
        <v>N</v>
      </c>
      <c r="CH109" s="30" t="str">
        <f aca="false">P35!$E98</f>
        <v>N</v>
      </c>
      <c r="CI109" s="30" t="str">
        <f aca="false">P36!$E98</f>
        <v>N</v>
      </c>
      <c r="CJ109" s="30" t="str">
        <f aca="false">P37!$E98</f>
        <v>N</v>
      </c>
      <c r="CK109" s="30" t="str">
        <f aca="false">P38!$E98</f>
        <v>N</v>
      </c>
      <c r="CL109" s="30" t="str">
        <f aca="false">P39!$E98</f>
        <v>N</v>
      </c>
      <c r="CM109" s="30" t="str">
        <f aca="false">P40!$E98</f>
        <v>N</v>
      </c>
      <c r="CN109" s="54" t="n">
        <f aca="false">COUNTIF(AZ109:BS109,"D")</f>
        <v>0</v>
      </c>
    </row>
    <row r="110" customFormat="false" ht="15" hidden="false" customHeight="false" outlineLevel="0" collapsed="false">
      <c r="A110" s="1" t="n">
        <v>13</v>
      </c>
      <c r="B110" s="30" t="str">
        <f aca="false">Critères!$B98</f>
        <v>13.2</v>
      </c>
      <c r="C110" s="30" t="str">
        <f aca="false">Critères!$A97</f>
        <v>CONSULTATION</v>
      </c>
      <c r="D110" s="30" t="str">
        <f aca="false">P01!$D99</f>
        <v>NT</v>
      </c>
      <c r="E110" s="30" t="str">
        <f aca="false">P02!$D99</f>
        <v>NT</v>
      </c>
      <c r="F110" s="30" t="str">
        <f aca="false">P03!$D99</f>
        <v>NT</v>
      </c>
      <c r="G110" s="30" t="str">
        <f aca="false">P04!$D99</f>
        <v>NT</v>
      </c>
      <c r="H110" s="30" t="str">
        <f aca="false">P05!$D99</f>
        <v>NT</v>
      </c>
      <c r="I110" s="30" t="str">
        <f aca="false">P06!$D99</f>
        <v>NT</v>
      </c>
      <c r="J110" s="30" t="str">
        <f aca="false">P07!$D99</f>
        <v>NT</v>
      </c>
      <c r="K110" s="30" t="str">
        <f aca="false">P08!$D99</f>
        <v>NT</v>
      </c>
      <c r="L110" s="30" t="str">
        <f aca="false">P09!$D99</f>
        <v>NT</v>
      </c>
      <c r="M110" s="30" t="str">
        <f aca="false">P10!$D99</f>
        <v>NT</v>
      </c>
      <c r="N110" s="30" t="str">
        <f aca="false">P11!$D99</f>
        <v>NT</v>
      </c>
      <c r="O110" s="30" t="str">
        <f aca="false">P12!$D99</f>
        <v>NT</v>
      </c>
      <c r="P110" s="30" t="str">
        <f aca="false">P13!$D99</f>
        <v>NT</v>
      </c>
      <c r="Q110" s="30" t="str">
        <f aca="false">P14!$D99</f>
        <v>NT</v>
      </c>
      <c r="R110" s="30" t="str">
        <f aca="false">P15!$D99</f>
        <v>NT</v>
      </c>
      <c r="S110" s="30" t="str">
        <f aca="false">P16!$D99</f>
        <v>NT</v>
      </c>
      <c r="T110" s="30" t="str">
        <f aca="false">P17!$D99</f>
        <v>NT</v>
      </c>
      <c r="U110" s="30" t="str">
        <f aca="false">P18!$D99</f>
        <v>NT</v>
      </c>
      <c r="V110" s="30" t="str">
        <f aca="false">P19!$D99</f>
        <v>NT</v>
      </c>
      <c r="W110" s="30" t="str">
        <f aca="false">P20!$D99</f>
        <v>NT</v>
      </c>
      <c r="X110" s="30" t="str">
        <f aca="false">P21!$D99</f>
        <v>NT</v>
      </c>
      <c r="Y110" s="30" t="str">
        <f aca="false">P22!$D99</f>
        <v>NT</v>
      </c>
      <c r="Z110" s="30" t="str">
        <f aca="false">P23!$D99</f>
        <v>NT</v>
      </c>
      <c r="AA110" s="30" t="str">
        <f aca="false">P24!$D99</f>
        <v>NT</v>
      </c>
      <c r="AB110" s="30" t="str">
        <f aca="false">P25!$D99</f>
        <v>NT</v>
      </c>
      <c r="AC110" s="30" t="str">
        <f aca="false">P26!$D99</f>
        <v>NT</v>
      </c>
      <c r="AD110" s="30" t="str">
        <f aca="false">P27!$D99</f>
        <v>NT</v>
      </c>
      <c r="AE110" s="30" t="str">
        <f aca="false">P28!$D99</f>
        <v>NT</v>
      </c>
      <c r="AF110" s="30" t="str">
        <f aca="false">P29!$D99</f>
        <v>NT</v>
      </c>
      <c r="AG110" s="30" t="str">
        <f aca="false">P30!$D99</f>
        <v>NT</v>
      </c>
      <c r="AH110" s="30" t="str">
        <f aca="false">P31!$D99</f>
        <v>NT</v>
      </c>
      <c r="AI110" s="30" t="str">
        <f aca="false">P32!$D99</f>
        <v>NT</v>
      </c>
      <c r="AJ110" s="30" t="str">
        <f aca="false">P33!$D99</f>
        <v>NT</v>
      </c>
      <c r="AK110" s="30" t="str">
        <f aca="false">P34!$D99</f>
        <v>NT</v>
      </c>
      <c r="AL110" s="30" t="str">
        <f aca="false">P35!$D99</f>
        <v>NT</v>
      </c>
      <c r="AM110" s="30" t="str">
        <f aca="false">P36!$D99</f>
        <v>NT</v>
      </c>
      <c r="AN110" s="30" t="str">
        <f aca="false">P37!$D99</f>
        <v>NT</v>
      </c>
      <c r="AO110" s="30" t="str">
        <f aca="false">P38!$D99</f>
        <v>NT</v>
      </c>
      <c r="AP110" s="30" t="str">
        <f aca="false">P39!$D99</f>
        <v>NT</v>
      </c>
      <c r="AQ110" s="30" t="str">
        <f aca="false">P40!$D99</f>
        <v>NT</v>
      </c>
      <c r="AR110" s="54" t="n">
        <f aca="false">COUNTIF(D110:AQ110,"C")</f>
        <v>0</v>
      </c>
      <c r="AS110" s="54" t="n">
        <f aca="false">COUNTIF(D110:AQ110,"NC")</f>
        <v>0</v>
      </c>
      <c r="AT110" s="54" t="n">
        <f aca="false">COUNTIF(D110:AQ110,"NA")</f>
        <v>0</v>
      </c>
      <c r="AU110" s="54" t="n">
        <f aca="false">COUNTIF(D110:AQ110,"NT")</f>
        <v>40</v>
      </c>
      <c r="AV110" s="1" t="str">
        <f aca="false">IF(AS110&gt;0,"NC",IF(AR110&gt;0,"C",IF(AU110&gt;0,"NT","NA")))</f>
        <v>NT</v>
      </c>
      <c r="AW110" s="1" t="n">
        <v>13</v>
      </c>
      <c r="AX110" s="30" t="str">
        <f aca="false">Critères!$B98</f>
        <v>13.2</v>
      </c>
      <c r="AY110" s="30" t="str">
        <f aca="false">Critères!$A97</f>
        <v>CONSULTATION</v>
      </c>
      <c r="AZ110" s="30" t="str">
        <f aca="false">P01!$E99</f>
        <v>N</v>
      </c>
      <c r="BA110" s="30" t="str">
        <f aca="false">P02!$E99</f>
        <v>N</v>
      </c>
      <c r="BB110" s="30" t="str">
        <f aca="false">P03!$E99</f>
        <v>N</v>
      </c>
      <c r="BC110" s="30" t="str">
        <f aca="false">P04!$E99</f>
        <v>N</v>
      </c>
      <c r="BD110" s="30" t="str">
        <f aca="false">P05!$E99</f>
        <v>N</v>
      </c>
      <c r="BE110" s="30" t="str">
        <f aca="false">P06!$E99</f>
        <v>N</v>
      </c>
      <c r="BF110" s="30" t="str">
        <f aca="false">P07!$E99</f>
        <v>N</v>
      </c>
      <c r="BG110" s="30" t="str">
        <f aca="false">P08!$E99</f>
        <v>N</v>
      </c>
      <c r="BH110" s="30" t="str">
        <f aca="false">P09!$E99</f>
        <v>N</v>
      </c>
      <c r="BI110" s="30" t="str">
        <f aca="false">P10!$E99</f>
        <v>N</v>
      </c>
      <c r="BJ110" s="30" t="str">
        <f aca="false">P11!$E99</f>
        <v>N</v>
      </c>
      <c r="BK110" s="30" t="str">
        <f aca="false">P12!$E99</f>
        <v>N</v>
      </c>
      <c r="BL110" s="30" t="str">
        <f aca="false">P13!$E99</f>
        <v>N</v>
      </c>
      <c r="BM110" s="30" t="str">
        <f aca="false">P14!$E99</f>
        <v>N</v>
      </c>
      <c r="BN110" s="30" t="str">
        <f aca="false">P15!$E99</f>
        <v>N</v>
      </c>
      <c r="BO110" s="30" t="str">
        <f aca="false">P16!$E99</f>
        <v>N</v>
      </c>
      <c r="BP110" s="30" t="str">
        <f aca="false">P17!$E99</f>
        <v>N</v>
      </c>
      <c r="BQ110" s="30" t="str">
        <f aca="false">P18!$E99</f>
        <v>N</v>
      </c>
      <c r="BR110" s="30" t="str">
        <f aca="false">P19!$E99</f>
        <v>N</v>
      </c>
      <c r="BS110" s="30" t="str">
        <f aca="false">P20!$E99</f>
        <v>N</v>
      </c>
      <c r="BT110" s="30" t="str">
        <f aca="false">P21!$E99</f>
        <v>N</v>
      </c>
      <c r="BU110" s="30" t="str">
        <f aca="false">P22!$E99</f>
        <v>N</v>
      </c>
      <c r="BV110" s="30" t="str">
        <f aca="false">P23!$E99</f>
        <v>N</v>
      </c>
      <c r="BW110" s="30" t="str">
        <f aca="false">P24!$E99</f>
        <v>N</v>
      </c>
      <c r="BX110" s="30" t="str">
        <f aca="false">P25!$E99</f>
        <v>N</v>
      </c>
      <c r="BY110" s="30" t="str">
        <f aca="false">P26!$E99</f>
        <v>N</v>
      </c>
      <c r="BZ110" s="30" t="str">
        <f aca="false">P27!$E99</f>
        <v>N</v>
      </c>
      <c r="CA110" s="30" t="str">
        <f aca="false">P28!$E99</f>
        <v>N</v>
      </c>
      <c r="CB110" s="30" t="str">
        <f aca="false">P29!$E99</f>
        <v>N</v>
      </c>
      <c r="CC110" s="30" t="str">
        <f aca="false">P30!$E99</f>
        <v>N</v>
      </c>
      <c r="CD110" s="30" t="str">
        <f aca="false">P31!$E99</f>
        <v>N</v>
      </c>
      <c r="CE110" s="30" t="str">
        <f aca="false">P32!$E99</f>
        <v>N</v>
      </c>
      <c r="CF110" s="30" t="str">
        <f aca="false">P33!$E99</f>
        <v>N</v>
      </c>
      <c r="CG110" s="30" t="str">
        <f aca="false">P34!$E99</f>
        <v>N</v>
      </c>
      <c r="CH110" s="30" t="str">
        <f aca="false">P35!$E99</f>
        <v>N</v>
      </c>
      <c r="CI110" s="30" t="str">
        <f aca="false">P36!$E99</f>
        <v>N</v>
      </c>
      <c r="CJ110" s="30" t="str">
        <f aca="false">P37!$E99</f>
        <v>N</v>
      </c>
      <c r="CK110" s="30" t="str">
        <f aca="false">P38!$E99</f>
        <v>N</v>
      </c>
      <c r="CL110" s="30" t="str">
        <f aca="false">P39!$E99</f>
        <v>N</v>
      </c>
      <c r="CM110" s="30" t="str">
        <f aca="false">P40!$E99</f>
        <v>N</v>
      </c>
      <c r="CN110" s="54" t="n">
        <f aca="false">COUNTIF(AZ110:BS110,"D")</f>
        <v>0</v>
      </c>
    </row>
    <row r="111" customFormat="false" ht="15" hidden="false" customHeight="false" outlineLevel="0" collapsed="false">
      <c r="A111" s="1" t="n">
        <v>13</v>
      </c>
      <c r="B111" s="30" t="str">
        <f aca="false">Critères!$B99</f>
        <v>13.3</v>
      </c>
      <c r="C111" s="30" t="str">
        <f aca="false">Critères!$A97</f>
        <v>CONSULTATION</v>
      </c>
      <c r="D111" s="30" t="str">
        <f aca="false">P01!$D100</f>
        <v>NT</v>
      </c>
      <c r="E111" s="30" t="str">
        <f aca="false">P02!$D100</f>
        <v>NT</v>
      </c>
      <c r="F111" s="30" t="str">
        <f aca="false">P03!$D100</f>
        <v>NT</v>
      </c>
      <c r="G111" s="30" t="str">
        <f aca="false">P04!$D100</f>
        <v>NT</v>
      </c>
      <c r="H111" s="30" t="str">
        <f aca="false">P05!$D100</f>
        <v>NT</v>
      </c>
      <c r="I111" s="30" t="str">
        <f aca="false">P06!$D100</f>
        <v>NT</v>
      </c>
      <c r="J111" s="30" t="str">
        <f aca="false">P07!$D100</f>
        <v>NT</v>
      </c>
      <c r="K111" s="30" t="str">
        <f aca="false">P08!$D100</f>
        <v>NT</v>
      </c>
      <c r="L111" s="30" t="str">
        <f aca="false">P09!$D100</f>
        <v>NT</v>
      </c>
      <c r="M111" s="30" t="str">
        <f aca="false">P10!$D100</f>
        <v>NT</v>
      </c>
      <c r="N111" s="30" t="str">
        <f aca="false">P11!$D100</f>
        <v>NT</v>
      </c>
      <c r="O111" s="30" t="str">
        <f aca="false">P12!$D100</f>
        <v>NT</v>
      </c>
      <c r="P111" s="30" t="str">
        <f aca="false">P13!$D100</f>
        <v>NT</v>
      </c>
      <c r="Q111" s="30" t="str">
        <f aca="false">P14!$D100</f>
        <v>NT</v>
      </c>
      <c r="R111" s="30" t="str">
        <f aca="false">P15!$D100</f>
        <v>NT</v>
      </c>
      <c r="S111" s="30" t="str">
        <f aca="false">P16!$D100</f>
        <v>NT</v>
      </c>
      <c r="T111" s="30" t="str">
        <f aca="false">P17!$D100</f>
        <v>NT</v>
      </c>
      <c r="U111" s="30" t="str">
        <f aca="false">P18!$D100</f>
        <v>NT</v>
      </c>
      <c r="V111" s="30" t="str">
        <f aca="false">P19!$D100</f>
        <v>NT</v>
      </c>
      <c r="W111" s="30" t="str">
        <f aca="false">P20!$D100</f>
        <v>NT</v>
      </c>
      <c r="X111" s="30" t="str">
        <f aca="false">P21!$D100</f>
        <v>NT</v>
      </c>
      <c r="Y111" s="30" t="str">
        <f aca="false">P22!$D100</f>
        <v>NT</v>
      </c>
      <c r="Z111" s="30" t="str">
        <f aca="false">P23!$D100</f>
        <v>NT</v>
      </c>
      <c r="AA111" s="30" t="str">
        <f aca="false">P24!$D100</f>
        <v>NT</v>
      </c>
      <c r="AB111" s="30" t="str">
        <f aca="false">P25!$D100</f>
        <v>NT</v>
      </c>
      <c r="AC111" s="30" t="str">
        <f aca="false">P26!$D100</f>
        <v>NT</v>
      </c>
      <c r="AD111" s="30" t="str">
        <f aca="false">P27!$D100</f>
        <v>NT</v>
      </c>
      <c r="AE111" s="30" t="str">
        <f aca="false">P28!$D100</f>
        <v>NT</v>
      </c>
      <c r="AF111" s="30" t="str">
        <f aca="false">P29!$D100</f>
        <v>NT</v>
      </c>
      <c r="AG111" s="30" t="str">
        <f aca="false">P30!$D100</f>
        <v>NT</v>
      </c>
      <c r="AH111" s="30" t="str">
        <f aca="false">P31!$D100</f>
        <v>NT</v>
      </c>
      <c r="AI111" s="30" t="str">
        <f aca="false">P32!$D100</f>
        <v>NT</v>
      </c>
      <c r="AJ111" s="30" t="str">
        <f aca="false">P33!$D100</f>
        <v>NT</v>
      </c>
      <c r="AK111" s="30" t="str">
        <f aca="false">P34!$D100</f>
        <v>NT</v>
      </c>
      <c r="AL111" s="30" t="str">
        <f aca="false">P35!$D100</f>
        <v>NT</v>
      </c>
      <c r="AM111" s="30" t="str">
        <f aca="false">P36!$D100</f>
        <v>NT</v>
      </c>
      <c r="AN111" s="30" t="str">
        <f aca="false">P37!$D100</f>
        <v>NT</v>
      </c>
      <c r="AO111" s="30" t="str">
        <f aca="false">P38!$D100</f>
        <v>NT</v>
      </c>
      <c r="AP111" s="30" t="str">
        <f aca="false">P39!$D100</f>
        <v>NT</v>
      </c>
      <c r="AQ111" s="30" t="str">
        <f aca="false">P40!$D100</f>
        <v>NT</v>
      </c>
      <c r="AR111" s="54" t="n">
        <f aca="false">COUNTIF(D111:AQ111,"C")</f>
        <v>0</v>
      </c>
      <c r="AS111" s="54" t="n">
        <f aca="false">COUNTIF(D111:AQ111,"NC")</f>
        <v>0</v>
      </c>
      <c r="AT111" s="54" t="n">
        <f aca="false">COUNTIF(D111:AQ111,"NA")</f>
        <v>0</v>
      </c>
      <c r="AU111" s="54" t="n">
        <f aca="false">COUNTIF(D111:AQ111,"NT")</f>
        <v>40</v>
      </c>
      <c r="AV111" s="1" t="str">
        <f aca="false">IF(AS111&gt;0,"NC",IF(AR111&gt;0,"C",IF(AU111&gt;0,"NT","NA")))</f>
        <v>NT</v>
      </c>
      <c r="AW111" s="1" t="n">
        <v>13</v>
      </c>
      <c r="AX111" s="30" t="str">
        <f aca="false">Critères!$B99</f>
        <v>13.3</v>
      </c>
      <c r="AY111" s="30" t="str">
        <f aca="false">Critères!$A97</f>
        <v>CONSULTATION</v>
      </c>
      <c r="AZ111" s="30" t="str">
        <f aca="false">P01!$E100</f>
        <v>N</v>
      </c>
      <c r="BA111" s="30" t="str">
        <f aca="false">P02!$E100</f>
        <v>N</v>
      </c>
      <c r="BB111" s="30" t="str">
        <f aca="false">P03!$E100</f>
        <v>N</v>
      </c>
      <c r="BC111" s="30" t="str">
        <f aca="false">P04!$E100</f>
        <v>N</v>
      </c>
      <c r="BD111" s="30" t="str">
        <f aca="false">P05!$E100</f>
        <v>N</v>
      </c>
      <c r="BE111" s="30" t="str">
        <f aca="false">P06!$E100</f>
        <v>N</v>
      </c>
      <c r="BF111" s="30" t="str">
        <f aca="false">P07!$E100</f>
        <v>N</v>
      </c>
      <c r="BG111" s="30" t="str">
        <f aca="false">P08!$E100</f>
        <v>N</v>
      </c>
      <c r="BH111" s="30" t="str">
        <f aca="false">P09!$E100</f>
        <v>N</v>
      </c>
      <c r="BI111" s="30" t="str">
        <f aca="false">P10!$E100</f>
        <v>N</v>
      </c>
      <c r="BJ111" s="30" t="str">
        <f aca="false">P11!$E100</f>
        <v>N</v>
      </c>
      <c r="BK111" s="30" t="str">
        <f aca="false">P12!$E100</f>
        <v>N</v>
      </c>
      <c r="BL111" s="30" t="str">
        <f aca="false">P13!$E100</f>
        <v>N</v>
      </c>
      <c r="BM111" s="30" t="str">
        <f aca="false">P14!$E100</f>
        <v>N</v>
      </c>
      <c r="BN111" s="30" t="str">
        <f aca="false">P15!$E100</f>
        <v>N</v>
      </c>
      <c r="BO111" s="30" t="str">
        <f aca="false">P16!$E100</f>
        <v>N</v>
      </c>
      <c r="BP111" s="30" t="str">
        <f aca="false">P17!$E100</f>
        <v>N</v>
      </c>
      <c r="BQ111" s="30" t="str">
        <f aca="false">P18!$E100</f>
        <v>N</v>
      </c>
      <c r="BR111" s="30" t="str">
        <f aca="false">P19!$E100</f>
        <v>N</v>
      </c>
      <c r="BS111" s="30" t="str">
        <f aca="false">P20!$E100</f>
        <v>N</v>
      </c>
      <c r="BT111" s="30" t="str">
        <f aca="false">P21!$E100</f>
        <v>N</v>
      </c>
      <c r="BU111" s="30" t="str">
        <f aca="false">P22!$E100</f>
        <v>N</v>
      </c>
      <c r="BV111" s="30" t="str">
        <f aca="false">P23!$E100</f>
        <v>N</v>
      </c>
      <c r="BW111" s="30" t="str">
        <f aca="false">P24!$E100</f>
        <v>N</v>
      </c>
      <c r="BX111" s="30" t="str">
        <f aca="false">P25!$E100</f>
        <v>N</v>
      </c>
      <c r="BY111" s="30" t="str">
        <f aca="false">P26!$E100</f>
        <v>N</v>
      </c>
      <c r="BZ111" s="30" t="str">
        <f aca="false">P27!$E100</f>
        <v>N</v>
      </c>
      <c r="CA111" s="30" t="str">
        <f aca="false">P28!$E100</f>
        <v>N</v>
      </c>
      <c r="CB111" s="30" t="str">
        <f aca="false">P29!$E100</f>
        <v>N</v>
      </c>
      <c r="CC111" s="30" t="str">
        <f aca="false">P30!$E100</f>
        <v>N</v>
      </c>
      <c r="CD111" s="30" t="str">
        <f aca="false">P31!$E100</f>
        <v>N</v>
      </c>
      <c r="CE111" s="30" t="str">
        <f aca="false">P32!$E100</f>
        <v>N</v>
      </c>
      <c r="CF111" s="30" t="str">
        <f aca="false">P33!$E100</f>
        <v>N</v>
      </c>
      <c r="CG111" s="30" t="str">
        <f aca="false">P34!$E100</f>
        <v>N</v>
      </c>
      <c r="CH111" s="30" t="str">
        <f aca="false">P35!$E100</f>
        <v>N</v>
      </c>
      <c r="CI111" s="30" t="str">
        <f aca="false">P36!$E100</f>
        <v>N</v>
      </c>
      <c r="CJ111" s="30" t="str">
        <f aca="false">P37!$E100</f>
        <v>N</v>
      </c>
      <c r="CK111" s="30" t="str">
        <f aca="false">P38!$E100</f>
        <v>N</v>
      </c>
      <c r="CL111" s="30" t="str">
        <f aca="false">P39!$E100</f>
        <v>N</v>
      </c>
      <c r="CM111" s="30" t="str">
        <f aca="false">P40!$E100</f>
        <v>N</v>
      </c>
      <c r="CN111" s="54" t="n">
        <f aca="false">COUNTIF(AZ111:BS111,"D")</f>
        <v>0</v>
      </c>
    </row>
    <row r="112" customFormat="false" ht="15" hidden="false" customHeight="false" outlineLevel="0" collapsed="false">
      <c r="A112" s="1" t="n">
        <v>13</v>
      </c>
      <c r="B112" s="30" t="str">
        <f aca="false">Critères!$B100</f>
        <v>13.4</v>
      </c>
      <c r="C112" s="30" t="str">
        <f aca="false">Critères!$A97</f>
        <v>CONSULTATION</v>
      </c>
      <c r="D112" s="30" t="str">
        <f aca="false">P01!$D101</f>
        <v>NT</v>
      </c>
      <c r="E112" s="30" t="str">
        <f aca="false">P02!$D101</f>
        <v>NT</v>
      </c>
      <c r="F112" s="30" t="str">
        <f aca="false">P03!$D101</f>
        <v>NT</v>
      </c>
      <c r="G112" s="30" t="str">
        <f aca="false">P04!$D101</f>
        <v>NT</v>
      </c>
      <c r="H112" s="30" t="str">
        <f aca="false">P05!$D101</f>
        <v>NT</v>
      </c>
      <c r="I112" s="30" t="str">
        <f aca="false">P06!$D101</f>
        <v>NT</v>
      </c>
      <c r="J112" s="30" t="str">
        <f aca="false">P07!$D101</f>
        <v>NT</v>
      </c>
      <c r="K112" s="30" t="str">
        <f aca="false">P08!$D101</f>
        <v>NT</v>
      </c>
      <c r="L112" s="30" t="str">
        <f aca="false">P09!$D101</f>
        <v>NT</v>
      </c>
      <c r="M112" s="30" t="str">
        <f aca="false">P10!$D101</f>
        <v>NT</v>
      </c>
      <c r="N112" s="30" t="str">
        <f aca="false">P11!$D101</f>
        <v>NT</v>
      </c>
      <c r="O112" s="30" t="str">
        <f aca="false">P12!$D101</f>
        <v>NT</v>
      </c>
      <c r="P112" s="30" t="str">
        <f aca="false">P13!$D101</f>
        <v>NT</v>
      </c>
      <c r="Q112" s="30" t="str">
        <f aca="false">P14!$D101</f>
        <v>NT</v>
      </c>
      <c r="R112" s="30" t="str">
        <f aca="false">P15!$D101</f>
        <v>NT</v>
      </c>
      <c r="S112" s="30" t="str">
        <f aca="false">P16!$D101</f>
        <v>NT</v>
      </c>
      <c r="T112" s="30" t="str">
        <f aca="false">P17!$D101</f>
        <v>NT</v>
      </c>
      <c r="U112" s="30" t="str">
        <f aca="false">P18!$D101</f>
        <v>NT</v>
      </c>
      <c r="V112" s="30" t="str">
        <f aca="false">P19!$D101</f>
        <v>NT</v>
      </c>
      <c r="W112" s="30" t="str">
        <f aca="false">P20!$D101</f>
        <v>NT</v>
      </c>
      <c r="X112" s="30" t="str">
        <f aca="false">P21!$D101</f>
        <v>NT</v>
      </c>
      <c r="Y112" s="30" t="str">
        <f aca="false">P22!$D101</f>
        <v>NT</v>
      </c>
      <c r="Z112" s="30" t="str">
        <f aca="false">P23!$D101</f>
        <v>NT</v>
      </c>
      <c r="AA112" s="30" t="str">
        <f aca="false">P24!$D101</f>
        <v>NT</v>
      </c>
      <c r="AB112" s="30" t="str">
        <f aca="false">P25!$D101</f>
        <v>NT</v>
      </c>
      <c r="AC112" s="30" t="str">
        <f aca="false">P26!$D101</f>
        <v>NT</v>
      </c>
      <c r="AD112" s="30" t="str">
        <f aca="false">P27!$D101</f>
        <v>NT</v>
      </c>
      <c r="AE112" s="30" t="str">
        <f aca="false">P28!$D101</f>
        <v>NT</v>
      </c>
      <c r="AF112" s="30" t="str">
        <f aca="false">P29!$D101</f>
        <v>NT</v>
      </c>
      <c r="AG112" s="30" t="str">
        <f aca="false">P30!$D101</f>
        <v>NT</v>
      </c>
      <c r="AH112" s="30" t="str">
        <f aca="false">P31!$D101</f>
        <v>NT</v>
      </c>
      <c r="AI112" s="30" t="str">
        <f aca="false">P32!$D101</f>
        <v>NT</v>
      </c>
      <c r="AJ112" s="30" t="str">
        <f aca="false">P33!$D101</f>
        <v>NT</v>
      </c>
      <c r="AK112" s="30" t="str">
        <f aca="false">P34!$D101</f>
        <v>NT</v>
      </c>
      <c r="AL112" s="30" t="str">
        <f aca="false">P35!$D101</f>
        <v>NT</v>
      </c>
      <c r="AM112" s="30" t="str">
        <f aca="false">P36!$D101</f>
        <v>NT</v>
      </c>
      <c r="AN112" s="30" t="str">
        <f aca="false">P37!$D101</f>
        <v>NT</v>
      </c>
      <c r="AO112" s="30" t="str">
        <f aca="false">P38!$D101</f>
        <v>NT</v>
      </c>
      <c r="AP112" s="30" t="str">
        <f aca="false">P39!$D101</f>
        <v>NT</v>
      </c>
      <c r="AQ112" s="30" t="str">
        <f aca="false">P40!$D101</f>
        <v>NT</v>
      </c>
      <c r="AR112" s="54" t="n">
        <f aca="false">COUNTIF(D112:AQ112,"C")</f>
        <v>0</v>
      </c>
      <c r="AS112" s="54" t="n">
        <f aca="false">COUNTIF(D112:AQ112,"NC")</f>
        <v>0</v>
      </c>
      <c r="AT112" s="54" t="n">
        <f aca="false">COUNTIF(D112:AQ112,"NA")</f>
        <v>0</v>
      </c>
      <c r="AU112" s="54" t="n">
        <f aca="false">COUNTIF(D112:AQ112,"NT")</f>
        <v>40</v>
      </c>
      <c r="AV112" s="1" t="str">
        <f aca="false">IF(AS112&gt;0,"NC",IF(AR112&gt;0,"C",IF(AU112&gt;0,"NT","NA")))</f>
        <v>NT</v>
      </c>
      <c r="AW112" s="1" t="n">
        <v>13</v>
      </c>
      <c r="AX112" s="30" t="str">
        <f aca="false">Critères!$B100</f>
        <v>13.4</v>
      </c>
      <c r="AY112" s="30" t="str">
        <f aca="false">Critères!$A97</f>
        <v>CONSULTATION</v>
      </c>
      <c r="AZ112" s="30" t="str">
        <f aca="false">P01!$E101</f>
        <v>N</v>
      </c>
      <c r="BA112" s="30" t="str">
        <f aca="false">P02!$E101</f>
        <v>N</v>
      </c>
      <c r="BB112" s="30" t="str">
        <f aca="false">P03!$E101</f>
        <v>N</v>
      </c>
      <c r="BC112" s="30" t="str">
        <f aca="false">P04!$E101</f>
        <v>N</v>
      </c>
      <c r="BD112" s="30" t="str">
        <f aca="false">P05!$E101</f>
        <v>N</v>
      </c>
      <c r="BE112" s="30" t="str">
        <f aca="false">P06!$E101</f>
        <v>N</v>
      </c>
      <c r="BF112" s="30" t="str">
        <f aca="false">P07!$E101</f>
        <v>N</v>
      </c>
      <c r="BG112" s="30" t="str">
        <f aca="false">P08!$E101</f>
        <v>N</v>
      </c>
      <c r="BH112" s="30" t="str">
        <f aca="false">P09!$E101</f>
        <v>N</v>
      </c>
      <c r="BI112" s="30" t="str">
        <f aca="false">P10!$E101</f>
        <v>N</v>
      </c>
      <c r="BJ112" s="30" t="str">
        <f aca="false">P11!$E101</f>
        <v>N</v>
      </c>
      <c r="BK112" s="30" t="str">
        <f aca="false">P12!$E101</f>
        <v>N</v>
      </c>
      <c r="BL112" s="30" t="str">
        <f aca="false">P13!$E101</f>
        <v>N</v>
      </c>
      <c r="BM112" s="30" t="str">
        <f aca="false">P14!$E101</f>
        <v>N</v>
      </c>
      <c r="BN112" s="30" t="str">
        <f aca="false">P15!$E101</f>
        <v>N</v>
      </c>
      <c r="BO112" s="30" t="str">
        <f aca="false">P16!$E101</f>
        <v>N</v>
      </c>
      <c r="BP112" s="30" t="str">
        <f aca="false">P17!$E101</f>
        <v>N</v>
      </c>
      <c r="BQ112" s="30" t="str">
        <f aca="false">P18!$E101</f>
        <v>N</v>
      </c>
      <c r="BR112" s="30" t="str">
        <f aca="false">P19!$E101</f>
        <v>N</v>
      </c>
      <c r="BS112" s="30" t="str">
        <f aca="false">P20!$E101</f>
        <v>N</v>
      </c>
      <c r="BT112" s="30" t="str">
        <f aca="false">P21!$E101</f>
        <v>N</v>
      </c>
      <c r="BU112" s="30" t="str">
        <f aca="false">P22!$E101</f>
        <v>N</v>
      </c>
      <c r="BV112" s="30" t="str">
        <f aca="false">P23!$E101</f>
        <v>N</v>
      </c>
      <c r="BW112" s="30" t="str">
        <f aca="false">P24!$E101</f>
        <v>N</v>
      </c>
      <c r="BX112" s="30" t="str">
        <f aca="false">P25!$E101</f>
        <v>N</v>
      </c>
      <c r="BY112" s="30" t="str">
        <f aca="false">P26!$E101</f>
        <v>N</v>
      </c>
      <c r="BZ112" s="30" t="str">
        <f aca="false">P27!$E101</f>
        <v>N</v>
      </c>
      <c r="CA112" s="30" t="str">
        <f aca="false">P28!$E101</f>
        <v>N</v>
      </c>
      <c r="CB112" s="30" t="str">
        <f aca="false">P29!$E101</f>
        <v>N</v>
      </c>
      <c r="CC112" s="30" t="str">
        <f aca="false">P30!$E101</f>
        <v>N</v>
      </c>
      <c r="CD112" s="30" t="str">
        <f aca="false">P31!$E101</f>
        <v>N</v>
      </c>
      <c r="CE112" s="30" t="str">
        <f aca="false">P32!$E101</f>
        <v>N</v>
      </c>
      <c r="CF112" s="30" t="str">
        <f aca="false">P33!$E101</f>
        <v>N</v>
      </c>
      <c r="CG112" s="30" t="str">
        <f aca="false">P34!$E101</f>
        <v>N</v>
      </c>
      <c r="CH112" s="30" t="str">
        <f aca="false">P35!$E101</f>
        <v>N</v>
      </c>
      <c r="CI112" s="30" t="str">
        <f aca="false">P36!$E101</f>
        <v>N</v>
      </c>
      <c r="CJ112" s="30" t="str">
        <f aca="false">P37!$E101</f>
        <v>N</v>
      </c>
      <c r="CK112" s="30" t="str">
        <f aca="false">P38!$E101</f>
        <v>N</v>
      </c>
      <c r="CL112" s="30" t="str">
        <f aca="false">P39!$E101</f>
        <v>N</v>
      </c>
      <c r="CM112" s="30" t="str">
        <f aca="false">P40!$E101</f>
        <v>N</v>
      </c>
      <c r="CN112" s="54" t="n">
        <f aca="false">COUNTIF(AZ112:BS112,"D")</f>
        <v>0</v>
      </c>
    </row>
    <row r="113" customFormat="false" ht="15" hidden="false" customHeight="false" outlineLevel="0" collapsed="false">
      <c r="A113" s="1" t="n">
        <v>13</v>
      </c>
      <c r="B113" s="30" t="str">
        <f aca="false">Critères!$B101</f>
        <v>13.5</v>
      </c>
      <c r="C113" s="30" t="str">
        <f aca="false">Critères!$A97</f>
        <v>CONSULTATION</v>
      </c>
      <c r="D113" s="30" t="str">
        <f aca="false">P01!$D102</f>
        <v>NT</v>
      </c>
      <c r="E113" s="30" t="str">
        <f aca="false">P02!$D102</f>
        <v>NT</v>
      </c>
      <c r="F113" s="30" t="str">
        <f aca="false">P03!$D102</f>
        <v>NT</v>
      </c>
      <c r="G113" s="30" t="str">
        <f aca="false">P04!$D102</f>
        <v>NT</v>
      </c>
      <c r="H113" s="30" t="str">
        <f aca="false">P05!$D102</f>
        <v>NT</v>
      </c>
      <c r="I113" s="30" t="str">
        <f aca="false">P06!$D102</f>
        <v>NT</v>
      </c>
      <c r="J113" s="30" t="str">
        <f aca="false">P07!$D102</f>
        <v>NT</v>
      </c>
      <c r="K113" s="30" t="str">
        <f aca="false">P08!$D102</f>
        <v>NT</v>
      </c>
      <c r="L113" s="30" t="str">
        <f aca="false">P09!$D102</f>
        <v>NT</v>
      </c>
      <c r="M113" s="30" t="str">
        <f aca="false">P10!$D102</f>
        <v>NT</v>
      </c>
      <c r="N113" s="30" t="str">
        <f aca="false">P11!$D102</f>
        <v>NT</v>
      </c>
      <c r="O113" s="30" t="str">
        <f aca="false">P12!$D102</f>
        <v>NT</v>
      </c>
      <c r="P113" s="30" t="str">
        <f aca="false">P13!$D102</f>
        <v>NT</v>
      </c>
      <c r="Q113" s="30" t="str">
        <f aca="false">P14!$D102</f>
        <v>NT</v>
      </c>
      <c r="R113" s="30" t="str">
        <f aca="false">P15!$D102</f>
        <v>NT</v>
      </c>
      <c r="S113" s="30" t="str">
        <f aca="false">P16!$D102</f>
        <v>NT</v>
      </c>
      <c r="T113" s="30" t="str">
        <f aca="false">P17!$D102</f>
        <v>NT</v>
      </c>
      <c r="U113" s="30" t="str">
        <f aca="false">P18!$D102</f>
        <v>NT</v>
      </c>
      <c r="V113" s="30" t="str">
        <f aca="false">P19!$D102</f>
        <v>NT</v>
      </c>
      <c r="W113" s="30" t="str">
        <f aca="false">P20!$D102</f>
        <v>NT</v>
      </c>
      <c r="X113" s="30" t="str">
        <f aca="false">P21!$D102</f>
        <v>NT</v>
      </c>
      <c r="Y113" s="30" t="str">
        <f aca="false">P22!$D102</f>
        <v>NT</v>
      </c>
      <c r="Z113" s="30" t="str">
        <f aca="false">P23!$D102</f>
        <v>NT</v>
      </c>
      <c r="AA113" s="30" t="str">
        <f aca="false">P24!$D102</f>
        <v>NT</v>
      </c>
      <c r="AB113" s="30" t="str">
        <f aca="false">P25!$D102</f>
        <v>NT</v>
      </c>
      <c r="AC113" s="30" t="str">
        <f aca="false">P26!$D102</f>
        <v>NT</v>
      </c>
      <c r="AD113" s="30" t="str">
        <f aca="false">P27!$D102</f>
        <v>NT</v>
      </c>
      <c r="AE113" s="30" t="str">
        <f aca="false">P28!$D102</f>
        <v>NT</v>
      </c>
      <c r="AF113" s="30" t="str">
        <f aca="false">P29!$D102</f>
        <v>NT</v>
      </c>
      <c r="AG113" s="30" t="str">
        <f aca="false">P30!$D102</f>
        <v>NT</v>
      </c>
      <c r="AH113" s="30" t="str">
        <f aca="false">P31!$D102</f>
        <v>NT</v>
      </c>
      <c r="AI113" s="30" t="str">
        <f aca="false">P32!$D102</f>
        <v>NT</v>
      </c>
      <c r="AJ113" s="30" t="str">
        <f aca="false">P33!$D102</f>
        <v>NT</v>
      </c>
      <c r="AK113" s="30" t="str">
        <f aca="false">P34!$D102</f>
        <v>NT</v>
      </c>
      <c r="AL113" s="30" t="str">
        <f aca="false">P35!$D102</f>
        <v>NT</v>
      </c>
      <c r="AM113" s="30" t="str">
        <f aca="false">P36!$D102</f>
        <v>NT</v>
      </c>
      <c r="AN113" s="30" t="str">
        <f aca="false">P37!$D102</f>
        <v>NT</v>
      </c>
      <c r="AO113" s="30" t="str">
        <f aca="false">P38!$D102</f>
        <v>NT</v>
      </c>
      <c r="AP113" s="30" t="str">
        <f aca="false">P39!$D102</f>
        <v>NT</v>
      </c>
      <c r="AQ113" s="30" t="str">
        <f aca="false">P40!$D102</f>
        <v>NT</v>
      </c>
      <c r="AR113" s="54" t="n">
        <f aca="false">COUNTIF(D113:AQ113,"C")</f>
        <v>0</v>
      </c>
      <c r="AS113" s="54" t="n">
        <f aca="false">COUNTIF(D113:AQ113,"NC")</f>
        <v>0</v>
      </c>
      <c r="AT113" s="54" t="n">
        <f aca="false">COUNTIF(D113:AQ113,"NA")</f>
        <v>0</v>
      </c>
      <c r="AU113" s="54" t="n">
        <f aca="false">COUNTIF(D113:AQ113,"NT")</f>
        <v>40</v>
      </c>
      <c r="AV113" s="1" t="str">
        <f aca="false">IF(AS113&gt;0,"NC",IF(AR113&gt;0,"C",IF(AU113&gt;0,"NT","NA")))</f>
        <v>NT</v>
      </c>
      <c r="AW113" s="1" t="n">
        <v>13</v>
      </c>
      <c r="AX113" s="30" t="str">
        <f aca="false">Critères!$B101</f>
        <v>13.5</v>
      </c>
      <c r="AY113" s="30" t="str">
        <f aca="false">Critères!$A97</f>
        <v>CONSULTATION</v>
      </c>
      <c r="AZ113" s="30" t="str">
        <f aca="false">P01!$E102</f>
        <v>N</v>
      </c>
      <c r="BA113" s="30" t="str">
        <f aca="false">P02!$E102</f>
        <v>N</v>
      </c>
      <c r="BB113" s="30" t="str">
        <f aca="false">P03!$E102</f>
        <v>N</v>
      </c>
      <c r="BC113" s="30" t="str">
        <f aca="false">P04!$E102</f>
        <v>N</v>
      </c>
      <c r="BD113" s="30" t="str">
        <f aca="false">P05!$E102</f>
        <v>N</v>
      </c>
      <c r="BE113" s="30" t="str">
        <f aca="false">P06!$E102</f>
        <v>N</v>
      </c>
      <c r="BF113" s="30" t="str">
        <f aca="false">P07!$E102</f>
        <v>N</v>
      </c>
      <c r="BG113" s="30" t="str">
        <f aca="false">P08!$E102</f>
        <v>N</v>
      </c>
      <c r="BH113" s="30" t="str">
        <f aca="false">P09!$E102</f>
        <v>N</v>
      </c>
      <c r="BI113" s="30" t="str">
        <f aca="false">P10!$E102</f>
        <v>N</v>
      </c>
      <c r="BJ113" s="30" t="str">
        <f aca="false">P11!$E102</f>
        <v>N</v>
      </c>
      <c r="BK113" s="30" t="str">
        <f aca="false">P12!$E102</f>
        <v>N</v>
      </c>
      <c r="BL113" s="30" t="str">
        <f aca="false">P13!$E102</f>
        <v>N</v>
      </c>
      <c r="BM113" s="30" t="str">
        <f aca="false">P14!$E102</f>
        <v>N</v>
      </c>
      <c r="BN113" s="30" t="str">
        <f aca="false">P15!$E102</f>
        <v>N</v>
      </c>
      <c r="BO113" s="30" t="str">
        <f aca="false">P16!$E102</f>
        <v>N</v>
      </c>
      <c r="BP113" s="30" t="str">
        <f aca="false">P17!$E102</f>
        <v>N</v>
      </c>
      <c r="BQ113" s="30" t="str">
        <f aca="false">P18!$E102</f>
        <v>N</v>
      </c>
      <c r="BR113" s="30" t="str">
        <f aca="false">P19!$E102</f>
        <v>N</v>
      </c>
      <c r="BS113" s="30" t="str">
        <f aca="false">P20!$E102</f>
        <v>N</v>
      </c>
      <c r="BT113" s="30" t="str">
        <f aca="false">P21!$E102</f>
        <v>N</v>
      </c>
      <c r="BU113" s="30" t="str">
        <f aca="false">P22!$E102</f>
        <v>N</v>
      </c>
      <c r="BV113" s="30" t="str">
        <f aca="false">P23!$E102</f>
        <v>N</v>
      </c>
      <c r="BW113" s="30" t="str">
        <f aca="false">P24!$E102</f>
        <v>N</v>
      </c>
      <c r="BX113" s="30" t="str">
        <f aca="false">P25!$E102</f>
        <v>N</v>
      </c>
      <c r="BY113" s="30" t="str">
        <f aca="false">P26!$E102</f>
        <v>N</v>
      </c>
      <c r="BZ113" s="30" t="str">
        <f aca="false">P27!$E102</f>
        <v>N</v>
      </c>
      <c r="CA113" s="30" t="str">
        <f aca="false">P28!$E102</f>
        <v>N</v>
      </c>
      <c r="CB113" s="30" t="str">
        <f aca="false">P29!$E102</f>
        <v>N</v>
      </c>
      <c r="CC113" s="30" t="str">
        <f aca="false">P30!$E102</f>
        <v>N</v>
      </c>
      <c r="CD113" s="30" t="str">
        <f aca="false">P31!$E102</f>
        <v>N</v>
      </c>
      <c r="CE113" s="30" t="str">
        <f aca="false">P32!$E102</f>
        <v>N</v>
      </c>
      <c r="CF113" s="30" t="str">
        <f aca="false">P33!$E102</f>
        <v>N</v>
      </c>
      <c r="CG113" s="30" t="str">
        <f aca="false">P34!$E102</f>
        <v>N</v>
      </c>
      <c r="CH113" s="30" t="str">
        <f aca="false">P35!$E102</f>
        <v>N</v>
      </c>
      <c r="CI113" s="30" t="str">
        <f aca="false">P36!$E102</f>
        <v>N</v>
      </c>
      <c r="CJ113" s="30" t="str">
        <f aca="false">P37!$E102</f>
        <v>N</v>
      </c>
      <c r="CK113" s="30" t="str">
        <f aca="false">P38!$E102</f>
        <v>N</v>
      </c>
      <c r="CL113" s="30" t="str">
        <f aca="false">P39!$E102</f>
        <v>N</v>
      </c>
      <c r="CM113" s="30" t="str">
        <f aca="false">P40!$E102</f>
        <v>N</v>
      </c>
      <c r="CN113" s="54" t="n">
        <f aca="false">COUNTIF(AZ113:BS113,"D")</f>
        <v>0</v>
      </c>
    </row>
    <row r="114" customFormat="false" ht="15" hidden="false" customHeight="false" outlineLevel="0" collapsed="false">
      <c r="A114" s="1" t="n">
        <v>13</v>
      </c>
      <c r="B114" s="30" t="str">
        <f aca="false">Critères!$B102</f>
        <v>13.6</v>
      </c>
      <c r="C114" s="30" t="str">
        <f aca="false">Critères!$A97</f>
        <v>CONSULTATION</v>
      </c>
      <c r="D114" s="30" t="str">
        <f aca="false">P01!$D103</f>
        <v>NT</v>
      </c>
      <c r="E114" s="30" t="str">
        <f aca="false">P02!$D103</f>
        <v>NT</v>
      </c>
      <c r="F114" s="30" t="str">
        <f aca="false">P03!$D103</f>
        <v>NT</v>
      </c>
      <c r="G114" s="30" t="str">
        <f aca="false">P04!$D103</f>
        <v>NT</v>
      </c>
      <c r="H114" s="30" t="str">
        <f aca="false">P05!$D103</f>
        <v>NT</v>
      </c>
      <c r="I114" s="30" t="str">
        <f aca="false">P06!$D103</f>
        <v>NT</v>
      </c>
      <c r="J114" s="30" t="str">
        <f aca="false">P07!$D103</f>
        <v>NT</v>
      </c>
      <c r="K114" s="30" t="str">
        <f aca="false">P08!$D103</f>
        <v>NT</v>
      </c>
      <c r="L114" s="30" t="str">
        <f aca="false">P09!$D103</f>
        <v>NT</v>
      </c>
      <c r="M114" s="30" t="str">
        <f aca="false">P10!$D103</f>
        <v>NT</v>
      </c>
      <c r="N114" s="30" t="str">
        <f aca="false">P11!$D103</f>
        <v>NT</v>
      </c>
      <c r="O114" s="30" t="str">
        <f aca="false">P12!$D103</f>
        <v>NT</v>
      </c>
      <c r="P114" s="30" t="str">
        <f aca="false">P13!$D103</f>
        <v>NT</v>
      </c>
      <c r="Q114" s="30" t="str">
        <f aca="false">P14!$D103</f>
        <v>NT</v>
      </c>
      <c r="R114" s="30" t="str">
        <f aca="false">P15!$D103</f>
        <v>NT</v>
      </c>
      <c r="S114" s="30" t="str">
        <f aca="false">P16!$D103</f>
        <v>NT</v>
      </c>
      <c r="T114" s="30" t="str">
        <f aca="false">P17!$D103</f>
        <v>NT</v>
      </c>
      <c r="U114" s="30" t="str">
        <f aca="false">P18!$D103</f>
        <v>NT</v>
      </c>
      <c r="V114" s="30" t="str">
        <f aca="false">P19!$D103</f>
        <v>NT</v>
      </c>
      <c r="W114" s="30" t="str">
        <f aca="false">P20!$D103</f>
        <v>NT</v>
      </c>
      <c r="X114" s="30" t="str">
        <f aca="false">P21!$D103</f>
        <v>NT</v>
      </c>
      <c r="Y114" s="30" t="str">
        <f aca="false">P22!$D103</f>
        <v>NT</v>
      </c>
      <c r="Z114" s="30" t="str">
        <f aca="false">P23!$D103</f>
        <v>NT</v>
      </c>
      <c r="AA114" s="30" t="str">
        <f aca="false">P24!$D103</f>
        <v>NT</v>
      </c>
      <c r="AB114" s="30" t="str">
        <f aca="false">P25!$D103</f>
        <v>NT</v>
      </c>
      <c r="AC114" s="30" t="str">
        <f aca="false">P26!$D103</f>
        <v>NT</v>
      </c>
      <c r="AD114" s="30" t="str">
        <f aca="false">P27!$D103</f>
        <v>NT</v>
      </c>
      <c r="AE114" s="30" t="str">
        <f aca="false">P28!$D103</f>
        <v>NT</v>
      </c>
      <c r="AF114" s="30" t="str">
        <f aca="false">P29!$D103</f>
        <v>NT</v>
      </c>
      <c r="AG114" s="30" t="str">
        <f aca="false">P30!$D103</f>
        <v>NT</v>
      </c>
      <c r="AH114" s="30" t="str">
        <f aca="false">P31!$D103</f>
        <v>NT</v>
      </c>
      <c r="AI114" s="30" t="str">
        <f aca="false">P32!$D103</f>
        <v>NT</v>
      </c>
      <c r="AJ114" s="30" t="str">
        <f aca="false">P33!$D103</f>
        <v>NT</v>
      </c>
      <c r="AK114" s="30" t="str">
        <f aca="false">P34!$D103</f>
        <v>NT</v>
      </c>
      <c r="AL114" s="30" t="str">
        <f aca="false">P35!$D103</f>
        <v>NT</v>
      </c>
      <c r="AM114" s="30" t="str">
        <f aca="false">P36!$D103</f>
        <v>NT</v>
      </c>
      <c r="AN114" s="30" t="str">
        <f aca="false">P37!$D103</f>
        <v>NT</v>
      </c>
      <c r="AO114" s="30" t="str">
        <f aca="false">P38!$D103</f>
        <v>NT</v>
      </c>
      <c r="AP114" s="30" t="str">
        <f aca="false">P39!$D103</f>
        <v>NT</v>
      </c>
      <c r="AQ114" s="30" t="str">
        <f aca="false">P40!$D103</f>
        <v>NT</v>
      </c>
      <c r="AR114" s="54" t="n">
        <f aca="false">COUNTIF(D114:AQ114,"C")</f>
        <v>0</v>
      </c>
      <c r="AS114" s="54" t="n">
        <f aca="false">COUNTIF(D114:AQ114,"NC")</f>
        <v>0</v>
      </c>
      <c r="AT114" s="54" t="n">
        <f aca="false">COUNTIF(D114:AQ114,"NA")</f>
        <v>0</v>
      </c>
      <c r="AU114" s="54" t="n">
        <f aca="false">COUNTIF(D114:AQ114,"NT")</f>
        <v>40</v>
      </c>
      <c r="AV114" s="1" t="str">
        <f aca="false">IF(AS114&gt;0,"NC",IF(AR114&gt;0,"C",IF(AU114&gt;0,"NT","NA")))</f>
        <v>NT</v>
      </c>
      <c r="AW114" s="1" t="n">
        <v>13</v>
      </c>
      <c r="AX114" s="30" t="str">
        <f aca="false">Critères!$B102</f>
        <v>13.6</v>
      </c>
      <c r="AY114" s="30" t="str">
        <f aca="false">Critères!$A97</f>
        <v>CONSULTATION</v>
      </c>
      <c r="AZ114" s="30" t="str">
        <f aca="false">P01!$E103</f>
        <v>N</v>
      </c>
      <c r="BA114" s="30" t="str">
        <f aca="false">P02!$E103</f>
        <v>N</v>
      </c>
      <c r="BB114" s="30" t="str">
        <f aca="false">P03!$E103</f>
        <v>N</v>
      </c>
      <c r="BC114" s="30" t="str">
        <f aca="false">P04!$E103</f>
        <v>N</v>
      </c>
      <c r="BD114" s="30" t="str">
        <f aca="false">P05!$E103</f>
        <v>N</v>
      </c>
      <c r="BE114" s="30" t="str">
        <f aca="false">P06!$E103</f>
        <v>N</v>
      </c>
      <c r="BF114" s="30" t="str">
        <f aca="false">P07!$E103</f>
        <v>N</v>
      </c>
      <c r="BG114" s="30" t="str">
        <f aca="false">P08!$E103</f>
        <v>N</v>
      </c>
      <c r="BH114" s="30" t="str">
        <f aca="false">P09!$E103</f>
        <v>N</v>
      </c>
      <c r="BI114" s="30" t="str">
        <f aca="false">P10!$E103</f>
        <v>N</v>
      </c>
      <c r="BJ114" s="30" t="str">
        <f aca="false">P11!$E103</f>
        <v>N</v>
      </c>
      <c r="BK114" s="30" t="str">
        <f aca="false">P12!$E103</f>
        <v>N</v>
      </c>
      <c r="BL114" s="30" t="str">
        <f aca="false">P13!$E103</f>
        <v>N</v>
      </c>
      <c r="BM114" s="30" t="str">
        <f aca="false">P14!$E103</f>
        <v>N</v>
      </c>
      <c r="BN114" s="30" t="str">
        <f aca="false">P15!$E103</f>
        <v>N</v>
      </c>
      <c r="BO114" s="30" t="str">
        <f aca="false">P16!$E103</f>
        <v>N</v>
      </c>
      <c r="BP114" s="30" t="str">
        <f aca="false">P17!$E103</f>
        <v>N</v>
      </c>
      <c r="BQ114" s="30" t="str">
        <f aca="false">P18!$E103</f>
        <v>N</v>
      </c>
      <c r="BR114" s="30" t="str">
        <f aca="false">P19!$E103</f>
        <v>N</v>
      </c>
      <c r="BS114" s="30" t="str">
        <f aca="false">P20!$E103</f>
        <v>N</v>
      </c>
      <c r="BT114" s="30" t="str">
        <f aca="false">P21!$E103</f>
        <v>N</v>
      </c>
      <c r="BU114" s="30" t="str">
        <f aca="false">P22!$E103</f>
        <v>N</v>
      </c>
      <c r="BV114" s="30" t="str">
        <f aca="false">P23!$E103</f>
        <v>N</v>
      </c>
      <c r="BW114" s="30" t="str">
        <f aca="false">P24!$E103</f>
        <v>N</v>
      </c>
      <c r="BX114" s="30" t="str">
        <f aca="false">P25!$E103</f>
        <v>N</v>
      </c>
      <c r="BY114" s="30" t="str">
        <f aca="false">P26!$E103</f>
        <v>N</v>
      </c>
      <c r="BZ114" s="30" t="str">
        <f aca="false">P27!$E103</f>
        <v>N</v>
      </c>
      <c r="CA114" s="30" t="str">
        <f aca="false">P28!$E103</f>
        <v>N</v>
      </c>
      <c r="CB114" s="30" t="str">
        <f aca="false">P29!$E103</f>
        <v>N</v>
      </c>
      <c r="CC114" s="30" t="str">
        <f aca="false">P30!$E103</f>
        <v>N</v>
      </c>
      <c r="CD114" s="30" t="str">
        <f aca="false">P31!$E103</f>
        <v>N</v>
      </c>
      <c r="CE114" s="30" t="str">
        <f aca="false">P32!$E103</f>
        <v>N</v>
      </c>
      <c r="CF114" s="30" t="str">
        <f aca="false">P33!$E103</f>
        <v>N</v>
      </c>
      <c r="CG114" s="30" t="str">
        <f aca="false">P34!$E103</f>
        <v>N</v>
      </c>
      <c r="CH114" s="30" t="str">
        <f aca="false">P35!$E103</f>
        <v>N</v>
      </c>
      <c r="CI114" s="30" t="str">
        <f aca="false">P36!$E103</f>
        <v>N</v>
      </c>
      <c r="CJ114" s="30" t="str">
        <f aca="false">P37!$E103</f>
        <v>N</v>
      </c>
      <c r="CK114" s="30" t="str">
        <f aca="false">P38!$E103</f>
        <v>N</v>
      </c>
      <c r="CL114" s="30" t="str">
        <f aca="false">P39!$E103</f>
        <v>N</v>
      </c>
      <c r="CM114" s="30" t="str">
        <f aca="false">P40!$E103</f>
        <v>N</v>
      </c>
      <c r="CN114" s="54" t="n">
        <f aca="false">COUNTIF(AZ114:BS114,"D")</f>
        <v>0</v>
      </c>
    </row>
    <row r="115" customFormat="false" ht="15" hidden="false" customHeight="false" outlineLevel="0" collapsed="false">
      <c r="A115" s="1" t="n">
        <v>13</v>
      </c>
      <c r="B115" s="30" t="str">
        <f aca="false">Critères!$B103</f>
        <v>13.7</v>
      </c>
      <c r="C115" s="30" t="str">
        <f aca="false">Critères!$A97</f>
        <v>CONSULTATION</v>
      </c>
      <c r="D115" s="30" t="str">
        <f aca="false">P01!$D104</f>
        <v>NT</v>
      </c>
      <c r="E115" s="30" t="str">
        <f aca="false">P02!$D104</f>
        <v>NT</v>
      </c>
      <c r="F115" s="30" t="str">
        <f aca="false">P03!$D104</f>
        <v>NT</v>
      </c>
      <c r="G115" s="30" t="str">
        <f aca="false">P04!$D104</f>
        <v>NT</v>
      </c>
      <c r="H115" s="30" t="str">
        <f aca="false">P05!$D104</f>
        <v>NT</v>
      </c>
      <c r="I115" s="30" t="str">
        <f aca="false">P06!$D104</f>
        <v>NT</v>
      </c>
      <c r="J115" s="30" t="str">
        <f aca="false">P07!$D104</f>
        <v>NT</v>
      </c>
      <c r="K115" s="30" t="str">
        <f aca="false">P08!$D104</f>
        <v>NT</v>
      </c>
      <c r="L115" s="30" t="str">
        <f aca="false">P09!$D104</f>
        <v>NT</v>
      </c>
      <c r="M115" s="30" t="str">
        <f aca="false">P10!$D104</f>
        <v>NT</v>
      </c>
      <c r="N115" s="30" t="str">
        <f aca="false">P11!$D104</f>
        <v>NT</v>
      </c>
      <c r="O115" s="30" t="str">
        <f aca="false">P12!$D104</f>
        <v>NT</v>
      </c>
      <c r="P115" s="30" t="str">
        <f aca="false">P13!$D104</f>
        <v>NT</v>
      </c>
      <c r="Q115" s="30" t="str">
        <f aca="false">P14!$D104</f>
        <v>NT</v>
      </c>
      <c r="R115" s="30" t="str">
        <f aca="false">P15!$D104</f>
        <v>NT</v>
      </c>
      <c r="S115" s="30" t="str">
        <f aca="false">P16!$D104</f>
        <v>NT</v>
      </c>
      <c r="T115" s="30" t="str">
        <f aca="false">P17!$D104</f>
        <v>NT</v>
      </c>
      <c r="U115" s="30" t="str">
        <f aca="false">P18!$D104</f>
        <v>NT</v>
      </c>
      <c r="V115" s="30" t="str">
        <f aca="false">P19!$D104</f>
        <v>NT</v>
      </c>
      <c r="W115" s="30" t="str">
        <f aca="false">P20!$D104</f>
        <v>NT</v>
      </c>
      <c r="X115" s="30" t="str">
        <f aca="false">P21!$D104</f>
        <v>NT</v>
      </c>
      <c r="Y115" s="30" t="str">
        <f aca="false">P22!$D104</f>
        <v>NT</v>
      </c>
      <c r="Z115" s="30" t="str">
        <f aca="false">P23!$D104</f>
        <v>NT</v>
      </c>
      <c r="AA115" s="30" t="str">
        <f aca="false">P24!$D104</f>
        <v>NT</v>
      </c>
      <c r="AB115" s="30" t="str">
        <f aca="false">P25!$D104</f>
        <v>NT</v>
      </c>
      <c r="AC115" s="30" t="str">
        <f aca="false">P26!$D104</f>
        <v>NT</v>
      </c>
      <c r="AD115" s="30" t="str">
        <f aca="false">P27!$D104</f>
        <v>NT</v>
      </c>
      <c r="AE115" s="30" t="str">
        <f aca="false">P28!$D104</f>
        <v>NT</v>
      </c>
      <c r="AF115" s="30" t="str">
        <f aca="false">P29!$D104</f>
        <v>NT</v>
      </c>
      <c r="AG115" s="30" t="str">
        <f aca="false">P30!$D104</f>
        <v>NT</v>
      </c>
      <c r="AH115" s="30" t="str">
        <f aca="false">P31!$D104</f>
        <v>NT</v>
      </c>
      <c r="AI115" s="30" t="str">
        <f aca="false">P32!$D104</f>
        <v>NT</v>
      </c>
      <c r="AJ115" s="30" t="str">
        <f aca="false">P33!$D104</f>
        <v>NT</v>
      </c>
      <c r="AK115" s="30" t="str">
        <f aca="false">P34!$D104</f>
        <v>NT</v>
      </c>
      <c r="AL115" s="30" t="str">
        <f aca="false">P35!$D104</f>
        <v>NT</v>
      </c>
      <c r="AM115" s="30" t="str">
        <f aca="false">P36!$D104</f>
        <v>NT</v>
      </c>
      <c r="AN115" s="30" t="str">
        <f aca="false">P37!$D104</f>
        <v>NT</v>
      </c>
      <c r="AO115" s="30" t="str">
        <f aca="false">P38!$D104</f>
        <v>NT</v>
      </c>
      <c r="AP115" s="30" t="str">
        <f aca="false">P39!$D104</f>
        <v>NT</v>
      </c>
      <c r="AQ115" s="30" t="str">
        <f aca="false">P40!$D104</f>
        <v>NT</v>
      </c>
      <c r="AR115" s="54" t="n">
        <f aca="false">COUNTIF(D115:AQ115,"C")</f>
        <v>0</v>
      </c>
      <c r="AS115" s="54" t="n">
        <f aca="false">COUNTIF(D115:AQ115,"NC")</f>
        <v>0</v>
      </c>
      <c r="AT115" s="54" t="n">
        <f aca="false">COUNTIF(D115:AQ115,"NA")</f>
        <v>0</v>
      </c>
      <c r="AU115" s="54" t="n">
        <f aca="false">COUNTIF(D115:AQ115,"NT")</f>
        <v>40</v>
      </c>
      <c r="AV115" s="1" t="str">
        <f aca="false">IF(AS115&gt;0,"NC",IF(AR115&gt;0,"C",IF(AU115&gt;0,"NT","NA")))</f>
        <v>NT</v>
      </c>
      <c r="AW115" s="1" t="n">
        <v>13</v>
      </c>
      <c r="AX115" s="30" t="str">
        <f aca="false">Critères!$B103</f>
        <v>13.7</v>
      </c>
      <c r="AY115" s="30" t="str">
        <f aca="false">Critères!$A97</f>
        <v>CONSULTATION</v>
      </c>
      <c r="AZ115" s="30" t="str">
        <f aca="false">P01!$E104</f>
        <v>N</v>
      </c>
      <c r="BA115" s="30" t="str">
        <f aca="false">P02!$E104</f>
        <v>N</v>
      </c>
      <c r="BB115" s="30" t="str">
        <f aca="false">P03!$E104</f>
        <v>N</v>
      </c>
      <c r="BC115" s="30" t="str">
        <f aca="false">P04!$E104</f>
        <v>N</v>
      </c>
      <c r="BD115" s="30" t="str">
        <f aca="false">P05!$E104</f>
        <v>N</v>
      </c>
      <c r="BE115" s="30" t="str">
        <f aca="false">P06!$E104</f>
        <v>N</v>
      </c>
      <c r="BF115" s="30" t="str">
        <f aca="false">P07!$E104</f>
        <v>N</v>
      </c>
      <c r="BG115" s="30" t="str">
        <f aca="false">P08!$E104</f>
        <v>N</v>
      </c>
      <c r="BH115" s="30" t="str">
        <f aca="false">P09!$E104</f>
        <v>N</v>
      </c>
      <c r="BI115" s="30" t="str">
        <f aca="false">P10!$E104</f>
        <v>N</v>
      </c>
      <c r="BJ115" s="30" t="str">
        <f aca="false">P11!$E104</f>
        <v>N</v>
      </c>
      <c r="BK115" s="30" t="str">
        <f aca="false">P12!$E104</f>
        <v>N</v>
      </c>
      <c r="BL115" s="30" t="str">
        <f aca="false">P13!$E104</f>
        <v>N</v>
      </c>
      <c r="BM115" s="30" t="str">
        <f aca="false">P14!$E104</f>
        <v>N</v>
      </c>
      <c r="BN115" s="30" t="str">
        <f aca="false">P15!$E104</f>
        <v>N</v>
      </c>
      <c r="BO115" s="30" t="str">
        <f aca="false">P16!$E104</f>
        <v>N</v>
      </c>
      <c r="BP115" s="30" t="str">
        <f aca="false">P17!$E104</f>
        <v>N</v>
      </c>
      <c r="BQ115" s="30" t="str">
        <f aca="false">P18!$E104</f>
        <v>N</v>
      </c>
      <c r="BR115" s="30" t="str">
        <f aca="false">P19!$E104</f>
        <v>N</v>
      </c>
      <c r="BS115" s="30" t="str">
        <f aca="false">P20!$E104</f>
        <v>N</v>
      </c>
      <c r="BT115" s="30" t="str">
        <f aca="false">P21!$E104</f>
        <v>N</v>
      </c>
      <c r="BU115" s="30" t="str">
        <f aca="false">P22!$E104</f>
        <v>N</v>
      </c>
      <c r="BV115" s="30" t="str">
        <f aca="false">P23!$E104</f>
        <v>N</v>
      </c>
      <c r="BW115" s="30" t="str">
        <f aca="false">P24!$E104</f>
        <v>N</v>
      </c>
      <c r="BX115" s="30" t="str">
        <f aca="false">P25!$E104</f>
        <v>N</v>
      </c>
      <c r="BY115" s="30" t="str">
        <f aca="false">P26!$E104</f>
        <v>N</v>
      </c>
      <c r="BZ115" s="30" t="str">
        <f aca="false">P27!$E104</f>
        <v>N</v>
      </c>
      <c r="CA115" s="30" t="str">
        <f aca="false">P28!$E104</f>
        <v>N</v>
      </c>
      <c r="CB115" s="30" t="str">
        <f aca="false">P29!$E104</f>
        <v>N</v>
      </c>
      <c r="CC115" s="30" t="str">
        <f aca="false">P30!$E104</f>
        <v>N</v>
      </c>
      <c r="CD115" s="30" t="str">
        <f aca="false">P31!$E104</f>
        <v>N</v>
      </c>
      <c r="CE115" s="30" t="str">
        <f aca="false">P32!$E104</f>
        <v>N</v>
      </c>
      <c r="CF115" s="30" t="str">
        <f aca="false">P33!$E104</f>
        <v>N</v>
      </c>
      <c r="CG115" s="30" t="str">
        <f aca="false">P34!$E104</f>
        <v>N</v>
      </c>
      <c r="CH115" s="30" t="str">
        <f aca="false">P35!$E104</f>
        <v>N</v>
      </c>
      <c r="CI115" s="30" t="str">
        <f aca="false">P36!$E104</f>
        <v>N</v>
      </c>
      <c r="CJ115" s="30" t="str">
        <f aca="false">P37!$E104</f>
        <v>N</v>
      </c>
      <c r="CK115" s="30" t="str">
        <f aca="false">P38!$E104</f>
        <v>N</v>
      </c>
      <c r="CL115" s="30" t="str">
        <f aca="false">P39!$E104</f>
        <v>N</v>
      </c>
      <c r="CM115" s="30" t="str">
        <f aca="false">P40!$E104</f>
        <v>N</v>
      </c>
      <c r="CN115" s="54" t="n">
        <f aca="false">COUNTIF(AZ115:BS115,"D")</f>
        <v>0</v>
      </c>
    </row>
    <row r="116" customFormat="false" ht="15" hidden="false" customHeight="false" outlineLevel="0" collapsed="false">
      <c r="A116" s="1" t="n">
        <v>13</v>
      </c>
      <c r="B116" s="30" t="str">
        <f aca="false">Critères!$B104</f>
        <v>13.8</v>
      </c>
      <c r="C116" s="30" t="str">
        <f aca="false">Critères!$A97</f>
        <v>CONSULTATION</v>
      </c>
      <c r="D116" s="30" t="str">
        <f aca="false">P01!$D105</f>
        <v>NT</v>
      </c>
      <c r="E116" s="30" t="str">
        <f aca="false">P02!$D105</f>
        <v>NT</v>
      </c>
      <c r="F116" s="30" t="str">
        <f aca="false">P03!$D105</f>
        <v>NT</v>
      </c>
      <c r="G116" s="30" t="str">
        <f aca="false">P04!$D105</f>
        <v>NT</v>
      </c>
      <c r="H116" s="30" t="str">
        <f aca="false">P05!$D105</f>
        <v>NT</v>
      </c>
      <c r="I116" s="30" t="str">
        <f aca="false">P06!$D105</f>
        <v>NT</v>
      </c>
      <c r="J116" s="30" t="str">
        <f aca="false">P07!$D105</f>
        <v>NT</v>
      </c>
      <c r="K116" s="30" t="str">
        <f aca="false">P08!$D105</f>
        <v>NT</v>
      </c>
      <c r="L116" s="30" t="str">
        <f aca="false">P09!$D105</f>
        <v>NT</v>
      </c>
      <c r="M116" s="30" t="str">
        <f aca="false">P10!$D105</f>
        <v>NT</v>
      </c>
      <c r="N116" s="30" t="str">
        <f aca="false">P11!$D105</f>
        <v>NT</v>
      </c>
      <c r="O116" s="30" t="str">
        <f aca="false">P12!$D105</f>
        <v>NT</v>
      </c>
      <c r="P116" s="30" t="str">
        <f aca="false">P13!$D105</f>
        <v>NT</v>
      </c>
      <c r="Q116" s="30" t="str">
        <f aca="false">P14!$D105</f>
        <v>NT</v>
      </c>
      <c r="R116" s="30" t="str">
        <f aca="false">P15!$D105</f>
        <v>NT</v>
      </c>
      <c r="S116" s="30" t="str">
        <f aca="false">P16!$D105</f>
        <v>NT</v>
      </c>
      <c r="T116" s="30" t="str">
        <f aca="false">P17!$D105</f>
        <v>NT</v>
      </c>
      <c r="U116" s="30" t="str">
        <f aca="false">P18!$D105</f>
        <v>NT</v>
      </c>
      <c r="V116" s="30" t="str">
        <f aca="false">P19!$D105</f>
        <v>NT</v>
      </c>
      <c r="W116" s="30" t="str">
        <f aca="false">P20!$D105</f>
        <v>NT</v>
      </c>
      <c r="X116" s="30" t="str">
        <f aca="false">P21!$D105</f>
        <v>NT</v>
      </c>
      <c r="Y116" s="30" t="str">
        <f aca="false">P22!$D105</f>
        <v>NT</v>
      </c>
      <c r="Z116" s="30" t="str">
        <f aca="false">P23!$D105</f>
        <v>NT</v>
      </c>
      <c r="AA116" s="30" t="str">
        <f aca="false">P24!$D105</f>
        <v>NT</v>
      </c>
      <c r="AB116" s="30" t="str">
        <f aca="false">P25!$D105</f>
        <v>NT</v>
      </c>
      <c r="AC116" s="30" t="str">
        <f aca="false">P26!$D105</f>
        <v>NT</v>
      </c>
      <c r="AD116" s="30" t="str">
        <f aca="false">P27!$D105</f>
        <v>NT</v>
      </c>
      <c r="AE116" s="30" t="str">
        <f aca="false">P28!$D105</f>
        <v>NT</v>
      </c>
      <c r="AF116" s="30" t="str">
        <f aca="false">P29!$D105</f>
        <v>NT</v>
      </c>
      <c r="AG116" s="30" t="str">
        <f aca="false">P30!$D105</f>
        <v>NT</v>
      </c>
      <c r="AH116" s="30" t="str">
        <f aca="false">P31!$D105</f>
        <v>NT</v>
      </c>
      <c r="AI116" s="30" t="str">
        <f aca="false">P32!$D105</f>
        <v>NT</v>
      </c>
      <c r="AJ116" s="30" t="str">
        <f aca="false">P33!$D105</f>
        <v>NT</v>
      </c>
      <c r="AK116" s="30" t="str">
        <f aca="false">P34!$D105</f>
        <v>NT</v>
      </c>
      <c r="AL116" s="30" t="str">
        <f aca="false">P35!$D105</f>
        <v>NT</v>
      </c>
      <c r="AM116" s="30" t="str">
        <f aca="false">P36!$D105</f>
        <v>NT</v>
      </c>
      <c r="AN116" s="30" t="str">
        <f aca="false">P37!$D105</f>
        <v>NT</v>
      </c>
      <c r="AO116" s="30" t="str">
        <f aca="false">P38!$D105</f>
        <v>NT</v>
      </c>
      <c r="AP116" s="30" t="str">
        <f aca="false">P39!$D105</f>
        <v>NT</v>
      </c>
      <c r="AQ116" s="30" t="str">
        <f aca="false">P40!$D105</f>
        <v>NT</v>
      </c>
      <c r="AR116" s="54" t="n">
        <f aca="false">COUNTIF(D116:AQ116,"C")</f>
        <v>0</v>
      </c>
      <c r="AS116" s="54" t="n">
        <f aca="false">COUNTIF(D116:AQ116,"NC")</f>
        <v>0</v>
      </c>
      <c r="AT116" s="54" t="n">
        <f aca="false">COUNTIF(D116:AQ116,"NA")</f>
        <v>0</v>
      </c>
      <c r="AU116" s="54" t="n">
        <f aca="false">COUNTIF(D116:AQ116,"NT")</f>
        <v>40</v>
      </c>
      <c r="AV116" s="1" t="str">
        <f aca="false">IF(AS116&gt;0,"NC",IF(AR116&gt;0,"C",IF(AU116&gt;0,"NT","NA")))</f>
        <v>NT</v>
      </c>
      <c r="AW116" s="1" t="n">
        <v>13</v>
      </c>
      <c r="AX116" s="30" t="str">
        <f aca="false">Critères!$B104</f>
        <v>13.8</v>
      </c>
      <c r="AY116" s="30" t="str">
        <f aca="false">Critères!$A97</f>
        <v>CONSULTATION</v>
      </c>
      <c r="AZ116" s="30" t="str">
        <f aca="false">P01!$E105</f>
        <v>N</v>
      </c>
      <c r="BA116" s="30" t="str">
        <f aca="false">P02!$E105</f>
        <v>N</v>
      </c>
      <c r="BB116" s="30" t="str">
        <f aca="false">P03!$E105</f>
        <v>N</v>
      </c>
      <c r="BC116" s="30" t="str">
        <f aca="false">P04!$E105</f>
        <v>N</v>
      </c>
      <c r="BD116" s="30" t="str">
        <f aca="false">P05!$E105</f>
        <v>N</v>
      </c>
      <c r="BE116" s="30" t="str">
        <f aca="false">P06!$E105</f>
        <v>N</v>
      </c>
      <c r="BF116" s="30" t="str">
        <f aca="false">P07!$E105</f>
        <v>N</v>
      </c>
      <c r="BG116" s="30" t="str">
        <f aca="false">P08!$E105</f>
        <v>N</v>
      </c>
      <c r="BH116" s="30" t="str">
        <f aca="false">P09!$E105</f>
        <v>N</v>
      </c>
      <c r="BI116" s="30" t="str">
        <f aca="false">P10!$E105</f>
        <v>N</v>
      </c>
      <c r="BJ116" s="30" t="str">
        <f aca="false">P11!$E105</f>
        <v>N</v>
      </c>
      <c r="BK116" s="30" t="str">
        <f aca="false">P12!$E105</f>
        <v>N</v>
      </c>
      <c r="BL116" s="30" t="str">
        <f aca="false">P13!$E105</f>
        <v>N</v>
      </c>
      <c r="BM116" s="30" t="str">
        <f aca="false">P14!$E105</f>
        <v>N</v>
      </c>
      <c r="BN116" s="30" t="str">
        <f aca="false">P15!$E105</f>
        <v>N</v>
      </c>
      <c r="BO116" s="30" t="str">
        <f aca="false">P16!$E105</f>
        <v>N</v>
      </c>
      <c r="BP116" s="30" t="str">
        <f aca="false">P17!$E105</f>
        <v>N</v>
      </c>
      <c r="BQ116" s="30" t="str">
        <f aca="false">P18!$E105</f>
        <v>N</v>
      </c>
      <c r="BR116" s="30" t="str">
        <f aca="false">P19!$E105</f>
        <v>N</v>
      </c>
      <c r="BS116" s="30" t="str">
        <f aca="false">P20!$E105</f>
        <v>N</v>
      </c>
      <c r="BT116" s="30" t="str">
        <f aca="false">P21!$E105</f>
        <v>N</v>
      </c>
      <c r="BU116" s="30" t="str">
        <f aca="false">P22!$E105</f>
        <v>N</v>
      </c>
      <c r="BV116" s="30" t="str">
        <f aca="false">P23!$E105</f>
        <v>N</v>
      </c>
      <c r="BW116" s="30" t="str">
        <f aca="false">P24!$E105</f>
        <v>N</v>
      </c>
      <c r="BX116" s="30" t="str">
        <f aca="false">P25!$E105</f>
        <v>N</v>
      </c>
      <c r="BY116" s="30" t="str">
        <f aca="false">P26!$E105</f>
        <v>N</v>
      </c>
      <c r="BZ116" s="30" t="str">
        <f aca="false">P27!$E105</f>
        <v>N</v>
      </c>
      <c r="CA116" s="30" t="str">
        <f aca="false">P28!$E105</f>
        <v>N</v>
      </c>
      <c r="CB116" s="30" t="str">
        <f aca="false">P29!$E105</f>
        <v>N</v>
      </c>
      <c r="CC116" s="30" t="str">
        <f aca="false">P30!$E105</f>
        <v>N</v>
      </c>
      <c r="CD116" s="30" t="str">
        <f aca="false">P31!$E105</f>
        <v>N</v>
      </c>
      <c r="CE116" s="30" t="str">
        <f aca="false">P32!$E105</f>
        <v>N</v>
      </c>
      <c r="CF116" s="30" t="str">
        <f aca="false">P33!$E105</f>
        <v>N</v>
      </c>
      <c r="CG116" s="30" t="str">
        <f aca="false">P34!$E105</f>
        <v>N</v>
      </c>
      <c r="CH116" s="30" t="str">
        <f aca="false">P35!$E105</f>
        <v>N</v>
      </c>
      <c r="CI116" s="30" t="str">
        <f aca="false">P36!$E105</f>
        <v>N</v>
      </c>
      <c r="CJ116" s="30" t="str">
        <f aca="false">P37!$E105</f>
        <v>N</v>
      </c>
      <c r="CK116" s="30" t="str">
        <f aca="false">P38!$E105</f>
        <v>N</v>
      </c>
      <c r="CL116" s="30" t="str">
        <f aca="false">P39!$E105</f>
        <v>N</v>
      </c>
      <c r="CM116" s="30" t="str">
        <f aca="false">P40!$E105</f>
        <v>N</v>
      </c>
      <c r="CN116" s="54" t="n">
        <f aca="false">COUNTIF(AZ116:BS116,"D")</f>
        <v>0</v>
      </c>
    </row>
    <row r="117" customFormat="false" ht="15" hidden="false" customHeight="false" outlineLevel="0" collapsed="false">
      <c r="A117" s="1" t="n">
        <v>13</v>
      </c>
      <c r="B117" s="30" t="str">
        <f aca="false">Critères!$B105</f>
        <v>13.9</v>
      </c>
      <c r="C117" s="30" t="str">
        <f aca="false">Critères!$A97</f>
        <v>CONSULTATION</v>
      </c>
      <c r="D117" s="30" t="str">
        <f aca="false">P01!$D106</f>
        <v>NT</v>
      </c>
      <c r="E117" s="30" t="str">
        <f aca="false">P02!$D106</f>
        <v>NT</v>
      </c>
      <c r="F117" s="30" t="str">
        <f aca="false">P03!$D106</f>
        <v>NT</v>
      </c>
      <c r="G117" s="30" t="str">
        <f aca="false">P04!$D106</f>
        <v>NT</v>
      </c>
      <c r="H117" s="30" t="str">
        <f aca="false">P05!$D106</f>
        <v>NT</v>
      </c>
      <c r="I117" s="30" t="str">
        <f aca="false">P06!$D106</f>
        <v>NT</v>
      </c>
      <c r="J117" s="30" t="str">
        <f aca="false">P07!$D106</f>
        <v>NT</v>
      </c>
      <c r="K117" s="30" t="str">
        <f aca="false">P08!$D106</f>
        <v>NT</v>
      </c>
      <c r="L117" s="30" t="str">
        <f aca="false">P09!$D106</f>
        <v>NT</v>
      </c>
      <c r="M117" s="30" t="str">
        <f aca="false">P10!$D106</f>
        <v>NT</v>
      </c>
      <c r="N117" s="30" t="str">
        <f aca="false">P11!$D106</f>
        <v>NT</v>
      </c>
      <c r="O117" s="30" t="str">
        <f aca="false">P12!$D106</f>
        <v>NT</v>
      </c>
      <c r="P117" s="30" t="str">
        <f aca="false">P13!$D106</f>
        <v>NT</v>
      </c>
      <c r="Q117" s="30" t="str">
        <f aca="false">P14!$D106</f>
        <v>NT</v>
      </c>
      <c r="R117" s="30" t="str">
        <f aca="false">P15!$D106</f>
        <v>NT</v>
      </c>
      <c r="S117" s="30" t="str">
        <f aca="false">P16!$D106</f>
        <v>NT</v>
      </c>
      <c r="T117" s="30" t="str">
        <f aca="false">P17!$D106</f>
        <v>NT</v>
      </c>
      <c r="U117" s="30" t="str">
        <f aca="false">P18!$D106</f>
        <v>NT</v>
      </c>
      <c r="V117" s="30" t="str">
        <f aca="false">P19!$D106</f>
        <v>NT</v>
      </c>
      <c r="W117" s="30" t="str">
        <f aca="false">P20!$D106</f>
        <v>NT</v>
      </c>
      <c r="X117" s="30" t="str">
        <f aca="false">P21!$D106</f>
        <v>NT</v>
      </c>
      <c r="Y117" s="30" t="str">
        <f aca="false">P22!$D106</f>
        <v>NT</v>
      </c>
      <c r="Z117" s="30" t="str">
        <f aca="false">P23!$D106</f>
        <v>NT</v>
      </c>
      <c r="AA117" s="30" t="str">
        <f aca="false">P24!$D106</f>
        <v>NT</v>
      </c>
      <c r="AB117" s="30" t="str">
        <f aca="false">P25!$D106</f>
        <v>NT</v>
      </c>
      <c r="AC117" s="30" t="str">
        <f aca="false">P26!$D106</f>
        <v>NT</v>
      </c>
      <c r="AD117" s="30" t="str">
        <f aca="false">P27!$D106</f>
        <v>NT</v>
      </c>
      <c r="AE117" s="30" t="str">
        <f aca="false">P28!$D106</f>
        <v>NT</v>
      </c>
      <c r="AF117" s="30" t="str">
        <f aca="false">P29!$D106</f>
        <v>NT</v>
      </c>
      <c r="AG117" s="30" t="str">
        <f aca="false">P30!$D106</f>
        <v>NT</v>
      </c>
      <c r="AH117" s="30" t="str">
        <f aca="false">P31!$D106</f>
        <v>NT</v>
      </c>
      <c r="AI117" s="30" t="str">
        <f aca="false">P32!$D106</f>
        <v>NT</v>
      </c>
      <c r="AJ117" s="30" t="str">
        <f aca="false">P33!$D106</f>
        <v>NT</v>
      </c>
      <c r="AK117" s="30" t="str">
        <f aca="false">P34!$D106</f>
        <v>NT</v>
      </c>
      <c r="AL117" s="30" t="str">
        <f aca="false">P35!$D106</f>
        <v>NT</v>
      </c>
      <c r="AM117" s="30" t="str">
        <f aca="false">P36!$D106</f>
        <v>NT</v>
      </c>
      <c r="AN117" s="30" t="str">
        <f aca="false">P37!$D106</f>
        <v>NT</v>
      </c>
      <c r="AO117" s="30" t="str">
        <f aca="false">P38!$D106</f>
        <v>NT</v>
      </c>
      <c r="AP117" s="30" t="str">
        <f aca="false">P39!$D106</f>
        <v>NT</v>
      </c>
      <c r="AQ117" s="30" t="str">
        <f aca="false">P40!$D106</f>
        <v>NT</v>
      </c>
      <c r="AR117" s="54" t="n">
        <f aca="false">COUNTIF(D117:AQ117,"C")</f>
        <v>0</v>
      </c>
      <c r="AS117" s="54" t="n">
        <f aca="false">COUNTIF(D117:AQ117,"NC")</f>
        <v>0</v>
      </c>
      <c r="AT117" s="54" t="n">
        <f aca="false">COUNTIF(D117:AQ117,"NA")</f>
        <v>0</v>
      </c>
      <c r="AU117" s="54" t="n">
        <f aca="false">COUNTIF(D117:AQ117,"NT")</f>
        <v>40</v>
      </c>
      <c r="AV117" s="1" t="str">
        <f aca="false">IF(AS117&gt;0,"NC",IF(AR117&gt;0,"C",IF(AU117&gt;0,"NT","NA")))</f>
        <v>NT</v>
      </c>
      <c r="AW117" s="1" t="n">
        <v>13</v>
      </c>
      <c r="AX117" s="30" t="str">
        <f aca="false">Critères!$B105</f>
        <v>13.9</v>
      </c>
      <c r="AY117" s="30" t="str">
        <f aca="false">Critères!$A97</f>
        <v>CONSULTATION</v>
      </c>
      <c r="AZ117" s="30" t="str">
        <f aca="false">P01!$E106</f>
        <v>N</v>
      </c>
      <c r="BA117" s="30" t="str">
        <f aca="false">P02!$E106</f>
        <v>N</v>
      </c>
      <c r="BB117" s="30" t="str">
        <f aca="false">P03!$E106</f>
        <v>N</v>
      </c>
      <c r="BC117" s="30" t="str">
        <f aca="false">P04!$E106</f>
        <v>N</v>
      </c>
      <c r="BD117" s="30" t="str">
        <f aca="false">P05!$E106</f>
        <v>N</v>
      </c>
      <c r="BE117" s="30" t="str">
        <f aca="false">P06!$E106</f>
        <v>N</v>
      </c>
      <c r="BF117" s="30" t="str">
        <f aca="false">P07!$E106</f>
        <v>N</v>
      </c>
      <c r="BG117" s="30" t="str">
        <f aca="false">P08!$E106</f>
        <v>N</v>
      </c>
      <c r="BH117" s="30" t="str">
        <f aca="false">P09!$E106</f>
        <v>N</v>
      </c>
      <c r="BI117" s="30" t="str">
        <f aca="false">P10!$E106</f>
        <v>N</v>
      </c>
      <c r="BJ117" s="30" t="str">
        <f aca="false">P11!$E106</f>
        <v>N</v>
      </c>
      <c r="BK117" s="30" t="str">
        <f aca="false">P12!$E106</f>
        <v>N</v>
      </c>
      <c r="BL117" s="30" t="str">
        <f aca="false">P13!$E106</f>
        <v>N</v>
      </c>
      <c r="BM117" s="30" t="str">
        <f aca="false">P14!$E106</f>
        <v>N</v>
      </c>
      <c r="BN117" s="30" t="str">
        <f aca="false">P15!$E106</f>
        <v>N</v>
      </c>
      <c r="BO117" s="30" t="str">
        <f aca="false">P16!$E106</f>
        <v>N</v>
      </c>
      <c r="BP117" s="30" t="str">
        <f aca="false">P17!$E106</f>
        <v>N</v>
      </c>
      <c r="BQ117" s="30" t="str">
        <f aca="false">P18!$E106</f>
        <v>N</v>
      </c>
      <c r="BR117" s="30" t="str">
        <f aca="false">P19!$E106</f>
        <v>N</v>
      </c>
      <c r="BS117" s="30" t="str">
        <f aca="false">P20!$E106</f>
        <v>N</v>
      </c>
      <c r="BT117" s="30" t="str">
        <f aca="false">P21!$E106</f>
        <v>N</v>
      </c>
      <c r="BU117" s="30" t="str">
        <f aca="false">P22!$E106</f>
        <v>N</v>
      </c>
      <c r="BV117" s="30" t="str">
        <f aca="false">P23!$E106</f>
        <v>N</v>
      </c>
      <c r="BW117" s="30" t="str">
        <f aca="false">P24!$E106</f>
        <v>N</v>
      </c>
      <c r="BX117" s="30" t="str">
        <f aca="false">P25!$E106</f>
        <v>N</v>
      </c>
      <c r="BY117" s="30" t="str">
        <f aca="false">P26!$E106</f>
        <v>N</v>
      </c>
      <c r="BZ117" s="30" t="str">
        <f aca="false">P27!$E106</f>
        <v>N</v>
      </c>
      <c r="CA117" s="30" t="str">
        <f aca="false">P28!$E106</f>
        <v>N</v>
      </c>
      <c r="CB117" s="30" t="str">
        <f aca="false">P29!$E106</f>
        <v>N</v>
      </c>
      <c r="CC117" s="30" t="str">
        <f aca="false">P30!$E106</f>
        <v>N</v>
      </c>
      <c r="CD117" s="30" t="str">
        <f aca="false">P31!$E106</f>
        <v>N</v>
      </c>
      <c r="CE117" s="30" t="str">
        <f aca="false">P32!$E106</f>
        <v>N</v>
      </c>
      <c r="CF117" s="30" t="str">
        <f aca="false">P33!$E106</f>
        <v>N</v>
      </c>
      <c r="CG117" s="30" t="str">
        <f aca="false">P34!$E106</f>
        <v>N</v>
      </c>
      <c r="CH117" s="30" t="str">
        <f aca="false">P35!$E106</f>
        <v>N</v>
      </c>
      <c r="CI117" s="30" t="str">
        <f aca="false">P36!$E106</f>
        <v>N</v>
      </c>
      <c r="CJ117" s="30" t="str">
        <f aca="false">P37!$E106</f>
        <v>N</v>
      </c>
      <c r="CK117" s="30" t="str">
        <f aca="false">P38!$E106</f>
        <v>N</v>
      </c>
      <c r="CL117" s="30" t="str">
        <f aca="false">P39!$E106</f>
        <v>N</v>
      </c>
      <c r="CM117" s="30" t="str">
        <f aca="false">P40!$E106</f>
        <v>N</v>
      </c>
      <c r="CN117" s="54" t="n">
        <f aca="false">COUNTIF(AZ117:BS117,"D")</f>
        <v>0</v>
      </c>
    </row>
    <row r="118" customFormat="false" ht="15" hidden="false" customHeight="false" outlineLevel="0" collapsed="false">
      <c r="A118" s="1" t="n">
        <v>13</v>
      </c>
      <c r="B118" s="30" t="str">
        <f aca="false">Critères!$B106</f>
        <v>13.10</v>
      </c>
      <c r="C118" s="30" t="str">
        <f aca="false">Critères!$A97</f>
        <v>CONSULTATION</v>
      </c>
      <c r="D118" s="30" t="str">
        <f aca="false">P01!$D107</f>
        <v>NT</v>
      </c>
      <c r="E118" s="30" t="str">
        <f aca="false">P02!$D107</f>
        <v>NT</v>
      </c>
      <c r="F118" s="30" t="str">
        <f aca="false">P03!$D107</f>
        <v>NT</v>
      </c>
      <c r="G118" s="30" t="str">
        <f aca="false">P04!$D107</f>
        <v>NT</v>
      </c>
      <c r="H118" s="30" t="str">
        <f aca="false">P05!$D107</f>
        <v>NT</v>
      </c>
      <c r="I118" s="30" t="str">
        <f aca="false">P06!$D107</f>
        <v>NT</v>
      </c>
      <c r="J118" s="30" t="str">
        <f aca="false">P07!$D107</f>
        <v>NT</v>
      </c>
      <c r="K118" s="30" t="str">
        <f aca="false">P08!$D107</f>
        <v>NT</v>
      </c>
      <c r="L118" s="30" t="str">
        <f aca="false">P09!$D107</f>
        <v>NT</v>
      </c>
      <c r="M118" s="30" t="str">
        <f aca="false">P10!$D107</f>
        <v>NT</v>
      </c>
      <c r="N118" s="30" t="str">
        <f aca="false">P11!$D107</f>
        <v>NT</v>
      </c>
      <c r="O118" s="30" t="str">
        <f aca="false">P12!$D107</f>
        <v>NT</v>
      </c>
      <c r="P118" s="30" t="str">
        <f aca="false">P13!$D107</f>
        <v>NT</v>
      </c>
      <c r="Q118" s="30" t="str">
        <f aca="false">P14!$D107</f>
        <v>NT</v>
      </c>
      <c r="R118" s="30" t="str">
        <f aca="false">P15!$D107</f>
        <v>NT</v>
      </c>
      <c r="S118" s="30" t="str">
        <f aca="false">P16!$D107</f>
        <v>NT</v>
      </c>
      <c r="T118" s="30" t="str">
        <f aca="false">P17!$D107</f>
        <v>NT</v>
      </c>
      <c r="U118" s="30" t="str">
        <f aca="false">P18!$D107</f>
        <v>NT</v>
      </c>
      <c r="V118" s="30" t="str">
        <f aca="false">P19!$D107</f>
        <v>NT</v>
      </c>
      <c r="W118" s="30" t="str">
        <f aca="false">P20!$D107</f>
        <v>NT</v>
      </c>
      <c r="X118" s="30" t="str">
        <f aca="false">P21!$D107</f>
        <v>NT</v>
      </c>
      <c r="Y118" s="30" t="str">
        <f aca="false">P22!$D107</f>
        <v>NT</v>
      </c>
      <c r="Z118" s="30" t="str">
        <f aca="false">P23!$D107</f>
        <v>NT</v>
      </c>
      <c r="AA118" s="30" t="str">
        <f aca="false">P24!$D107</f>
        <v>NT</v>
      </c>
      <c r="AB118" s="30" t="str">
        <f aca="false">P25!$D107</f>
        <v>NT</v>
      </c>
      <c r="AC118" s="30" t="str">
        <f aca="false">P26!$D107</f>
        <v>NT</v>
      </c>
      <c r="AD118" s="30" t="str">
        <f aca="false">P27!$D107</f>
        <v>NT</v>
      </c>
      <c r="AE118" s="30" t="str">
        <f aca="false">P28!$D107</f>
        <v>NT</v>
      </c>
      <c r="AF118" s="30" t="str">
        <f aca="false">P29!$D107</f>
        <v>NT</v>
      </c>
      <c r="AG118" s="30" t="str">
        <f aca="false">P30!$D107</f>
        <v>NT</v>
      </c>
      <c r="AH118" s="30" t="str">
        <f aca="false">P31!$D107</f>
        <v>NT</v>
      </c>
      <c r="AI118" s="30" t="str">
        <f aca="false">P32!$D107</f>
        <v>NT</v>
      </c>
      <c r="AJ118" s="30" t="str">
        <f aca="false">P33!$D107</f>
        <v>NT</v>
      </c>
      <c r="AK118" s="30" t="str">
        <f aca="false">P34!$D107</f>
        <v>NT</v>
      </c>
      <c r="AL118" s="30" t="str">
        <f aca="false">P35!$D107</f>
        <v>NT</v>
      </c>
      <c r="AM118" s="30" t="str">
        <f aca="false">P36!$D107</f>
        <v>NT</v>
      </c>
      <c r="AN118" s="30" t="str">
        <f aca="false">P37!$D107</f>
        <v>NT</v>
      </c>
      <c r="AO118" s="30" t="str">
        <f aca="false">P38!$D107</f>
        <v>NT</v>
      </c>
      <c r="AP118" s="30" t="str">
        <f aca="false">P39!$D107</f>
        <v>NT</v>
      </c>
      <c r="AQ118" s="30" t="str">
        <f aca="false">P40!$D107</f>
        <v>NT</v>
      </c>
      <c r="AR118" s="54" t="n">
        <f aca="false">COUNTIF(D118:AQ118,"C")</f>
        <v>0</v>
      </c>
      <c r="AS118" s="54" t="n">
        <f aca="false">COUNTIF(D118:AQ118,"NC")</f>
        <v>0</v>
      </c>
      <c r="AT118" s="54" t="n">
        <f aca="false">COUNTIF(D118:AQ118,"NA")</f>
        <v>0</v>
      </c>
      <c r="AU118" s="54" t="n">
        <f aca="false">COUNTIF(D118:AQ118,"NT")</f>
        <v>40</v>
      </c>
      <c r="AV118" s="1" t="str">
        <f aca="false">IF(AS118&gt;0,"NC",IF(AR118&gt;0,"C",IF(AU118&gt;0,"NT","NA")))</f>
        <v>NT</v>
      </c>
      <c r="AW118" s="1" t="n">
        <v>13</v>
      </c>
      <c r="AX118" s="30" t="str">
        <f aca="false">Critères!$B106</f>
        <v>13.10</v>
      </c>
      <c r="AY118" s="30" t="str">
        <f aca="false">Critères!$A97</f>
        <v>CONSULTATION</v>
      </c>
      <c r="AZ118" s="30" t="str">
        <f aca="false">P01!$E107</f>
        <v>N</v>
      </c>
      <c r="BA118" s="30" t="str">
        <f aca="false">P02!$E107</f>
        <v>N</v>
      </c>
      <c r="BB118" s="30" t="str">
        <f aca="false">P03!$E107</f>
        <v>N</v>
      </c>
      <c r="BC118" s="30" t="str">
        <f aca="false">P04!$E107</f>
        <v>N</v>
      </c>
      <c r="BD118" s="30" t="str">
        <f aca="false">P05!$E107</f>
        <v>N</v>
      </c>
      <c r="BE118" s="30" t="str">
        <f aca="false">P06!$E107</f>
        <v>N</v>
      </c>
      <c r="BF118" s="30" t="str">
        <f aca="false">P07!$E107</f>
        <v>N</v>
      </c>
      <c r="BG118" s="30" t="str">
        <f aca="false">P08!$E107</f>
        <v>N</v>
      </c>
      <c r="BH118" s="30" t="str">
        <f aca="false">P09!$E107</f>
        <v>N</v>
      </c>
      <c r="BI118" s="30" t="str">
        <f aca="false">P10!$E107</f>
        <v>N</v>
      </c>
      <c r="BJ118" s="30" t="str">
        <f aca="false">P11!$E107</f>
        <v>N</v>
      </c>
      <c r="BK118" s="30" t="str">
        <f aca="false">P12!$E107</f>
        <v>N</v>
      </c>
      <c r="BL118" s="30" t="str">
        <f aca="false">P13!$E107</f>
        <v>N</v>
      </c>
      <c r="BM118" s="30" t="str">
        <f aca="false">P14!$E107</f>
        <v>N</v>
      </c>
      <c r="BN118" s="30" t="str">
        <f aca="false">P15!$E107</f>
        <v>N</v>
      </c>
      <c r="BO118" s="30" t="str">
        <f aca="false">P16!$E107</f>
        <v>N</v>
      </c>
      <c r="BP118" s="30" t="str">
        <f aca="false">P17!$E107</f>
        <v>N</v>
      </c>
      <c r="BQ118" s="30" t="str">
        <f aca="false">P18!$E107</f>
        <v>N</v>
      </c>
      <c r="BR118" s="30" t="str">
        <f aca="false">P19!$E107</f>
        <v>N</v>
      </c>
      <c r="BS118" s="30" t="str">
        <f aca="false">P20!$E107</f>
        <v>N</v>
      </c>
      <c r="BT118" s="30" t="str">
        <f aca="false">P21!$E107</f>
        <v>N</v>
      </c>
      <c r="BU118" s="30" t="str">
        <f aca="false">P22!$E107</f>
        <v>N</v>
      </c>
      <c r="BV118" s="30" t="str">
        <f aca="false">P23!$E107</f>
        <v>N</v>
      </c>
      <c r="BW118" s="30" t="str">
        <f aca="false">P24!$E107</f>
        <v>N</v>
      </c>
      <c r="BX118" s="30" t="str">
        <f aca="false">P25!$E107</f>
        <v>N</v>
      </c>
      <c r="BY118" s="30" t="str">
        <f aca="false">P26!$E107</f>
        <v>N</v>
      </c>
      <c r="BZ118" s="30" t="str">
        <f aca="false">P27!$E107</f>
        <v>N</v>
      </c>
      <c r="CA118" s="30" t="str">
        <f aca="false">P28!$E107</f>
        <v>N</v>
      </c>
      <c r="CB118" s="30" t="str">
        <f aca="false">P29!$E107</f>
        <v>N</v>
      </c>
      <c r="CC118" s="30" t="str">
        <f aca="false">P30!$E107</f>
        <v>N</v>
      </c>
      <c r="CD118" s="30" t="str">
        <f aca="false">P31!$E107</f>
        <v>N</v>
      </c>
      <c r="CE118" s="30" t="str">
        <f aca="false">P32!$E107</f>
        <v>N</v>
      </c>
      <c r="CF118" s="30" t="str">
        <f aca="false">P33!$E107</f>
        <v>N</v>
      </c>
      <c r="CG118" s="30" t="str">
        <f aca="false">P34!$E107</f>
        <v>N</v>
      </c>
      <c r="CH118" s="30" t="str">
        <f aca="false">P35!$E107</f>
        <v>N</v>
      </c>
      <c r="CI118" s="30" t="str">
        <f aca="false">P36!$E107</f>
        <v>N</v>
      </c>
      <c r="CJ118" s="30" t="str">
        <f aca="false">P37!$E107</f>
        <v>N</v>
      </c>
      <c r="CK118" s="30" t="str">
        <f aca="false">P38!$E107</f>
        <v>N</v>
      </c>
      <c r="CL118" s="30" t="str">
        <f aca="false">P39!$E107</f>
        <v>N</v>
      </c>
      <c r="CM118" s="30" t="str">
        <f aca="false">P40!$E107</f>
        <v>N</v>
      </c>
      <c r="CN118" s="54" t="n">
        <f aca="false">COUNTIF(AZ118:BS118,"D")</f>
        <v>0</v>
      </c>
    </row>
    <row r="119" customFormat="false" ht="15" hidden="false" customHeight="false" outlineLevel="0" collapsed="false">
      <c r="A119" s="1" t="n">
        <v>13</v>
      </c>
      <c r="B119" s="30" t="str">
        <f aca="false">Critères!$B107</f>
        <v>13.11</v>
      </c>
      <c r="C119" s="30" t="str">
        <f aca="false">Critères!$A97</f>
        <v>CONSULTATION</v>
      </c>
      <c r="D119" s="30" t="str">
        <f aca="false">P01!$D108</f>
        <v>NT</v>
      </c>
      <c r="E119" s="30" t="str">
        <f aca="false">P02!$D108</f>
        <v>NT</v>
      </c>
      <c r="F119" s="30" t="str">
        <f aca="false">P03!$D108</f>
        <v>NT</v>
      </c>
      <c r="G119" s="30" t="str">
        <f aca="false">P04!$D108</f>
        <v>NT</v>
      </c>
      <c r="H119" s="30" t="str">
        <f aca="false">P05!$D108</f>
        <v>NT</v>
      </c>
      <c r="I119" s="30" t="str">
        <f aca="false">P06!$D108</f>
        <v>NT</v>
      </c>
      <c r="J119" s="30" t="str">
        <f aca="false">P07!$D108</f>
        <v>NT</v>
      </c>
      <c r="K119" s="30" t="str">
        <f aca="false">P08!$D108</f>
        <v>NT</v>
      </c>
      <c r="L119" s="30" t="str">
        <f aca="false">P09!$D108</f>
        <v>NT</v>
      </c>
      <c r="M119" s="30" t="str">
        <f aca="false">P10!$D108</f>
        <v>NT</v>
      </c>
      <c r="N119" s="30" t="str">
        <f aca="false">P11!$D108</f>
        <v>NT</v>
      </c>
      <c r="O119" s="30" t="str">
        <f aca="false">P12!$D108</f>
        <v>NT</v>
      </c>
      <c r="P119" s="30" t="str">
        <f aca="false">P13!$D108</f>
        <v>NT</v>
      </c>
      <c r="Q119" s="30" t="str">
        <f aca="false">P14!$D108</f>
        <v>NT</v>
      </c>
      <c r="R119" s="30" t="str">
        <f aca="false">P15!$D108</f>
        <v>NT</v>
      </c>
      <c r="S119" s="30" t="str">
        <f aca="false">P16!$D108</f>
        <v>NT</v>
      </c>
      <c r="T119" s="30" t="str">
        <f aca="false">P17!$D108</f>
        <v>NT</v>
      </c>
      <c r="U119" s="30" t="str">
        <f aca="false">P18!$D108</f>
        <v>NT</v>
      </c>
      <c r="V119" s="30" t="str">
        <f aca="false">P19!$D108</f>
        <v>NT</v>
      </c>
      <c r="W119" s="30" t="str">
        <f aca="false">P20!$D108</f>
        <v>NT</v>
      </c>
      <c r="X119" s="30" t="str">
        <f aca="false">P21!$D108</f>
        <v>NT</v>
      </c>
      <c r="Y119" s="30" t="str">
        <f aca="false">P22!$D108</f>
        <v>NT</v>
      </c>
      <c r="Z119" s="30" t="str">
        <f aca="false">P23!$D108</f>
        <v>NT</v>
      </c>
      <c r="AA119" s="30" t="str">
        <f aca="false">P24!$D108</f>
        <v>NT</v>
      </c>
      <c r="AB119" s="30" t="str">
        <f aca="false">P25!$D108</f>
        <v>NT</v>
      </c>
      <c r="AC119" s="30" t="str">
        <f aca="false">P26!$D108</f>
        <v>NT</v>
      </c>
      <c r="AD119" s="30" t="str">
        <f aca="false">P27!$D108</f>
        <v>NT</v>
      </c>
      <c r="AE119" s="30" t="str">
        <f aca="false">P28!$D108</f>
        <v>NT</v>
      </c>
      <c r="AF119" s="30" t="str">
        <f aca="false">P29!$D108</f>
        <v>NT</v>
      </c>
      <c r="AG119" s="30" t="str">
        <f aca="false">P30!$D108</f>
        <v>NT</v>
      </c>
      <c r="AH119" s="30" t="str">
        <f aca="false">P31!$D108</f>
        <v>NT</v>
      </c>
      <c r="AI119" s="30" t="str">
        <f aca="false">P32!$D108</f>
        <v>NT</v>
      </c>
      <c r="AJ119" s="30" t="str">
        <f aca="false">P33!$D108</f>
        <v>NT</v>
      </c>
      <c r="AK119" s="30" t="str">
        <f aca="false">P34!$D108</f>
        <v>NT</v>
      </c>
      <c r="AL119" s="30" t="str">
        <f aca="false">P35!$D108</f>
        <v>NT</v>
      </c>
      <c r="AM119" s="30" t="str">
        <f aca="false">P36!$D108</f>
        <v>NT</v>
      </c>
      <c r="AN119" s="30" t="str">
        <f aca="false">P37!$D108</f>
        <v>NT</v>
      </c>
      <c r="AO119" s="30" t="str">
        <f aca="false">P38!$D108</f>
        <v>NT</v>
      </c>
      <c r="AP119" s="30" t="str">
        <f aca="false">P39!$D108</f>
        <v>NT</v>
      </c>
      <c r="AQ119" s="30" t="str">
        <f aca="false">P40!$D108</f>
        <v>NT</v>
      </c>
      <c r="AR119" s="54" t="n">
        <f aca="false">COUNTIF(D119:AQ119,"C")</f>
        <v>0</v>
      </c>
      <c r="AS119" s="54" t="n">
        <f aca="false">COUNTIF(D119:AQ119,"NC")</f>
        <v>0</v>
      </c>
      <c r="AT119" s="54" t="n">
        <f aca="false">COUNTIF(D119:AQ119,"NA")</f>
        <v>0</v>
      </c>
      <c r="AU119" s="54" t="n">
        <f aca="false">COUNTIF(D119:AQ119,"NT")</f>
        <v>40</v>
      </c>
      <c r="AV119" s="1" t="str">
        <f aca="false">IF(AS119&gt;0,"NC",IF(AR119&gt;0,"C",IF(AU119&gt;0,"NT","NA")))</f>
        <v>NT</v>
      </c>
      <c r="AW119" s="1" t="n">
        <v>13</v>
      </c>
      <c r="AX119" s="30" t="str">
        <f aca="false">Critères!$B107</f>
        <v>13.11</v>
      </c>
      <c r="AY119" s="30" t="str">
        <f aca="false">Critères!$A97</f>
        <v>CONSULTATION</v>
      </c>
      <c r="AZ119" s="30" t="str">
        <f aca="false">P01!$E108</f>
        <v>N</v>
      </c>
      <c r="BA119" s="30" t="str">
        <f aca="false">P02!$E108</f>
        <v>N</v>
      </c>
      <c r="BB119" s="30" t="str">
        <f aca="false">P03!$E108</f>
        <v>N</v>
      </c>
      <c r="BC119" s="30" t="str">
        <f aca="false">P04!$E108</f>
        <v>N</v>
      </c>
      <c r="BD119" s="30" t="str">
        <f aca="false">P05!$E108</f>
        <v>N</v>
      </c>
      <c r="BE119" s="30" t="str">
        <f aca="false">P06!$E108</f>
        <v>N</v>
      </c>
      <c r="BF119" s="30" t="str">
        <f aca="false">P07!$E108</f>
        <v>N</v>
      </c>
      <c r="BG119" s="30" t="str">
        <f aca="false">P08!$E108</f>
        <v>N</v>
      </c>
      <c r="BH119" s="30" t="str">
        <f aca="false">P09!$E108</f>
        <v>N</v>
      </c>
      <c r="BI119" s="30" t="str">
        <f aca="false">P10!$E108</f>
        <v>N</v>
      </c>
      <c r="BJ119" s="30" t="str">
        <f aca="false">P11!$E108</f>
        <v>N</v>
      </c>
      <c r="BK119" s="30" t="str">
        <f aca="false">P12!$E108</f>
        <v>N</v>
      </c>
      <c r="BL119" s="30" t="str">
        <f aca="false">P13!$E108</f>
        <v>N</v>
      </c>
      <c r="BM119" s="30" t="str">
        <f aca="false">P14!$E108</f>
        <v>N</v>
      </c>
      <c r="BN119" s="30" t="str">
        <f aca="false">P15!$E108</f>
        <v>N</v>
      </c>
      <c r="BO119" s="30" t="str">
        <f aca="false">P16!$E108</f>
        <v>N</v>
      </c>
      <c r="BP119" s="30" t="str">
        <f aca="false">P17!$E108</f>
        <v>N</v>
      </c>
      <c r="BQ119" s="30" t="str">
        <f aca="false">P18!$E108</f>
        <v>N</v>
      </c>
      <c r="BR119" s="30" t="str">
        <f aca="false">P19!$E108</f>
        <v>N</v>
      </c>
      <c r="BS119" s="30" t="str">
        <f aca="false">P20!$E108</f>
        <v>N</v>
      </c>
      <c r="BT119" s="30" t="str">
        <f aca="false">P21!$E108</f>
        <v>N</v>
      </c>
      <c r="BU119" s="30" t="str">
        <f aca="false">P22!$E108</f>
        <v>N</v>
      </c>
      <c r="BV119" s="30" t="str">
        <f aca="false">P23!$E108</f>
        <v>N</v>
      </c>
      <c r="BW119" s="30" t="str">
        <f aca="false">P24!$E108</f>
        <v>N</v>
      </c>
      <c r="BX119" s="30" t="str">
        <f aca="false">P25!$E108</f>
        <v>N</v>
      </c>
      <c r="BY119" s="30" t="str">
        <f aca="false">P26!$E108</f>
        <v>N</v>
      </c>
      <c r="BZ119" s="30" t="str">
        <f aca="false">P27!$E108</f>
        <v>N</v>
      </c>
      <c r="CA119" s="30" t="str">
        <f aca="false">P28!$E108</f>
        <v>N</v>
      </c>
      <c r="CB119" s="30" t="str">
        <f aca="false">P29!$E108</f>
        <v>N</v>
      </c>
      <c r="CC119" s="30" t="str">
        <f aca="false">P30!$E108</f>
        <v>N</v>
      </c>
      <c r="CD119" s="30" t="str">
        <f aca="false">P31!$E108</f>
        <v>N</v>
      </c>
      <c r="CE119" s="30" t="str">
        <f aca="false">P32!$E108</f>
        <v>N</v>
      </c>
      <c r="CF119" s="30" t="str">
        <f aca="false">P33!$E108</f>
        <v>N</v>
      </c>
      <c r="CG119" s="30" t="str">
        <f aca="false">P34!$E108</f>
        <v>N</v>
      </c>
      <c r="CH119" s="30" t="str">
        <f aca="false">P35!$E108</f>
        <v>N</v>
      </c>
      <c r="CI119" s="30" t="str">
        <f aca="false">P36!$E108</f>
        <v>N</v>
      </c>
      <c r="CJ119" s="30" t="str">
        <f aca="false">P37!$E108</f>
        <v>N</v>
      </c>
      <c r="CK119" s="30" t="str">
        <f aca="false">P38!$E108</f>
        <v>N</v>
      </c>
      <c r="CL119" s="30" t="str">
        <f aca="false">P39!$E108</f>
        <v>N</v>
      </c>
      <c r="CM119" s="30" t="str">
        <f aca="false">P40!$E108</f>
        <v>N</v>
      </c>
      <c r="CN119" s="54" t="n">
        <f aca="false">COUNTIF(AZ119:BS119,"D")</f>
        <v>0</v>
      </c>
    </row>
    <row r="120" customFormat="false" ht="15" hidden="false" customHeight="false" outlineLevel="0" collapsed="false">
      <c r="A120" s="1" t="n">
        <v>13</v>
      </c>
      <c r="B120" s="30" t="str">
        <f aca="false">Critères!$B108</f>
        <v>13.12</v>
      </c>
      <c r="C120" s="30" t="str">
        <f aca="false">Critères!$A97</f>
        <v>CONSULTATION</v>
      </c>
      <c r="D120" s="30" t="str">
        <f aca="false">P01!$D109</f>
        <v>NT</v>
      </c>
      <c r="E120" s="30" t="str">
        <f aca="false">P02!$D109</f>
        <v>NT</v>
      </c>
      <c r="F120" s="30" t="str">
        <f aca="false">P03!$D109</f>
        <v>NT</v>
      </c>
      <c r="G120" s="30" t="str">
        <f aca="false">P04!$D109</f>
        <v>NT</v>
      </c>
      <c r="H120" s="30" t="str">
        <f aca="false">P05!$D109</f>
        <v>NT</v>
      </c>
      <c r="I120" s="30" t="str">
        <f aca="false">P06!$D109</f>
        <v>NT</v>
      </c>
      <c r="J120" s="30" t="str">
        <f aca="false">P07!$D109</f>
        <v>NT</v>
      </c>
      <c r="K120" s="30" t="str">
        <f aca="false">P08!$D109</f>
        <v>NT</v>
      </c>
      <c r="L120" s="30" t="str">
        <f aca="false">P09!$D109</f>
        <v>NT</v>
      </c>
      <c r="M120" s="30" t="str">
        <f aca="false">P10!$D109</f>
        <v>NT</v>
      </c>
      <c r="N120" s="30" t="str">
        <f aca="false">P11!$D109</f>
        <v>NT</v>
      </c>
      <c r="O120" s="30" t="str">
        <f aca="false">P12!$D109</f>
        <v>NT</v>
      </c>
      <c r="P120" s="30" t="str">
        <f aca="false">P13!$D109</f>
        <v>NT</v>
      </c>
      <c r="Q120" s="30" t="str">
        <f aca="false">P14!$D109</f>
        <v>NT</v>
      </c>
      <c r="R120" s="30" t="str">
        <f aca="false">P15!$D109</f>
        <v>NT</v>
      </c>
      <c r="S120" s="30" t="str">
        <f aca="false">P16!$D109</f>
        <v>NT</v>
      </c>
      <c r="T120" s="30" t="str">
        <f aca="false">P17!$D109</f>
        <v>NT</v>
      </c>
      <c r="U120" s="30" t="str">
        <f aca="false">P18!$D109</f>
        <v>NT</v>
      </c>
      <c r="V120" s="30" t="str">
        <f aca="false">P19!$D109</f>
        <v>NT</v>
      </c>
      <c r="W120" s="30" t="str">
        <f aca="false">P20!$D109</f>
        <v>NT</v>
      </c>
      <c r="X120" s="30" t="str">
        <f aca="false">P21!$D109</f>
        <v>NT</v>
      </c>
      <c r="Y120" s="30" t="str">
        <f aca="false">P22!$D109</f>
        <v>NT</v>
      </c>
      <c r="Z120" s="30" t="str">
        <f aca="false">P23!$D109</f>
        <v>NT</v>
      </c>
      <c r="AA120" s="30" t="str">
        <f aca="false">P24!$D109</f>
        <v>NT</v>
      </c>
      <c r="AB120" s="30" t="str">
        <f aca="false">P25!$D109</f>
        <v>NT</v>
      </c>
      <c r="AC120" s="30" t="str">
        <f aca="false">P26!$D109</f>
        <v>NT</v>
      </c>
      <c r="AD120" s="30" t="str">
        <f aca="false">P27!$D109</f>
        <v>NT</v>
      </c>
      <c r="AE120" s="30" t="str">
        <f aca="false">P28!$D109</f>
        <v>NT</v>
      </c>
      <c r="AF120" s="30" t="str">
        <f aca="false">P29!$D109</f>
        <v>NT</v>
      </c>
      <c r="AG120" s="30" t="str">
        <f aca="false">P30!$D109</f>
        <v>NT</v>
      </c>
      <c r="AH120" s="30" t="str">
        <f aca="false">P31!$D109</f>
        <v>NT</v>
      </c>
      <c r="AI120" s="30" t="str">
        <f aca="false">P32!$D109</f>
        <v>NT</v>
      </c>
      <c r="AJ120" s="30" t="str">
        <f aca="false">P33!$D109</f>
        <v>NT</v>
      </c>
      <c r="AK120" s="30" t="str">
        <f aca="false">P34!$D109</f>
        <v>NT</v>
      </c>
      <c r="AL120" s="30" t="str">
        <f aca="false">P35!$D109</f>
        <v>NT</v>
      </c>
      <c r="AM120" s="30" t="str">
        <f aca="false">P36!$D109</f>
        <v>NT</v>
      </c>
      <c r="AN120" s="30" t="str">
        <f aca="false">P37!$D109</f>
        <v>NT</v>
      </c>
      <c r="AO120" s="30" t="str">
        <f aca="false">P38!$D109</f>
        <v>NT</v>
      </c>
      <c r="AP120" s="30" t="str">
        <f aca="false">P39!$D109</f>
        <v>NT</v>
      </c>
      <c r="AQ120" s="30" t="str">
        <f aca="false">P40!$D109</f>
        <v>NT</v>
      </c>
      <c r="AR120" s="54" t="n">
        <f aca="false">COUNTIF(D120:AQ120,"C")</f>
        <v>0</v>
      </c>
      <c r="AS120" s="54" t="n">
        <f aca="false">COUNTIF(D120:AQ120,"NC")</f>
        <v>0</v>
      </c>
      <c r="AT120" s="54" t="n">
        <f aca="false">COUNTIF(D120:AQ120,"NA")</f>
        <v>0</v>
      </c>
      <c r="AU120" s="54" t="n">
        <f aca="false">COUNTIF(D120:AQ120,"NT")</f>
        <v>40</v>
      </c>
      <c r="AV120" s="1" t="str">
        <f aca="false">IF(AS120&gt;0,"NC",IF(AR120&gt;0,"C",IF(AU120&gt;0,"NT","NA")))</f>
        <v>NT</v>
      </c>
      <c r="AW120" s="1" t="n">
        <v>13</v>
      </c>
      <c r="AX120" s="30" t="str">
        <f aca="false">Critères!$B108</f>
        <v>13.12</v>
      </c>
      <c r="AY120" s="30" t="str">
        <f aca="false">Critères!$A97</f>
        <v>CONSULTATION</v>
      </c>
      <c r="AZ120" s="30" t="str">
        <f aca="false">P01!$E109</f>
        <v>N</v>
      </c>
      <c r="BA120" s="30" t="str">
        <f aca="false">P02!$E109</f>
        <v>N</v>
      </c>
      <c r="BB120" s="30" t="str">
        <f aca="false">P03!$E109</f>
        <v>N</v>
      </c>
      <c r="BC120" s="30" t="str">
        <f aca="false">P04!$E109</f>
        <v>N</v>
      </c>
      <c r="BD120" s="30" t="str">
        <f aca="false">P05!$E109</f>
        <v>N</v>
      </c>
      <c r="BE120" s="30" t="str">
        <f aca="false">P06!$E109</f>
        <v>N</v>
      </c>
      <c r="BF120" s="30" t="str">
        <f aca="false">P07!$E109</f>
        <v>N</v>
      </c>
      <c r="BG120" s="30" t="str">
        <f aca="false">P08!$E109</f>
        <v>N</v>
      </c>
      <c r="BH120" s="30" t="str">
        <f aca="false">P09!$E109</f>
        <v>N</v>
      </c>
      <c r="BI120" s="30" t="str">
        <f aca="false">P10!$E109</f>
        <v>N</v>
      </c>
      <c r="BJ120" s="30" t="str">
        <f aca="false">P11!$E109</f>
        <v>N</v>
      </c>
      <c r="BK120" s="30" t="str">
        <f aca="false">P12!$E109</f>
        <v>N</v>
      </c>
      <c r="BL120" s="30" t="str">
        <f aca="false">P13!$E109</f>
        <v>N</v>
      </c>
      <c r="BM120" s="30" t="str">
        <f aca="false">P14!$E109</f>
        <v>N</v>
      </c>
      <c r="BN120" s="30" t="str">
        <f aca="false">P15!$E109</f>
        <v>N</v>
      </c>
      <c r="BO120" s="30" t="str">
        <f aca="false">P16!$E109</f>
        <v>N</v>
      </c>
      <c r="BP120" s="30" t="str">
        <f aca="false">P17!$E109</f>
        <v>N</v>
      </c>
      <c r="BQ120" s="30" t="str">
        <f aca="false">P18!$E109</f>
        <v>N</v>
      </c>
      <c r="BR120" s="30" t="str">
        <f aca="false">P19!$E109</f>
        <v>N</v>
      </c>
      <c r="BS120" s="30" t="str">
        <f aca="false">P20!$E109</f>
        <v>N</v>
      </c>
      <c r="BT120" s="30" t="str">
        <f aca="false">P21!$E109</f>
        <v>N</v>
      </c>
      <c r="BU120" s="30" t="str">
        <f aca="false">P22!$E109</f>
        <v>N</v>
      </c>
      <c r="BV120" s="30" t="str">
        <f aca="false">P23!$E109</f>
        <v>N</v>
      </c>
      <c r="BW120" s="30" t="str">
        <f aca="false">P24!$E109</f>
        <v>N</v>
      </c>
      <c r="BX120" s="30" t="str">
        <f aca="false">P25!$E109</f>
        <v>N</v>
      </c>
      <c r="BY120" s="30" t="str">
        <f aca="false">P26!$E109</f>
        <v>N</v>
      </c>
      <c r="BZ120" s="30" t="str">
        <f aca="false">P27!$E109</f>
        <v>N</v>
      </c>
      <c r="CA120" s="30" t="str">
        <f aca="false">P28!$E109</f>
        <v>N</v>
      </c>
      <c r="CB120" s="30" t="str">
        <f aca="false">P29!$E109</f>
        <v>N</v>
      </c>
      <c r="CC120" s="30" t="str">
        <f aca="false">P30!$E109</f>
        <v>N</v>
      </c>
      <c r="CD120" s="30" t="str">
        <f aca="false">P31!$E109</f>
        <v>N</v>
      </c>
      <c r="CE120" s="30" t="str">
        <f aca="false">P32!$E109</f>
        <v>N</v>
      </c>
      <c r="CF120" s="30" t="str">
        <f aca="false">P33!$E109</f>
        <v>N</v>
      </c>
      <c r="CG120" s="30" t="str">
        <f aca="false">P34!$E109</f>
        <v>N</v>
      </c>
      <c r="CH120" s="30" t="str">
        <f aca="false">P35!$E109</f>
        <v>N</v>
      </c>
      <c r="CI120" s="30" t="str">
        <f aca="false">P36!$E109</f>
        <v>N</v>
      </c>
      <c r="CJ120" s="30" t="str">
        <f aca="false">P37!$E109</f>
        <v>N</v>
      </c>
      <c r="CK120" s="30" t="str">
        <f aca="false">P38!$E109</f>
        <v>N</v>
      </c>
      <c r="CL120" s="30" t="str">
        <f aca="false">P39!$E109</f>
        <v>N</v>
      </c>
      <c r="CM120" s="30" t="str">
        <f aca="false">P40!$E109</f>
        <v>N</v>
      </c>
      <c r="CN120" s="54" t="n">
        <f aca="false">COUNTIF(AZ120:BS120,"D")</f>
        <v>0</v>
      </c>
    </row>
    <row r="121" customFormat="false" ht="15" hidden="false" customHeight="false" outlineLevel="0" collapsed="false">
      <c r="A121" s="57"/>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9" t="n">
        <f aca="false">SUM(AR109:AR120)</f>
        <v>0</v>
      </c>
      <c r="AS121" s="59" t="n">
        <f aca="false">SUM(AS109:AS120)</f>
        <v>0</v>
      </c>
      <c r="AT121" s="59" t="n">
        <f aca="false">SUM(AT109:AT120)</f>
        <v>0</v>
      </c>
      <c r="AU121" s="59" t="n">
        <f aca="false">SUM(AU109:AU120)</f>
        <v>480</v>
      </c>
      <c r="AW121" s="57"/>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c r="CA121" s="58"/>
      <c r="CB121" s="58"/>
      <c r="CC121" s="58"/>
      <c r="CD121" s="58"/>
      <c r="CE121" s="58"/>
      <c r="CF121" s="58"/>
      <c r="CG121" s="58"/>
      <c r="CH121" s="58"/>
      <c r="CI121" s="58"/>
      <c r="CJ121" s="58"/>
      <c r="CK121" s="58"/>
      <c r="CL121" s="58"/>
      <c r="CM121" s="58"/>
      <c r="CN121" s="59" t="n">
        <f aca="false">SUM(CN109:CN120)</f>
        <v>0</v>
      </c>
    </row>
    <row r="122" customFormat="false" ht="15" hidden="false" customHeight="false" outlineLevel="0" collapsed="false">
      <c r="A122" s="6"/>
      <c r="B122" s="60"/>
      <c r="C122" s="60" t="s">
        <v>311</v>
      </c>
      <c r="D122" s="60" t="n">
        <f aca="false">SUM(COUNTIF(D3:D11,"C"),COUNTIF(D13:D14,"C"),COUNTIF(D16:D18,"C"),COUNTIF(D20:D32,"C"),COUNTIF(D34:D41,"C"),COUNTIF(D43:D44,"C"),COUNTIF(D46:D50,"C"),COUNTIF(D52:D61,"C"),COUNTIF(D63:D66,"C"),COUNTIF(D68:D81,"C"),COUNTIF(D83:D95,"C"),COUNTIF(D97:D107,"C"),COUNTIF(D109:D120,"C"))</f>
        <v>0</v>
      </c>
      <c r="E122" s="60" t="n">
        <f aca="false">SUM(COUNTIF(E3:E11,"C"),COUNTIF(E13:E14,"C"),COUNTIF(E16:E18,"C"),COUNTIF(E20:E32,"C"),COUNTIF(E34:E41,"C"),COUNTIF(E43:E44,"C"),COUNTIF(E46:E50,"C"),COUNTIF(E52:E61,"C"),COUNTIF(E63:E66,"C"),COUNTIF(E68:E81,"C"),COUNTIF(E83:E95,"C"),COUNTIF(E97:E107,"C"),COUNTIF(E109:E120,"C"))</f>
        <v>0</v>
      </c>
      <c r="F122" s="60" t="n">
        <f aca="false">SUM(COUNTIF(F3:F11,"C"),COUNTIF(F13:F14,"C"),COUNTIF(F16:F18,"C"),COUNTIF(F20:F32,"C"),COUNTIF(F34:F41,"C"),COUNTIF(F43:F44,"C"),COUNTIF(F46:F50,"C"),COUNTIF(F52:F61,"C"),COUNTIF(F63:F66,"C"),COUNTIF(F68:F81,"C"),COUNTIF(F83:F95,"C"),COUNTIF(F97:F107,"C"),COUNTIF(F109:F120,"C"))</f>
        <v>0</v>
      </c>
      <c r="G122" s="60" t="n">
        <f aca="false">SUM(COUNTIF(G3:G11,"C"),COUNTIF(G13:G14,"C"),COUNTIF(G16:G18,"C"),COUNTIF(G20:G32,"C"),COUNTIF(G34:G41,"C"),COUNTIF(G43:G44,"C"),COUNTIF(G46:G50,"C"),COUNTIF(G52:G61,"C"),COUNTIF(G63:G66,"C"),COUNTIF(G68:G81,"C"),COUNTIF(G83:G95,"C"),COUNTIF(G97:G107,"C"),COUNTIF(G109:G120,"C"))</f>
        <v>0</v>
      </c>
      <c r="H122" s="60" t="n">
        <f aca="false">SUM(COUNTIF(H3:H11,"C"),COUNTIF(H13:H14,"C"),COUNTIF(H16:H18,"C"),COUNTIF(H20:H32,"C"),COUNTIF(H34:H41,"C"),COUNTIF(H43:H44,"C"),COUNTIF(H46:H50,"C"),COUNTIF(H52:H61,"C"),COUNTIF(H63:H66,"C"),COUNTIF(H68:H81,"C"),COUNTIF(H83:H95,"C"),COUNTIF(H97:H107,"C"),COUNTIF(H109:H120,"C"))</f>
        <v>0</v>
      </c>
      <c r="I122" s="60" t="n">
        <f aca="false">SUM(COUNTIF(I3:I11,"C"),COUNTIF(I13:I14,"C"),COUNTIF(I16:I18,"C"),COUNTIF(I20:I32,"C"),COUNTIF(I34:I41,"C"),COUNTIF(I43:I44,"C"),COUNTIF(I46:I50,"C"),COUNTIF(I52:I61,"C"),COUNTIF(I63:I66,"C"),COUNTIF(I68:I81,"C"),COUNTIF(I83:I95,"C"),COUNTIF(I97:I107,"C"),COUNTIF(I109:I120,"C"))</f>
        <v>0</v>
      </c>
      <c r="J122" s="60" t="n">
        <f aca="false">SUM(COUNTIF(J3:J11,"C"),COUNTIF(J13:J14,"C"),COUNTIF(J16:J18,"C"),COUNTIF(J20:J32,"C"),COUNTIF(J34:J41,"C"),COUNTIF(J43:J44,"C"),COUNTIF(J46:J50,"C"),COUNTIF(J52:J61,"C"),COUNTIF(J63:J66,"C"),COUNTIF(J68:J81,"C"),COUNTIF(J83:J95,"C"),COUNTIF(J97:J107,"C"),COUNTIF(J109:J120,"C"))</f>
        <v>0</v>
      </c>
      <c r="K122" s="60" t="n">
        <f aca="false">SUM(COUNTIF(K3:K11,"C"),COUNTIF(K13:K14,"C"),COUNTIF(K16:K18,"C"),COUNTIF(K20:K32,"C"),COUNTIF(K34:K41,"C"),COUNTIF(K43:K44,"C"),COUNTIF(K46:K50,"C"),COUNTIF(K52:K61,"C"),COUNTIF(K63:K66,"C"),COUNTIF(K68:K81,"C"),COUNTIF(K83:K95,"C"),COUNTIF(K97:K107,"C"),COUNTIF(K109:K120,"C"))</f>
        <v>0</v>
      </c>
      <c r="L122" s="60" t="n">
        <f aca="false">SUM(COUNTIF(L3:L11,"C"),COUNTIF(L13:L14,"C"),COUNTIF(L16:L18,"C"),COUNTIF(L20:L32,"C"),COUNTIF(L34:L41,"C"),COUNTIF(L43:L44,"C"),COUNTIF(L46:L50,"C"),COUNTIF(L52:L61,"C"),COUNTIF(L63:L66,"C"),COUNTIF(L68:L81,"C"),COUNTIF(L83:L95,"C"),COUNTIF(L97:L107,"C"),COUNTIF(L109:L120,"C"))</f>
        <v>0</v>
      </c>
      <c r="M122" s="60" t="n">
        <f aca="false">SUM(COUNTIF(M3:M11,"C"),COUNTIF(M13:M14,"C"),COUNTIF(M16:M18,"C"),COUNTIF(M20:M32,"C"),COUNTIF(M34:M41,"C"),COUNTIF(M43:M44,"C"),COUNTIF(M46:M50,"C"),COUNTIF(M52:M61,"C"),COUNTIF(M63:M66,"C"),COUNTIF(M68:M81,"C"),COUNTIF(M83:M95,"C"),COUNTIF(M97:M107,"C"),COUNTIF(M109:M120,"C"))</f>
        <v>0</v>
      </c>
      <c r="N122" s="60" t="n">
        <f aca="false">SUM(COUNTIF(N3:N11,"C"),COUNTIF(N13:N14,"C"),COUNTIF(N16:N18,"C"),COUNTIF(N20:N32,"C"),COUNTIF(N34:N41,"C"),COUNTIF(N43:N44,"C"),COUNTIF(N46:N50,"C"),COUNTIF(N52:N61,"C"),COUNTIF(N63:N66,"C"),COUNTIF(N68:N81,"C"),COUNTIF(N83:N95,"C"),COUNTIF(N97:N107,"C"),COUNTIF(N109:N120,"C"))</f>
        <v>0</v>
      </c>
      <c r="O122" s="60" t="n">
        <f aca="false">SUM(COUNTIF(O3:O11,"C"),COUNTIF(O13:O14,"C"),COUNTIF(O16:O18,"C"),COUNTIF(O20:O32,"C"),COUNTIF(O34:O41,"C"),COUNTIF(O43:O44,"C"),COUNTIF(O46:O50,"C"),COUNTIF(O52:O61,"C"),COUNTIF(O63:O66,"C"),COUNTIF(O68:O81,"C"),COUNTIF(O83:O95,"C"),COUNTIF(O97:O107,"C"),COUNTIF(O109:O120,"C"))</f>
        <v>0</v>
      </c>
      <c r="P122" s="60" t="n">
        <f aca="false">SUM(COUNTIF(P3:P11,"C"),COUNTIF(P13:P14,"C"),COUNTIF(P16:P18,"C"),COUNTIF(P20:P32,"C"),COUNTIF(P34:P41,"C"),COUNTIF(P43:P44,"C"),COUNTIF(P46:P50,"C"),COUNTIF(P52:P61,"C"),COUNTIF(P63:P66,"C"),COUNTIF(P68:P81,"C"),COUNTIF(P83:P95,"C"),COUNTIF(P97:P107,"C"),COUNTIF(P109:P120,"C"))</f>
        <v>0</v>
      </c>
      <c r="Q122" s="60" t="n">
        <f aca="false">SUM(COUNTIF(Q3:Q11,"C"),COUNTIF(Q13:Q14,"C"),COUNTIF(Q16:Q18,"C"),COUNTIF(Q20:Q32,"C"),COUNTIF(Q34:Q41,"C"),COUNTIF(Q43:Q44,"C"),COUNTIF(Q46:Q50,"C"),COUNTIF(Q52:Q61,"C"),COUNTIF(Q63:Q66,"C"),COUNTIF(Q68:Q81,"C"),COUNTIF(Q83:Q95,"C"),COUNTIF(Q97:Q107,"C"),COUNTIF(Q109:Q120,"C"))</f>
        <v>0</v>
      </c>
      <c r="R122" s="60" t="n">
        <f aca="false">SUM(COUNTIF(R3:R11,"C"),COUNTIF(R13:R14,"C"),COUNTIF(R16:R18,"C"),COUNTIF(R20:R32,"C"),COUNTIF(R34:R41,"C"),COUNTIF(R43:R44,"C"),COUNTIF(R46:R50,"C"),COUNTIF(R52:R61,"C"),COUNTIF(R63:R66,"C"),COUNTIF(R68:R81,"C"),COUNTIF(R83:R95,"C"),COUNTIF(R97:R107,"C"),COUNTIF(R109:R120,"C"))</f>
        <v>0</v>
      </c>
      <c r="S122" s="60" t="n">
        <f aca="false">SUM(COUNTIF(S3:S11,"C"),COUNTIF(S13:S14,"C"),COUNTIF(S16:S18,"C"),COUNTIF(S20:S32,"C"),COUNTIF(S34:S41,"C"),COUNTIF(S43:S44,"C"),COUNTIF(S46:S50,"C"),COUNTIF(S52:S61,"C"),COUNTIF(S63:S66,"C"),COUNTIF(S68:S81,"C"),COUNTIF(S83:S95,"C"),COUNTIF(S97:S107,"C"),COUNTIF(S109:S120,"C"))</f>
        <v>0</v>
      </c>
      <c r="T122" s="60" t="n">
        <f aca="false">SUM(COUNTIF(T3:T11,"C"),COUNTIF(T13:T14,"C"),COUNTIF(T16:T18,"C"),COUNTIF(T20:T32,"C"),COUNTIF(T34:T41,"C"),COUNTIF(T43:T44,"C"),COUNTIF(T46:T50,"C"),COUNTIF(T52:T61,"C"),COUNTIF(T63:T66,"C"),COUNTIF(T68:T81,"C"),COUNTIF(T83:T95,"C"),COUNTIF(T97:T107,"C"),COUNTIF(T109:T120,"C"))</f>
        <v>0</v>
      </c>
      <c r="U122" s="60" t="n">
        <f aca="false">SUM(COUNTIF(U3:U11,"C"),COUNTIF(U13:U14,"C"),COUNTIF(U16:U18,"C"),COUNTIF(U20:U32,"C"),COUNTIF(U34:U41,"C"),COUNTIF(U43:U44,"C"),COUNTIF(U46:U50,"C"),COUNTIF(U52:U61,"C"),COUNTIF(U63:U66,"C"),COUNTIF(U68:U81,"C"),COUNTIF(U83:U95,"C"),COUNTIF(U97:U107,"C"),COUNTIF(U109:U120,"C"))</f>
        <v>0</v>
      </c>
      <c r="V122" s="60" t="n">
        <f aca="false">SUM(COUNTIF(V3:V11,"C"),COUNTIF(V13:V14,"C"),COUNTIF(V16:V18,"C"),COUNTIF(V20:V32,"C"),COUNTIF(V34:V41,"C"),COUNTIF(V43:V44,"C"),COUNTIF(V46:V50,"C"),COUNTIF(V52:V61,"C"),COUNTIF(V63:V66,"C"),COUNTIF(V68:V81,"C"),COUNTIF(V83:V95,"C"),COUNTIF(V97:V107,"C"),COUNTIF(V109:V120,"C"))</f>
        <v>0</v>
      </c>
      <c r="W122" s="60" t="n">
        <f aca="false">SUM(COUNTIF(W3:W11,"C"),COUNTIF(W13:W14,"C"),COUNTIF(W16:W18,"C"),COUNTIF(W20:W32,"C"),COUNTIF(W34:W41,"C"),COUNTIF(W43:W44,"C"),COUNTIF(W46:W50,"C"),COUNTIF(W52:W61,"C"),COUNTIF(W63:W66,"C"),COUNTIF(W68:W81,"C"),COUNTIF(W83:W95,"C"),COUNTIF(W97:W107,"C"),COUNTIF(W109:W120,"C"))</f>
        <v>0</v>
      </c>
      <c r="X122" s="60" t="n">
        <f aca="false">SUM(COUNTIF(X3:X11,"C"),COUNTIF(X13:X14,"C"),COUNTIF(X16:X18,"C"),COUNTIF(X20:X32,"C"),COUNTIF(X34:X41,"C"),COUNTIF(X43:X44,"C"),COUNTIF(X46:X50,"C"),COUNTIF(X52:X61,"C"),COUNTIF(X63:X66,"C"),COUNTIF(X68:X81,"C"),COUNTIF(X83:X95,"C"),COUNTIF(X97:X107,"C"),COUNTIF(X109:X120,"C"))</f>
        <v>0</v>
      </c>
      <c r="Y122" s="60" t="n">
        <f aca="false">SUM(COUNTIF(Y3:Y11,"C"),COUNTIF(Y13:Y14,"C"),COUNTIF(Y16:Y18,"C"),COUNTIF(Y20:Y32,"C"),COUNTIF(Y34:Y41,"C"),COUNTIF(Y43:Y44,"C"),COUNTIF(Y46:Y50,"C"),COUNTIF(Y52:Y61,"C"),COUNTIF(Y63:Y66,"C"),COUNTIF(Y68:Y81,"C"),COUNTIF(Y83:Y95,"C"),COUNTIF(Y97:Y107,"C"),COUNTIF(Y109:Y120,"C"))</f>
        <v>0</v>
      </c>
      <c r="Z122" s="60" t="n">
        <f aca="false">SUM(COUNTIF(Z3:Z11,"C"),COUNTIF(Z13:Z14,"C"),COUNTIF(Z16:Z18,"C"),COUNTIF(Z20:Z32,"C"),COUNTIF(Z34:Z41,"C"),COUNTIF(Z43:Z44,"C"),COUNTIF(Z46:Z50,"C"),COUNTIF(Z52:Z61,"C"),COUNTIF(Z63:Z66,"C"),COUNTIF(Z68:Z81,"C"),COUNTIF(Z83:Z95,"C"),COUNTIF(Z97:Z107,"C"),COUNTIF(Z109:Z120,"C"))</f>
        <v>0</v>
      </c>
      <c r="AA122" s="60" t="n">
        <f aca="false">SUM(COUNTIF(AA3:AA11,"C"),COUNTIF(AA13:AA14,"C"),COUNTIF(AA16:AA18,"C"),COUNTIF(AA20:AA32,"C"),COUNTIF(AA34:AA41,"C"),COUNTIF(AA43:AA44,"C"),COUNTIF(AA46:AA50,"C"),COUNTIF(AA52:AA61,"C"),COUNTIF(AA63:AA66,"C"),COUNTIF(AA68:AA81,"C"),COUNTIF(AA83:AA95,"C"),COUNTIF(AA97:AA107,"C"),COUNTIF(AA109:AA120,"C"))</f>
        <v>0</v>
      </c>
      <c r="AB122" s="60" t="n">
        <f aca="false">SUM(COUNTIF(AB3:AB11,"C"),COUNTIF(AB13:AB14,"C"),COUNTIF(AB16:AB18,"C"),COUNTIF(AB20:AB32,"C"),COUNTIF(AB34:AB41,"C"),COUNTIF(AB43:AB44,"C"),COUNTIF(AB46:AB50,"C"),COUNTIF(AB52:AB61,"C"),COUNTIF(AB63:AB66,"C"),COUNTIF(AB68:AB81,"C"),COUNTIF(AB83:AB95,"C"),COUNTIF(AB97:AB107,"C"),COUNTIF(AB109:AB120,"C"))</f>
        <v>0</v>
      </c>
      <c r="AC122" s="60" t="n">
        <f aca="false">SUM(COUNTIF(AC3:AC11,"C"),COUNTIF(AC13:AC14,"C"),COUNTIF(AC16:AC18,"C"),COUNTIF(AC20:AC32,"C"),COUNTIF(AC34:AC41,"C"),COUNTIF(AC43:AC44,"C"),COUNTIF(AC46:AC50,"C"),COUNTIF(AC52:AC61,"C"),COUNTIF(AC63:AC66,"C"),COUNTIF(AC68:AC81,"C"),COUNTIF(AC83:AC95,"C"),COUNTIF(AC97:AC107,"C"),COUNTIF(AC109:AC120,"C"))</f>
        <v>0</v>
      </c>
      <c r="AD122" s="60" t="n">
        <f aca="false">SUM(COUNTIF(AD3:AD11,"C"),COUNTIF(AD13:AD14,"C"),COUNTIF(AD16:AD18,"C"),COUNTIF(AD20:AD32,"C"),COUNTIF(AD34:AD41,"C"),COUNTIF(AD43:AD44,"C"),COUNTIF(AD46:AD50,"C"),COUNTIF(AD52:AD61,"C"),COUNTIF(AD63:AD66,"C"),COUNTIF(AD68:AD81,"C"),COUNTIF(AD83:AD95,"C"),COUNTIF(AD97:AD107,"C"),COUNTIF(AD109:AD120,"C"))</f>
        <v>0</v>
      </c>
      <c r="AE122" s="60" t="n">
        <f aca="false">SUM(COUNTIF(AE3:AE11,"C"),COUNTIF(AE13:AE14,"C"),COUNTIF(AE16:AE18,"C"),COUNTIF(AE20:AE32,"C"),COUNTIF(AE34:AE41,"C"),COUNTIF(AE43:AE44,"C"),COUNTIF(AE46:AE50,"C"),COUNTIF(AE52:AE61,"C"),COUNTIF(AE63:AE66,"C"),COUNTIF(AE68:AE81,"C"),COUNTIF(AE83:AE95,"C"),COUNTIF(AE97:AE107,"C"),COUNTIF(AE109:AE120,"C"))</f>
        <v>0</v>
      </c>
      <c r="AF122" s="60" t="n">
        <f aca="false">SUM(COUNTIF(AF3:AF11,"C"),COUNTIF(AF13:AF14,"C"),COUNTIF(AF16:AF18,"C"),COUNTIF(AF20:AF32,"C"),COUNTIF(AF34:AF41,"C"),COUNTIF(AF43:AF44,"C"),COUNTIF(AF46:AF50,"C"),COUNTIF(AF52:AF61,"C"),COUNTIF(AF63:AF66,"C"),COUNTIF(AF68:AF81,"C"),COUNTIF(AF83:AF95,"C"),COUNTIF(AF97:AF107,"C"),COUNTIF(AF109:AF120,"C"))</f>
        <v>0</v>
      </c>
      <c r="AG122" s="60" t="n">
        <f aca="false">SUM(COUNTIF(AG3:AG11,"C"),COUNTIF(AG13:AG14,"C"),COUNTIF(AG16:AG18,"C"),COUNTIF(AG20:AG32,"C"),COUNTIF(AG34:AG41,"C"),COUNTIF(AG43:AG44,"C"),COUNTIF(AG46:AG50,"C"),COUNTIF(AG52:AG61,"C"),COUNTIF(AG63:AG66,"C"),COUNTIF(AG68:AG81,"C"),COUNTIF(AG83:AG95,"C"),COUNTIF(AG97:AG107,"C"),COUNTIF(AG109:AG120,"C"))</f>
        <v>0</v>
      </c>
      <c r="AH122" s="60" t="n">
        <f aca="false">SUM(COUNTIF(AH3:AH11,"C"),COUNTIF(AH13:AH14,"C"),COUNTIF(AH16:AH18,"C"),COUNTIF(AH20:AH32,"C"),COUNTIF(AH34:AH41,"C"),COUNTIF(AH43:AH44,"C"),COUNTIF(AH46:AH50,"C"),COUNTIF(AH52:AH61,"C"),COUNTIF(AH63:AH66,"C"),COUNTIF(AH68:AH81,"C"),COUNTIF(AH83:AH95,"C"),COUNTIF(AH97:AH107,"C"),COUNTIF(AH109:AH120,"C"))</f>
        <v>0</v>
      </c>
      <c r="AI122" s="60" t="n">
        <f aca="false">SUM(COUNTIF(AI3:AI11,"C"),COUNTIF(AI13:AI14,"C"),COUNTIF(AI16:AI18,"C"),COUNTIF(AI20:AI32,"C"),COUNTIF(AI34:AI41,"C"),COUNTIF(AI43:AI44,"C"),COUNTIF(AI46:AI50,"C"),COUNTIF(AI52:AI61,"C"),COUNTIF(AI63:AI66,"C"),COUNTIF(AI68:AI81,"C"),COUNTIF(AI83:AI95,"C"),COUNTIF(AI97:AI107,"C"),COUNTIF(AI109:AI120,"C"))</f>
        <v>0</v>
      </c>
      <c r="AJ122" s="60" t="n">
        <f aca="false">SUM(COUNTIF(AJ3:AJ11,"C"),COUNTIF(AJ13:AJ14,"C"),COUNTIF(AJ16:AJ18,"C"),COUNTIF(AJ20:AJ32,"C"),COUNTIF(AJ34:AJ41,"C"),COUNTIF(AJ43:AJ44,"C"),COUNTIF(AJ46:AJ50,"C"),COUNTIF(AJ52:AJ61,"C"),COUNTIF(AJ63:AJ66,"C"),COUNTIF(AJ68:AJ81,"C"),COUNTIF(AJ83:AJ95,"C"),COUNTIF(AJ97:AJ107,"C"),COUNTIF(AJ109:AJ120,"C"))</f>
        <v>0</v>
      </c>
      <c r="AK122" s="60" t="n">
        <f aca="false">SUM(COUNTIF(AK3:AK11,"C"),COUNTIF(AK13:AK14,"C"),COUNTIF(AK16:AK18,"C"),COUNTIF(AK20:AK32,"C"),COUNTIF(AK34:AK41,"C"),COUNTIF(AK43:AK44,"C"),COUNTIF(AK46:AK50,"C"),COUNTIF(AK52:AK61,"C"),COUNTIF(AK63:AK66,"C"),COUNTIF(AK68:AK81,"C"),COUNTIF(AK83:AK95,"C"),COUNTIF(AK97:AK107,"C"),COUNTIF(AK109:AK120,"C"))</f>
        <v>0</v>
      </c>
      <c r="AL122" s="60" t="n">
        <f aca="false">SUM(COUNTIF(AL3:AL11,"C"),COUNTIF(AL13:AL14,"C"),COUNTIF(AL16:AL18,"C"),COUNTIF(AL20:AL32,"C"),COUNTIF(AL34:AL41,"C"),COUNTIF(AL43:AL44,"C"),COUNTIF(AL46:AL50,"C"),COUNTIF(AL52:AL61,"C"),COUNTIF(AL63:AL66,"C"),COUNTIF(AL68:AL81,"C"),COUNTIF(AL83:AL95,"C"),COUNTIF(AL97:AL107,"C"),COUNTIF(AL109:AL120,"C"))</f>
        <v>0</v>
      </c>
      <c r="AM122" s="60" t="n">
        <f aca="false">SUM(COUNTIF(AM3:AM11,"C"),COUNTIF(AM13:AM14,"C"),COUNTIF(AM16:AM18,"C"),COUNTIF(AM20:AM32,"C"),COUNTIF(AM34:AM41,"C"),COUNTIF(AM43:AM44,"C"),COUNTIF(AM46:AM50,"C"),COUNTIF(AM52:AM61,"C"),COUNTIF(AM63:AM66,"C"),COUNTIF(AM68:AM81,"C"),COUNTIF(AM83:AM95,"C"),COUNTIF(AM97:AM107,"C"),COUNTIF(AM109:AM120,"C"))</f>
        <v>0</v>
      </c>
      <c r="AN122" s="60" t="n">
        <f aca="false">SUM(COUNTIF(AN3:AN11,"C"),COUNTIF(AN13:AN14,"C"),COUNTIF(AN16:AN18,"C"),COUNTIF(AN20:AN32,"C"),COUNTIF(AN34:AN41,"C"),COUNTIF(AN43:AN44,"C"),COUNTIF(AN46:AN50,"C"),COUNTIF(AN52:AN61,"C"),COUNTIF(AN63:AN66,"C"),COUNTIF(AN68:AN81,"C"),COUNTIF(AN83:AN95,"C"),COUNTIF(AN97:AN107,"C"),COUNTIF(AN109:AN120,"C"))</f>
        <v>0</v>
      </c>
      <c r="AO122" s="60" t="n">
        <f aca="false">SUM(COUNTIF(AO3:AO11,"C"),COUNTIF(AO13:AO14,"C"),COUNTIF(AO16:AO18,"C"),COUNTIF(AO20:AO32,"C"),COUNTIF(AO34:AO41,"C"),COUNTIF(AO43:AO44,"C"),COUNTIF(AO46:AO50,"C"),COUNTIF(AO52:AO61,"C"),COUNTIF(AO63:AO66,"C"),COUNTIF(AO68:AO81,"C"),COUNTIF(AO83:AO95,"C"),COUNTIF(AO97:AO107,"C"),COUNTIF(AO109:AO120,"C"))</f>
        <v>0</v>
      </c>
      <c r="AP122" s="60" t="n">
        <f aca="false">SUM(COUNTIF(AP3:AP11,"C"),COUNTIF(AP13:AP14,"C"),COUNTIF(AP16:AP18,"C"),COUNTIF(AP20:AP32,"C"),COUNTIF(AP34:AP41,"C"),COUNTIF(AP43:AP44,"C"),COUNTIF(AP46:AP50,"C"),COUNTIF(AP52:AP61,"C"),COUNTIF(AP63:AP66,"C"),COUNTIF(AP68:AP81,"C"),COUNTIF(AP83:AP95,"C"),COUNTIF(AP97:AP107,"C"),COUNTIF(AP109:AP120,"C"))</f>
        <v>0</v>
      </c>
      <c r="AQ122" s="60" t="n">
        <f aca="false">SUM(COUNTIF(AQ3:AQ11,"C"),COUNTIF(AQ13:AQ14,"C"),COUNTIF(AQ16:AQ18,"C"),COUNTIF(AQ20:AQ32,"C"),COUNTIF(AQ34:AQ41,"C"),COUNTIF(AQ43:AQ44,"C"),COUNTIF(AQ46:AQ50,"C"),COUNTIF(AQ52:AQ61,"C"),COUNTIF(AQ63:AQ66,"C"),COUNTIF(AQ68:AQ81,"C"),COUNTIF(AQ83:AQ95,"C"),COUNTIF(AQ97:AQ107,"C"),COUNTIF(AQ109:AQ120,"C"))</f>
        <v>0</v>
      </c>
      <c r="AR122" s="63"/>
      <c r="AS122" s="63"/>
      <c r="AT122" s="63"/>
      <c r="AU122" s="63"/>
      <c r="AV122" s="6"/>
      <c r="AW122" s="6"/>
      <c r="AX122" s="60"/>
      <c r="AY122" s="60"/>
      <c r="AZ122" s="60"/>
      <c r="BA122" s="60"/>
      <c r="BB122" s="60"/>
      <c r="BC122" s="60"/>
      <c r="BD122" s="60"/>
      <c r="BE122" s="60"/>
      <c r="BF122" s="60"/>
      <c r="BG122" s="60"/>
      <c r="BH122" s="60"/>
      <c r="BI122" s="60"/>
      <c r="BJ122" s="60"/>
      <c r="BK122" s="60"/>
      <c r="BL122" s="60"/>
      <c r="BM122" s="60"/>
      <c r="BN122" s="60"/>
      <c r="BO122" s="60"/>
      <c r="BP122" s="60"/>
      <c r="BQ122" s="60"/>
      <c r="BR122" s="60"/>
      <c r="BS122" s="60"/>
      <c r="BT122" s="60"/>
      <c r="BU122" s="60"/>
      <c r="BV122" s="60"/>
      <c r="BW122" s="60"/>
      <c r="BX122" s="60"/>
      <c r="BY122" s="60"/>
      <c r="BZ122" s="60"/>
      <c r="CA122" s="60"/>
      <c r="CB122" s="60"/>
      <c r="CC122" s="60"/>
      <c r="CD122" s="60"/>
      <c r="CE122" s="60"/>
      <c r="CF122" s="60"/>
      <c r="CG122" s="60"/>
      <c r="CH122" s="60"/>
      <c r="CI122" s="60"/>
      <c r="CJ122" s="60"/>
      <c r="CK122" s="60"/>
      <c r="CL122" s="60"/>
      <c r="CM122" s="60"/>
      <c r="CN122" s="63"/>
      <c r="CO122" s="6"/>
      <c r="CP122" s="6"/>
      <c r="CQ122" s="6"/>
      <c r="CR122" s="6"/>
      <c r="CS122" s="6"/>
      <c r="CT122" s="6"/>
      <c r="CU122" s="6"/>
      <c r="CV122" s="6"/>
      <c r="CW122" s="6"/>
      <c r="CX122" s="6"/>
      <c r="CY122" s="6"/>
      <c r="CZ122" s="6"/>
    </row>
    <row r="123" customFormat="false" ht="15" hidden="false" customHeight="false" outlineLevel="0" collapsed="false">
      <c r="A123" s="6"/>
      <c r="B123" s="60"/>
      <c r="C123" s="60" t="s">
        <v>312</v>
      </c>
      <c r="D123" s="60" t="n">
        <f aca="false">SUM(COUNTIF(D3:D11,"NC"),COUNTIF(D13:D14,"NC"),COUNTIF(D16:D18,"NC"),COUNTIF(D20:D32,"NC"),COUNTIF(D34:D41,"NC"),COUNTIF(D43:D44,"NC"),COUNTIF(D46:D50,"NC"),COUNTIF(D52:D61,"NC"),COUNTIF(D63:D66,"NC"),COUNTIF(D68:D81,"NC"),COUNTIF(D83:D95,"NC"),COUNTIF(D97:D107,"NC"),COUNTIF(D109:D120,"NC"))</f>
        <v>0</v>
      </c>
      <c r="E123" s="60" t="n">
        <f aca="false">SUM(COUNTIF(E3:E11,"NC"),COUNTIF(E13:E14,"NC"),COUNTIF(E16:E18,"NC"),COUNTIF(E20:E32,"NC"),COUNTIF(E34:E41,"NC"),COUNTIF(E43:E44,"NC"),COUNTIF(E46:E50,"NC"),COUNTIF(E52:E61,"NC"),COUNTIF(E63:E66,"NC"),COUNTIF(E68:E81,"NC"),COUNTIF(E83:E95,"NC"),COUNTIF(E97:E107,"NC"),COUNTIF(E109:E120,"NC"))</f>
        <v>0</v>
      </c>
      <c r="F123" s="60" t="n">
        <f aca="false">SUM(COUNTIF(F3:F11,"NC"),COUNTIF(F13:F14,"NC"),COUNTIF(F16:F18,"NC"),COUNTIF(F20:F32,"NC"),COUNTIF(F34:F41,"NC"),COUNTIF(F43:F44,"NC"),COUNTIF(F46:F50,"NC"),COUNTIF(F52:F61,"NC"),COUNTIF(F63:F66,"NC"),COUNTIF(F68:F81,"NC"),COUNTIF(F83:F95,"NC"),COUNTIF(F97:F107,"NC"),COUNTIF(F109:F120,"NC"))</f>
        <v>0</v>
      </c>
      <c r="G123" s="60" t="n">
        <f aca="false">SUM(COUNTIF(G3:G11,"NC"),COUNTIF(G13:G14,"NC"),COUNTIF(G16:G18,"NC"),COUNTIF(G20:G32,"NC"),COUNTIF(G34:G41,"NC"),COUNTIF(G43:G44,"NC"),COUNTIF(G46:G50,"NC"),COUNTIF(G52:G61,"NC"),COUNTIF(G63:G66,"NC"),COUNTIF(G68:G81,"NC"),COUNTIF(G83:G95,"NC"),COUNTIF(G97:G107,"NC"),COUNTIF(G109:G120,"NC"))</f>
        <v>0</v>
      </c>
      <c r="H123" s="60" t="n">
        <f aca="false">SUM(COUNTIF(H3:H11,"NC"),COUNTIF(H13:H14,"NC"),COUNTIF(H16:H18,"NC"),COUNTIF(H20:H32,"NC"),COUNTIF(H34:H41,"NC"),COUNTIF(H43:H44,"NC"),COUNTIF(H46:H50,"NC"),COUNTIF(H52:H61,"NC"),COUNTIF(H63:H66,"NC"),COUNTIF(H68:H81,"NC"),COUNTIF(H83:H95,"NC"),COUNTIF(H97:H107,"NC"),COUNTIF(H109:H120,"NC"))</f>
        <v>0</v>
      </c>
      <c r="I123" s="60" t="n">
        <f aca="false">SUM(COUNTIF(I3:I11,"NC"),COUNTIF(I13:I14,"NC"),COUNTIF(I16:I18,"NC"),COUNTIF(I20:I32,"NC"),COUNTIF(I34:I41,"NC"),COUNTIF(I43:I44,"NC"),COUNTIF(I46:I50,"NC"),COUNTIF(I52:I61,"NC"),COUNTIF(I63:I66,"NC"),COUNTIF(I68:I81,"NC"),COUNTIF(I83:I95,"NC"),COUNTIF(I97:I107,"NC"),COUNTIF(I109:I120,"NC"))</f>
        <v>0</v>
      </c>
      <c r="J123" s="60" t="n">
        <f aca="false">SUM(COUNTIF(J3:J11,"NC"),COUNTIF(J13:J14,"NC"),COUNTIF(J16:J18,"NC"),COUNTIF(J20:J32,"NC"),COUNTIF(J34:J41,"NC"),COUNTIF(J43:J44,"NC"),COUNTIF(J46:J50,"NC"),COUNTIF(J52:J61,"NC"),COUNTIF(J63:J66,"NC"),COUNTIF(J68:J81,"NC"),COUNTIF(J83:J95,"NC"),COUNTIF(J97:J107,"NC"),COUNTIF(J109:J120,"NC"))</f>
        <v>0</v>
      </c>
      <c r="K123" s="60" t="n">
        <f aca="false">SUM(COUNTIF(K3:K11,"NC"),COUNTIF(K13:K14,"NC"),COUNTIF(K16:K18,"NC"),COUNTIF(K20:K32,"NC"),COUNTIF(K34:K41,"NC"),COUNTIF(K43:K44,"NC"),COUNTIF(K46:K50,"NC"),COUNTIF(K52:K61,"NC"),COUNTIF(K63:K66,"NC"),COUNTIF(K68:K81,"NC"),COUNTIF(K83:K95,"NC"),COUNTIF(K97:K107,"NC"),COUNTIF(K109:K120,"NC"))</f>
        <v>0</v>
      </c>
      <c r="L123" s="60" t="n">
        <f aca="false">SUM(COUNTIF(L3:L11,"NC"),COUNTIF(L13:L14,"NC"),COUNTIF(L16:L18,"NC"),COUNTIF(L20:L32,"NC"),COUNTIF(L34:L41,"NC"),COUNTIF(L43:L44,"NC"),COUNTIF(L46:L50,"NC"),COUNTIF(L52:L61,"NC"),COUNTIF(L63:L66,"NC"),COUNTIF(L68:L81,"NC"),COUNTIF(L83:L95,"NC"),COUNTIF(L97:L107,"NC"),COUNTIF(L109:L120,"NC"))</f>
        <v>0</v>
      </c>
      <c r="M123" s="60" t="n">
        <f aca="false">SUM(COUNTIF(M3:M11,"NC"),COUNTIF(M13:M14,"NC"),COUNTIF(M16:M18,"NC"),COUNTIF(M20:M32,"NC"),COUNTIF(M34:M41,"NC"),COUNTIF(M43:M44,"NC"),COUNTIF(M46:M50,"NC"),COUNTIF(M52:M61,"NC"),COUNTIF(M63:M66,"NC"),COUNTIF(M68:M81,"NC"),COUNTIF(M83:M95,"NC"),COUNTIF(M97:M107,"NC"),COUNTIF(M109:M120,"NC"))</f>
        <v>0</v>
      </c>
      <c r="N123" s="60" t="n">
        <f aca="false">SUM(COUNTIF(N3:N11,"NC"),COUNTIF(N13:N14,"NC"),COUNTIF(N16:N18,"NC"),COUNTIF(N20:N32,"NC"),COUNTIF(N34:N41,"NC"),COUNTIF(N43:N44,"NC"),COUNTIF(N46:N50,"NC"),COUNTIF(N52:N61,"NC"),COUNTIF(N63:N66,"NC"),COUNTIF(N68:N81,"NC"),COUNTIF(N83:N95,"NC"),COUNTIF(N97:N107,"NC"),COUNTIF(N109:N120,"NC"))</f>
        <v>0</v>
      </c>
      <c r="O123" s="60" t="n">
        <f aca="false">SUM(COUNTIF(O3:O11,"NC"),COUNTIF(O13:O14,"NC"),COUNTIF(O16:O18,"NC"),COUNTIF(O20:O32,"NC"),COUNTIF(O34:O41,"NC"),COUNTIF(O43:O44,"NC"),COUNTIF(O46:O50,"NC"),COUNTIF(O52:O61,"NC"),COUNTIF(O63:O66,"NC"),COUNTIF(O68:O81,"NC"),COUNTIF(O83:O95,"NC"),COUNTIF(O97:O107,"NC"),COUNTIF(O109:O120,"NC"))</f>
        <v>0</v>
      </c>
      <c r="P123" s="60" t="n">
        <f aca="false">SUM(COUNTIF(P3:P11,"NC"),COUNTIF(P13:P14,"NC"),COUNTIF(P16:P18,"NC"),COUNTIF(P20:P32,"NC"),COUNTIF(P34:P41,"NC"),COUNTIF(P43:P44,"NC"),COUNTIF(P46:P50,"NC"),COUNTIF(P52:P61,"NC"),COUNTIF(P63:P66,"NC"),COUNTIF(P68:P81,"NC"),COUNTIF(P83:P95,"NC"),COUNTIF(P97:P107,"NC"),COUNTIF(P109:P120,"NC"))</f>
        <v>0</v>
      </c>
      <c r="Q123" s="60" t="n">
        <f aca="false">SUM(COUNTIF(Q3:Q11,"NC"),COUNTIF(Q13:Q14,"NC"),COUNTIF(Q16:Q18,"NC"),COUNTIF(Q20:Q32,"NC"),COUNTIF(Q34:Q41,"NC"),COUNTIF(Q43:Q44,"NC"),COUNTIF(Q46:Q50,"NC"),COUNTIF(Q52:Q61,"NC"),COUNTIF(Q63:Q66,"NC"),COUNTIF(Q68:Q81,"NC"),COUNTIF(Q83:Q95,"NC"),COUNTIF(Q97:Q107,"NC"),COUNTIF(Q109:Q120,"NC"))</f>
        <v>0</v>
      </c>
      <c r="R123" s="60" t="n">
        <f aca="false">SUM(COUNTIF(R3:R11,"NC"),COUNTIF(R13:R14,"NC"),COUNTIF(R16:R18,"NC"),COUNTIF(R20:R32,"NC"),COUNTIF(R34:R41,"NC"),COUNTIF(R43:R44,"NC"),COUNTIF(R46:R50,"NC"),COUNTIF(R52:R61,"NC"),COUNTIF(R63:R66,"NC"),COUNTIF(R68:R81,"NC"),COUNTIF(R83:R95,"NC"),COUNTIF(R97:R107,"NC"),COUNTIF(R109:R120,"NC"))</f>
        <v>0</v>
      </c>
      <c r="S123" s="60" t="n">
        <f aca="false">SUM(COUNTIF(S3:S11,"NC"),COUNTIF(S13:S14,"NC"),COUNTIF(S16:S18,"NC"),COUNTIF(S20:S32,"NC"),COUNTIF(S34:S41,"NC"),COUNTIF(S43:S44,"NC"),COUNTIF(S46:S50,"NC"),COUNTIF(S52:S61,"NC"),COUNTIF(S63:S66,"NC"),COUNTIF(S68:S81,"NC"),COUNTIF(S83:S95,"NC"),COUNTIF(S97:S107,"NC"),COUNTIF(S109:S120,"NC"))</f>
        <v>0</v>
      </c>
      <c r="T123" s="60" t="n">
        <f aca="false">SUM(COUNTIF(T3:T11,"NC"),COUNTIF(T13:T14,"NC"),COUNTIF(T16:T18,"NC"),COUNTIF(T20:T32,"NC"),COUNTIF(T34:T41,"NC"),COUNTIF(T43:T44,"NC"),COUNTIF(T46:T50,"NC"),COUNTIF(T52:T61,"NC"),COUNTIF(T63:T66,"NC"),COUNTIF(T68:T81,"NC"),COUNTIF(T83:T95,"NC"),COUNTIF(T97:T107,"NC"),COUNTIF(T109:T120,"NC"))</f>
        <v>0</v>
      </c>
      <c r="U123" s="60" t="n">
        <f aca="false">SUM(COUNTIF(U3:U11,"NC"),COUNTIF(U13:U14,"NC"),COUNTIF(U16:U18,"NC"),COUNTIF(U20:U32,"NC"),COUNTIF(U34:U41,"NC"),COUNTIF(U43:U44,"NC"),COUNTIF(U46:U50,"NC"),COUNTIF(U52:U61,"NC"),COUNTIF(U63:U66,"NC"),COUNTIF(U68:U81,"NC"),COUNTIF(U83:U95,"NC"),COUNTIF(U97:U107,"NC"),COUNTIF(U109:U120,"NC"))</f>
        <v>0</v>
      </c>
      <c r="V123" s="60" t="n">
        <f aca="false">SUM(COUNTIF(V3:V11,"NC"),COUNTIF(V13:V14,"NC"),COUNTIF(V16:V18,"NC"),COUNTIF(V20:V32,"NC"),COUNTIF(V34:V41,"NC"),COUNTIF(V43:V44,"NC"),COUNTIF(V46:V50,"NC"),COUNTIF(V52:V61,"NC"),COUNTIF(V63:V66,"NC"),COUNTIF(V68:V81,"NC"),COUNTIF(V83:V95,"NC"),COUNTIF(V97:V107,"NC"),COUNTIF(V109:V120,"NC"))</f>
        <v>0</v>
      </c>
      <c r="W123" s="60" t="n">
        <f aca="false">SUM(COUNTIF(W3:W11,"NC"),COUNTIF(W13:W14,"NC"),COUNTIF(W16:W18,"NC"),COUNTIF(W20:W32,"NC"),COUNTIF(W34:W41,"NC"),COUNTIF(W43:W44,"NC"),COUNTIF(W46:W50,"NC"),COUNTIF(W52:W61,"NC"),COUNTIF(W63:W66,"NC"),COUNTIF(W68:W81,"NC"),COUNTIF(W83:W95,"NC"),COUNTIF(W97:W107,"NC"),COUNTIF(W109:W120,"NC"))</f>
        <v>0</v>
      </c>
      <c r="X123" s="60" t="n">
        <f aca="false">SUM(COUNTIF(X3:X11,"NC"),COUNTIF(X13:X14,"NC"),COUNTIF(X16:X18,"NC"),COUNTIF(X20:X32,"NC"),COUNTIF(X34:X41,"NC"),COUNTIF(X43:X44,"NC"),COUNTIF(X46:X50,"NC"),COUNTIF(X52:X61,"NC"),COUNTIF(X63:X66,"NC"),COUNTIF(X68:X81,"NC"),COUNTIF(X83:X95,"NC"),COUNTIF(X97:X107,"NC"),COUNTIF(X109:X120,"NC"))</f>
        <v>0</v>
      </c>
      <c r="Y123" s="60" t="n">
        <f aca="false">SUM(COUNTIF(Y3:Y11,"NC"),COUNTIF(Y13:Y14,"NC"),COUNTIF(Y16:Y18,"NC"),COUNTIF(Y20:Y32,"NC"),COUNTIF(Y34:Y41,"NC"),COUNTIF(Y43:Y44,"NC"),COUNTIF(Y46:Y50,"NC"),COUNTIF(Y52:Y61,"NC"),COUNTIF(Y63:Y66,"NC"),COUNTIF(Y68:Y81,"NC"),COUNTIF(Y83:Y95,"NC"),COUNTIF(Y97:Y107,"NC"),COUNTIF(Y109:Y120,"NC"))</f>
        <v>0</v>
      </c>
      <c r="Z123" s="60" t="n">
        <f aca="false">SUM(COUNTIF(Z3:Z11,"NC"),COUNTIF(Z13:Z14,"NC"),COUNTIF(Z16:Z18,"NC"),COUNTIF(Z20:Z32,"NC"),COUNTIF(Z34:Z41,"NC"),COUNTIF(Z43:Z44,"NC"),COUNTIF(Z46:Z50,"NC"),COUNTIF(Z52:Z61,"NC"),COUNTIF(Z63:Z66,"NC"),COUNTIF(Z68:Z81,"NC"),COUNTIF(Z83:Z95,"NC"),COUNTIF(Z97:Z107,"NC"),COUNTIF(Z109:Z120,"NC"))</f>
        <v>0</v>
      </c>
      <c r="AA123" s="60" t="n">
        <f aca="false">SUM(COUNTIF(AA3:AA11,"NC"),COUNTIF(AA13:AA14,"NC"),COUNTIF(AA16:AA18,"NC"),COUNTIF(AA20:AA32,"NC"),COUNTIF(AA34:AA41,"NC"),COUNTIF(AA43:AA44,"NC"),COUNTIF(AA46:AA50,"NC"),COUNTIF(AA52:AA61,"NC"),COUNTIF(AA63:AA66,"NC"),COUNTIF(AA68:AA81,"NC"),COUNTIF(AA83:AA95,"NC"),COUNTIF(AA97:AA107,"NC"),COUNTIF(AA109:AA120,"NC"))</f>
        <v>0</v>
      </c>
      <c r="AB123" s="60" t="n">
        <f aca="false">SUM(COUNTIF(AB3:AB11,"NC"),COUNTIF(AB13:AB14,"NC"),COUNTIF(AB16:AB18,"NC"),COUNTIF(AB20:AB32,"NC"),COUNTIF(AB34:AB41,"NC"),COUNTIF(AB43:AB44,"NC"),COUNTIF(AB46:AB50,"NC"),COUNTIF(AB52:AB61,"NC"),COUNTIF(AB63:AB66,"NC"),COUNTIF(AB68:AB81,"NC"),COUNTIF(AB83:AB95,"NC"),COUNTIF(AB97:AB107,"NC"),COUNTIF(AB109:AB120,"NC"))</f>
        <v>0</v>
      </c>
      <c r="AC123" s="60" t="n">
        <f aca="false">SUM(COUNTIF(AC3:AC11,"NC"),COUNTIF(AC13:AC14,"NC"),COUNTIF(AC16:AC18,"NC"),COUNTIF(AC20:AC32,"NC"),COUNTIF(AC34:AC41,"NC"),COUNTIF(AC43:AC44,"NC"),COUNTIF(AC46:AC50,"NC"),COUNTIF(AC52:AC61,"NC"),COUNTIF(AC63:AC66,"NC"),COUNTIF(AC68:AC81,"NC"),COUNTIF(AC83:AC95,"NC"),COUNTIF(AC97:AC107,"NC"),COUNTIF(AC109:AC120,"NC"))</f>
        <v>0</v>
      </c>
      <c r="AD123" s="60" t="n">
        <f aca="false">SUM(COUNTIF(AD3:AD11,"NC"),COUNTIF(AD13:AD14,"NC"),COUNTIF(AD16:AD18,"NC"),COUNTIF(AD20:AD32,"NC"),COUNTIF(AD34:AD41,"NC"),COUNTIF(AD43:AD44,"NC"),COUNTIF(AD46:AD50,"NC"),COUNTIF(AD52:AD61,"NC"),COUNTIF(AD63:AD66,"NC"),COUNTIF(AD68:AD81,"NC"),COUNTIF(AD83:AD95,"NC"),COUNTIF(AD97:AD107,"NC"),COUNTIF(AD109:AD120,"NC"))</f>
        <v>0</v>
      </c>
      <c r="AE123" s="60" t="n">
        <f aca="false">SUM(COUNTIF(AE3:AE11,"NC"),COUNTIF(AE13:AE14,"NC"),COUNTIF(AE16:AE18,"NC"),COUNTIF(AE20:AE32,"NC"),COUNTIF(AE34:AE41,"NC"),COUNTIF(AE43:AE44,"NC"),COUNTIF(AE46:AE50,"NC"),COUNTIF(AE52:AE61,"NC"),COUNTIF(AE63:AE66,"NC"),COUNTIF(AE68:AE81,"NC"),COUNTIF(AE83:AE95,"NC"),COUNTIF(AE97:AE107,"NC"),COUNTIF(AE109:AE120,"NC"))</f>
        <v>0</v>
      </c>
      <c r="AF123" s="60" t="n">
        <f aca="false">SUM(COUNTIF(AF3:AF11,"NC"),COUNTIF(AF13:AF14,"NC"),COUNTIF(AF16:AF18,"NC"),COUNTIF(AF20:AF32,"NC"),COUNTIF(AF34:AF41,"NC"),COUNTIF(AF43:AF44,"NC"),COUNTIF(AF46:AF50,"NC"),COUNTIF(AF52:AF61,"NC"),COUNTIF(AF63:AF66,"NC"),COUNTIF(AF68:AF81,"NC"),COUNTIF(AF83:AF95,"NC"),COUNTIF(AF97:AF107,"NC"),COUNTIF(AF109:AF120,"NC"))</f>
        <v>0</v>
      </c>
      <c r="AG123" s="60" t="n">
        <f aca="false">SUM(COUNTIF(AG3:AG11,"NC"),COUNTIF(AG13:AG14,"NC"),COUNTIF(AG16:AG18,"NC"),COUNTIF(AG20:AG32,"NC"),COUNTIF(AG34:AG41,"NC"),COUNTIF(AG43:AG44,"NC"),COUNTIF(AG46:AG50,"NC"),COUNTIF(AG52:AG61,"NC"),COUNTIF(AG63:AG66,"NC"),COUNTIF(AG68:AG81,"NC"),COUNTIF(AG83:AG95,"NC"),COUNTIF(AG97:AG107,"NC"),COUNTIF(AG109:AG120,"NC"))</f>
        <v>0</v>
      </c>
      <c r="AH123" s="60" t="n">
        <f aca="false">SUM(COUNTIF(AH3:AH11,"NC"),COUNTIF(AH13:AH14,"NC"),COUNTIF(AH16:AH18,"NC"),COUNTIF(AH20:AH32,"NC"),COUNTIF(AH34:AH41,"NC"),COUNTIF(AH43:AH44,"NC"),COUNTIF(AH46:AH50,"NC"),COUNTIF(AH52:AH61,"NC"),COUNTIF(AH63:AH66,"NC"),COUNTIF(AH68:AH81,"NC"),COUNTIF(AH83:AH95,"NC"),COUNTIF(AH97:AH107,"NC"),COUNTIF(AH109:AH120,"NC"))</f>
        <v>0</v>
      </c>
      <c r="AI123" s="60" t="n">
        <f aca="false">SUM(COUNTIF(AI3:AI11,"NC"),COUNTIF(AI13:AI14,"NC"),COUNTIF(AI16:AI18,"NC"),COUNTIF(AI20:AI32,"NC"),COUNTIF(AI34:AI41,"NC"),COUNTIF(AI43:AI44,"NC"),COUNTIF(AI46:AI50,"NC"),COUNTIF(AI52:AI61,"NC"),COUNTIF(AI63:AI66,"NC"),COUNTIF(AI68:AI81,"NC"),COUNTIF(AI83:AI95,"NC"),COUNTIF(AI97:AI107,"NC"),COUNTIF(AI109:AI120,"NC"))</f>
        <v>0</v>
      </c>
      <c r="AJ123" s="60" t="n">
        <f aca="false">SUM(COUNTIF(AJ3:AJ11,"NC"),COUNTIF(AJ13:AJ14,"NC"),COUNTIF(AJ16:AJ18,"NC"),COUNTIF(AJ20:AJ32,"NC"),COUNTIF(AJ34:AJ41,"NC"),COUNTIF(AJ43:AJ44,"NC"),COUNTIF(AJ46:AJ50,"NC"),COUNTIF(AJ52:AJ61,"NC"),COUNTIF(AJ63:AJ66,"NC"),COUNTIF(AJ68:AJ81,"NC"),COUNTIF(AJ83:AJ95,"NC"),COUNTIF(AJ97:AJ107,"NC"),COUNTIF(AJ109:AJ120,"NC"))</f>
        <v>0</v>
      </c>
      <c r="AK123" s="60" t="n">
        <f aca="false">SUM(COUNTIF(AK3:AK11,"NC"),COUNTIF(AK13:AK14,"NC"),COUNTIF(AK16:AK18,"NC"),COUNTIF(AK20:AK32,"NC"),COUNTIF(AK34:AK41,"NC"),COUNTIF(AK43:AK44,"NC"),COUNTIF(AK46:AK50,"NC"),COUNTIF(AK52:AK61,"NC"),COUNTIF(AK63:AK66,"NC"),COUNTIF(AK68:AK81,"NC"),COUNTIF(AK83:AK95,"NC"),COUNTIF(AK97:AK107,"NC"),COUNTIF(AK109:AK120,"NC"))</f>
        <v>0</v>
      </c>
      <c r="AL123" s="60" t="n">
        <f aca="false">SUM(COUNTIF(AL3:AL11,"NC"),COUNTIF(AL13:AL14,"NC"),COUNTIF(AL16:AL18,"NC"),COUNTIF(AL20:AL32,"NC"),COUNTIF(AL34:AL41,"NC"),COUNTIF(AL43:AL44,"NC"),COUNTIF(AL46:AL50,"NC"),COUNTIF(AL52:AL61,"NC"),COUNTIF(AL63:AL66,"NC"),COUNTIF(AL68:AL81,"NC"),COUNTIF(AL83:AL95,"NC"),COUNTIF(AL97:AL107,"NC"),COUNTIF(AL109:AL120,"NC"))</f>
        <v>0</v>
      </c>
      <c r="AM123" s="60" t="n">
        <f aca="false">SUM(COUNTIF(AM3:AM11,"NC"),COUNTIF(AM13:AM14,"NC"),COUNTIF(AM16:AM18,"NC"),COUNTIF(AM20:AM32,"NC"),COUNTIF(AM34:AM41,"NC"),COUNTIF(AM43:AM44,"NC"),COUNTIF(AM46:AM50,"NC"),COUNTIF(AM52:AM61,"NC"),COUNTIF(AM63:AM66,"NC"),COUNTIF(AM68:AM81,"NC"),COUNTIF(AM83:AM95,"NC"),COUNTIF(AM97:AM107,"NC"),COUNTIF(AM109:AM120,"NC"))</f>
        <v>0</v>
      </c>
      <c r="AN123" s="60" t="n">
        <f aca="false">SUM(COUNTIF(AN3:AN11,"NC"),COUNTIF(AN13:AN14,"NC"),COUNTIF(AN16:AN18,"NC"),COUNTIF(AN20:AN32,"NC"),COUNTIF(AN34:AN41,"NC"),COUNTIF(AN43:AN44,"NC"),COUNTIF(AN46:AN50,"NC"),COUNTIF(AN52:AN61,"NC"),COUNTIF(AN63:AN66,"NC"),COUNTIF(AN68:AN81,"NC"),COUNTIF(AN83:AN95,"NC"),COUNTIF(AN97:AN107,"NC"),COUNTIF(AN109:AN120,"NC"))</f>
        <v>0</v>
      </c>
      <c r="AO123" s="60" t="n">
        <f aca="false">SUM(COUNTIF(AO3:AO11,"NC"),COUNTIF(AO13:AO14,"NC"),COUNTIF(AO16:AO18,"NC"),COUNTIF(AO20:AO32,"NC"),COUNTIF(AO34:AO41,"NC"),COUNTIF(AO43:AO44,"NC"),COUNTIF(AO46:AO50,"NC"),COUNTIF(AO52:AO61,"NC"),COUNTIF(AO63:AO66,"NC"),COUNTIF(AO68:AO81,"NC"),COUNTIF(AO83:AO95,"NC"),COUNTIF(AO97:AO107,"NC"),COUNTIF(AO109:AO120,"NC"))</f>
        <v>0</v>
      </c>
      <c r="AP123" s="60" t="n">
        <f aca="false">SUM(COUNTIF(AP3:AP11,"NC"),COUNTIF(AP13:AP14,"NC"),COUNTIF(AP16:AP18,"NC"),COUNTIF(AP20:AP32,"NC"),COUNTIF(AP34:AP41,"NC"),COUNTIF(AP43:AP44,"NC"),COUNTIF(AP46:AP50,"NC"),COUNTIF(AP52:AP61,"NC"),COUNTIF(AP63:AP66,"NC"),COUNTIF(AP68:AP81,"NC"),COUNTIF(AP83:AP95,"NC"),COUNTIF(AP97:AP107,"NC"),COUNTIF(AP109:AP120,"NC"))</f>
        <v>0</v>
      </c>
      <c r="AQ123" s="60" t="n">
        <f aca="false">SUM(COUNTIF(AQ3:AQ11,"NC"),COUNTIF(AQ13:AQ14,"NC"),COUNTIF(AQ16:AQ18,"NC"),COUNTIF(AQ20:AQ32,"NC"),COUNTIF(AQ34:AQ41,"NC"),COUNTIF(AQ43:AQ44,"NC"),COUNTIF(AQ46:AQ50,"NC"),COUNTIF(AQ52:AQ61,"NC"),COUNTIF(AQ63:AQ66,"NC"),COUNTIF(AQ68:AQ81,"NC"),COUNTIF(AQ83:AQ95,"NC"),COUNTIF(AQ97:AQ107,"NC"),COUNTIF(AQ109:AQ120,"NC"))</f>
        <v>0</v>
      </c>
      <c r="AR123" s="63"/>
      <c r="AS123" s="63"/>
      <c r="AT123" s="63"/>
      <c r="AU123" s="63"/>
      <c r="AV123" s="6"/>
      <c r="AW123" s="6"/>
      <c r="AX123" s="60"/>
      <c r="AY123" s="60"/>
      <c r="AZ123" s="60"/>
      <c r="BA123" s="60"/>
      <c r="BB123" s="60"/>
      <c r="BC123" s="60"/>
      <c r="BD123" s="60"/>
      <c r="BE123" s="60"/>
      <c r="BF123" s="60"/>
      <c r="BG123" s="60"/>
      <c r="BH123" s="60"/>
      <c r="BI123" s="60"/>
      <c r="BJ123" s="60"/>
      <c r="BK123" s="60"/>
      <c r="BL123" s="60"/>
      <c r="BM123" s="60"/>
      <c r="BN123" s="60"/>
      <c r="BO123" s="60"/>
      <c r="BP123" s="60"/>
      <c r="BQ123" s="60"/>
      <c r="BR123" s="60"/>
      <c r="BS123" s="60"/>
      <c r="BT123" s="60"/>
      <c r="BU123" s="60"/>
      <c r="BV123" s="60"/>
      <c r="BW123" s="60"/>
      <c r="BX123" s="60"/>
      <c r="BY123" s="60"/>
      <c r="BZ123" s="60"/>
      <c r="CA123" s="60"/>
      <c r="CB123" s="60"/>
      <c r="CC123" s="60"/>
      <c r="CD123" s="60"/>
      <c r="CE123" s="60"/>
      <c r="CF123" s="60"/>
      <c r="CG123" s="60"/>
      <c r="CH123" s="60"/>
      <c r="CI123" s="60"/>
      <c r="CJ123" s="60"/>
      <c r="CK123" s="60"/>
      <c r="CL123" s="60"/>
      <c r="CM123" s="60"/>
      <c r="CN123" s="63"/>
      <c r="CO123" s="6"/>
      <c r="CP123" s="6"/>
      <c r="CQ123" s="6"/>
      <c r="CR123" s="6"/>
      <c r="CS123" s="6"/>
      <c r="CT123" s="6"/>
      <c r="CU123" s="6"/>
      <c r="CV123" s="6"/>
      <c r="CW123" s="6"/>
      <c r="CX123" s="6"/>
      <c r="CY123" s="6"/>
      <c r="CZ123" s="6"/>
    </row>
    <row r="124" customFormat="false" ht="15" hidden="false" customHeight="false" outlineLevel="0" collapsed="false">
      <c r="A124" s="6"/>
      <c r="B124" s="60"/>
      <c r="C124" s="60" t="s">
        <v>313</v>
      </c>
      <c r="D124" s="60" t="n">
        <f aca="false">SUM(COUNTIF(D3:D11,"NA"),COUNTIF(D13:D14,"NA"),COUNTIF(D16:D18,"NA"),COUNTIF(D20:D32,"NA"),COUNTIF(D34:D41,"NA"),COUNTIF(D43:D44,"NA"),COUNTIF(D46:D50,"NA"),COUNTIF(D52:D61,"NA"),COUNTIF(D63:D66,"NA"),COUNTIF(D68:D81,"NA"),COUNTIF(D83:D95,"NA"),COUNTIF(D97:D107,"NA"),COUNTIF(D109:D120,"NA"))</f>
        <v>0</v>
      </c>
      <c r="E124" s="60" t="n">
        <f aca="false">SUM(COUNTIF(E3:E11,"NA"),COUNTIF(E13:E14,"NA"),COUNTIF(E16:E18,"NA"),COUNTIF(E20:E32,"NA"),COUNTIF(E34:E41,"NA"),COUNTIF(E43:E44,"NA"),COUNTIF(E46:E50,"NA"),COUNTIF(E52:E61,"NA"),COUNTIF(E63:E66,"NA"),COUNTIF(E68:E81,"NA"),COUNTIF(E83:E95,"NA"),COUNTIF(E97:E107,"NA"),COUNTIF(E109:E120,"NA"))</f>
        <v>0</v>
      </c>
      <c r="F124" s="60" t="n">
        <f aca="false">SUM(COUNTIF(F3:F11,"NA"),COUNTIF(F13:F14,"NA"),COUNTIF(F16:F18,"NA"),COUNTIF(F20:F32,"NA"),COUNTIF(F34:F41,"NA"),COUNTIF(F43:F44,"NA"),COUNTIF(F46:F50,"NA"),COUNTIF(F52:F61,"NA"),COUNTIF(F63:F66,"NA"),COUNTIF(F68:F81,"NA"),COUNTIF(F83:F95,"NA"),COUNTIF(F97:F107,"NA"),COUNTIF(F109:F120,"NA"))</f>
        <v>0</v>
      </c>
      <c r="G124" s="60" t="n">
        <f aca="false">SUM(COUNTIF(G3:G11,"NA"),COUNTIF(G13:G14,"NA"),COUNTIF(G16:G18,"NA"),COUNTIF(G20:G32,"NA"),COUNTIF(G34:G41,"NA"),COUNTIF(G43:G44,"NA"),COUNTIF(G46:G50,"NA"),COUNTIF(G52:G61,"NA"),COUNTIF(G63:G66,"NA"),COUNTIF(G68:G81,"NA"),COUNTIF(G83:G95,"NA"),COUNTIF(G97:G107,"NA"),COUNTIF(G109:G120,"NA"))</f>
        <v>0</v>
      </c>
      <c r="H124" s="60" t="n">
        <f aca="false">SUM(COUNTIF(H3:H11,"NA"),COUNTIF(H13:H14,"NA"),COUNTIF(H16:H18,"NA"),COUNTIF(H20:H32,"NA"),COUNTIF(H34:H41,"NA"),COUNTIF(H43:H44,"NA"),COUNTIF(H46:H50,"NA"),COUNTIF(H52:H61,"NA"),COUNTIF(H63:H66,"NA"),COUNTIF(H68:H81,"NA"),COUNTIF(H83:H95,"NA"),COUNTIF(H97:H107,"NA"),COUNTIF(H109:H120,"NA"))</f>
        <v>0</v>
      </c>
      <c r="I124" s="60" t="n">
        <f aca="false">SUM(COUNTIF(I3:I11,"NA"),COUNTIF(I13:I14,"NA"),COUNTIF(I16:I18,"NA"),COUNTIF(I20:I32,"NA"),COUNTIF(I34:I41,"NA"),COUNTIF(I43:I44,"NA"),COUNTIF(I46:I50,"NA"),COUNTIF(I52:I61,"NA"),COUNTIF(I63:I66,"NA"),COUNTIF(I68:I81,"NA"),COUNTIF(I83:I95,"NA"),COUNTIF(I97:I107,"NA"),COUNTIF(I109:I120,"NA"))</f>
        <v>0</v>
      </c>
      <c r="J124" s="60" t="n">
        <f aca="false">SUM(COUNTIF(J3:J11,"NA"),COUNTIF(J13:J14,"NA"),COUNTIF(J16:J18,"NA"),COUNTIF(J20:J32,"NA"),COUNTIF(J34:J41,"NA"),COUNTIF(J43:J44,"NA"),COUNTIF(J46:J50,"NA"),COUNTIF(J52:J61,"NA"),COUNTIF(J63:J66,"NA"),COUNTIF(J68:J81,"NA"),COUNTIF(J83:J95,"NA"),COUNTIF(J97:J107,"NA"),COUNTIF(J109:J120,"NA"))</f>
        <v>0</v>
      </c>
      <c r="K124" s="60" t="n">
        <f aca="false">SUM(COUNTIF(K3:K11,"NA"),COUNTIF(K13:K14,"NA"),COUNTIF(K16:K18,"NA"),COUNTIF(K20:K32,"NA"),COUNTIF(K34:K41,"NA"),COUNTIF(K43:K44,"NA"),COUNTIF(K46:K50,"NA"),COUNTIF(K52:K61,"NA"),COUNTIF(K63:K66,"NA"),COUNTIF(K68:K81,"NA"),COUNTIF(K83:K95,"NA"),COUNTIF(K97:K107,"NA"),COUNTIF(K109:K120,"NA"))</f>
        <v>0</v>
      </c>
      <c r="L124" s="60" t="n">
        <f aca="false">SUM(COUNTIF(L3:L11,"NA"),COUNTIF(L13:L14,"NA"),COUNTIF(L16:L18,"NA"),COUNTIF(L20:L32,"NA"),COUNTIF(L34:L41,"NA"),COUNTIF(L43:L44,"NA"),COUNTIF(L46:L50,"NA"),COUNTIF(L52:L61,"NA"),COUNTIF(L63:L66,"NA"),COUNTIF(L68:L81,"NA"),COUNTIF(L83:L95,"NA"),COUNTIF(L97:L107,"NA"),COUNTIF(L109:L120,"NA"))</f>
        <v>0</v>
      </c>
      <c r="M124" s="60" t="n">
        <f aca="false">SUM(COUNTIF(M3:M11,"NA"),COUNTIF(M13:M14,"NA"),COUNTIF(M16:M18,"NA"),COUNTIF(M20:M32,"NA"),COUNTIF(M34:M41,"NA"),COUNTIF(M43:M44,"NA"),COUNTIF(M46:M50,"NA"),COUNTIF(M52:M61,"NA"),COUNTIF(M63:M66,"NA"),COUNTIF(M68:M81,"NA"),COUNTIF(M83:M95,"NA"),COUNTIF(M97:M107,"NA"),COUNTIF(M109:M120,"NA"))</f>
        <v>0</v>
      </c>
      <c r="N124" s="60" t="n">
        <f aca="false">SUM(COUNTIF(N3:N11,"NA"),COUNTIF(N13:N14,"NA"),COUNTIF(N16:N18,"NA"),COUNTIF(N20:N32,"NA"),COUNTIF(N34:N41,"NA"),COUNTIF(N43:N44,"NA"),COUNTIF(N46:N50,"NA"),COUNTIF(N52:N61,"NA"),COUNTIF(N63:N66,"NA"),COUNTIF(N68:N81,"NA"),COUNTIF(N83:N95,"NA"),COUNTIF(N97:N107,"NA"),COUNTIF(N109:N120,"NA"))</f>
        <v>0</v>
      </c>
      <c r="O124" s="60" t="n">
        <f aca="false">SUM(COUNTIF(O3:O11,"NA"),COUNTIF(O13:O14,"NA"),COUNTIF(O16:O18,"NA"),COUNTIF(O20:O32,"NA"),COUNTIF(O34:O41,"NA"),COUNTIF(O43:O44,"NA"),COUNTIF(O46:O50,"NA"),COUNTIF(O52:O61,"NA"),COUNTIF(O63:O66,"NA"),COUNTIF(O68:O81,"NA"),COUNTIF(O83:O95,"NA"),COUNTIF(O97:O107,"NA"),COUNTIF(O109:O120,"NA"))</f>
        <v>0</v>
      </c>
      <c r="P124" s="60" t="n">
        <f aca="false">SUM(COUNTIF(P3:P11,"NA"),COUNTIF(P13:P14,"NA"),COUNTIF(P16:P18,"NA"),COUNTIF(P20:P32,"NA"),COUNTIF(P34:P41,"NA"),COUNTIF(P43:P44,"NA"),COUNTIF(P46:P50,"NA"),COUNTIF(P52:P61,"NA"),COUNTIF(P63:P66,"NA"),COUNTIF(P68:P81,"NA"),COUNTIF(P83:P95,"NA"),COUNTIF(P97:P107,"NA"),COUNTIF(P109:P120,"NA"))</f>
        <v>0</v>
      </c>
      <c r="Q124" s="60" t="n">
        <f aca="false">SUM(COUNTIF(Q3:Q11,"NA"),COUNTIF(Q13:Q14,"NA"),COUNTIF(Q16:Q18,"NA"),COUNTIF(Q20:Q32,"NA"),COUNTIF(Q34:Q41,"NA"),COUNTIF(Q43:Q44,"NA"),COUNTIF(Q46:Q50,"NA"),COUNTIF(Q52:Q61,"NA"),COUNTIF(Q63:Q66,"NA"),COUNTIF(Q68:Q81,"NA"),COUNTIF(Q83:Q95,"NA"),COUNTIF(Q97:Q107,"NA"),COUNTIF(Q109:Q120,"NA"))</f>
        <v>0</v>
      </c>
      <c r="R124" s="60" t="n">
        <f aca="false">SUM(COUNTIF(R3:R11,"NA"),COUNTIF(R13:R14,"NA"),COUNTIF(R16:R18,"NA"),COUNTIF(R20:R32,"NA"),COUNTIF(R34:R41,"NA"),COUNTIF(R43:R44,"NA"),COUNTIF(R46:R50,"NA"),COUNTIF(R52:R61,"NA"),COUNTIF(R63:R66,"NA"),COUNTIF(R68:R81,"NA"),COUNTIF(R83:R95,"NA"),COUNTIF(R97:R107,"NA"),COUNTIF(R109:R120,"NA"))</f>
        <v>0</v>
      </c>
      <c r="S124" s="60" t="n">
        <f aca="false">SUM(COUNTIF(S3:S11,"NA"),COUNTIF(S13:S14,"NA"),COUNTIF(S16:S18,"NA"),COUNTIF(S20:S32,"NA"),COUNTIF(S34:S41,"NA"),COUNTIF(S43:S44,"NA"),COUNTIF(S46:S50,"NA"),COUNTIF(S52:S61,"NA"),COUNTIF(S63:S66,"NA"),COUNTIF(S68:S81,"NA"),COUNTIF(S83:S95,"NA"),COUNTIF(S97:S107,"NA"),COUNTIF(S109:S120,"NA"))</f>
        <v>0</v>
      </c>
      <c r="T124" s="60" t="n">
        <f aca="false">SUM(COUNTIF(T3:T11,"NA"),COUNTIF(T13:T14,"NA"),COUNTIF(T16:T18,"NA"),COUNTIF(T20:T32,"NA"),COUNTIF(T34:T41,"NA"),COUNTIF(T43:T44,"NA"),COUNTIF(T46:T50,"NA"),COUNTIF(T52:T61,"NA"),COUNTIF(T63:T66,"NA"),COUNTIF(T68:T81,"NA"),COUNTIF(T83:T95,"NA"),COUNTIF(T97:T107,"NA"),COUNTIF(T109:T120,"NA"))</f>
        <v>0</v>
      </c>
      <c r="U124" s="60" t="n">
        <f aca="false">SUM(COUNTIF(U3:U11,"NA"),COUNTIF(U13:U14,"NA"),COUNTIF(U16:U18,"NA"),COUNTIF(U20:U32,"NA"),COUNTIF(U34:U41,"NA"),COUNTIF(U43:U44,"NA"),COUNTIF(U46:U50,"NA"),COUNTIF(U52:U61,"NA"),COUNTIF(U63:U66,"NA"),COUNTIF(U68:U81,"NA"),COUNTIF(U83:U95,"NA"),COUNTIF(U97:U107,"NA"),COUNTIF(U109:U120,"NA"))</f>
        <v>0</v>
      </c>
      <c r="V124" s="60" t="n">
        <f aca="false">SUM(COUNTIF(V3:V11,"NA"),COUNTIF(V13:V14,"NA"),COUNTIF(V16:V18,"NA"),COUNTIF(V20:V32,"NA"),COUNTIF(V34:V41,"NA"),COUNTIF(V43:V44,"NA"),COUNTIF(V46:V50,"NA"),COUNTIF(V52:V61,"NA"),COUNTIF(V63:V66,"NA"),COUNTIF(V68:V81,"NA"),COUNTIF(V83:V95,"NA"),COUNTIF(V97:V107,"NA"),COUNTIF(V109:V120,"NA"))</f>
        <v>0</v>
      </c>
      <c r="W124" s="60" t="n">
        <f aca="false">SUM(COUNTIF(W3:W11,"NA"),COUNTIF(W13:W14,"NA"),COUNTIF(W16:W18,"NA"),COUNTIF(W20:W32,"NA"),COUNTIF(W34:W41,"NA"),COUNTIF(W43:W44,"NA"),COUNTIF(W46:W50,"NA"),COUNTIF(W52:W61,"NA"),COUNTIF(W63:W66,"NA"),COUNTIF(W68:W81,"NA"),COUNTIF(W83:W95,"NA"),COUNTIF(W97:W107,"NA"),COUNTIF(W109:W120,"NA"))</f>
        <v>0</v>
      </c>
      <c r="X124" s="60" t="n">
        <f aca="false">SUM(COUNTIF(X3:X11,"NA"),COUNTIF(X13:X14,"NA"),COUNTIF(X16:X18,"NA"),COUNTIF(X20:X32,"NA"),COUNTIF(X34:X41,"NA"),COUNTIF(X43:X44,"NA"),COUNTIF(X46:X50,"NA"),COUNTIF(X52:X61,"NA"),COUNTIF(X63:X66,"NA"),COUNTIF(X68:X81,"NA"),COUNTIF(X83:X95,"NA"),COUNTIF(X97:X107,"NA"),COUNTIF(X109:X120,"NA"))</f>
        <v>0</v>
      </c>
      <c r="Y124" s="60" t="n">
        <f aca="false">SUM(COUNTIF(Y3:Y11,"NA"),COUNTIF(Y13:Y14,"NA"),COUNTIF(Y16:Y18,"NA"),COUNTIF(Y20:Y32,"NA"),COUNTIF(Y34:Y41,"NA"),COUNTIF(Y43:Y44,"NA"),COUNTIF(Y46:Y50,"NA"),COUNTIF(Y52:Y61,"NA"),COUNTIF(Y63:Y66,"NA"),COUNTIF(Y68:Y81,"NA"),COUNTIF(Y83:Y95,"NA"),COUNTIF(Y97:Y107,"NA"),COUNTIF(Y109:Y120,"NA"))</f>
        <v>0</v>
      </c>
      <c r="Z124" s="60" t="n">
        <f aca="false">SUM(COUNTIF(Z3:Z11,"NA"),COUNTIF(Z13:Z14,"NA"),COUNTIF(Z16:Z18,"NA"),COUNTIF(Z20:Z32,"NA"),COUNTIF(Z34:Z41,"NA"),COUNTIF(Z43:Z44,"NA"),COUNTIF(Z46:Z50,"NA"),COUNTIF(Z52:Z61,"NA"),COUNTIF(Z63:Z66,"NA"),COUNTIF(Z68:Z81,"NA"),COUNTIF(Z83:Z95,"NA"),COUNTIF(Z97:Z107,"NA"),COUNTIF(Z109:Z120,"NA"))</f>
        <v>0</v>
      </c>
      <c r="AA124" s="60" t="n">
        <f aca="false">SUM(COUNTIF(AA3:AA11,"NA"),COUNTIF(AA13:AA14,"NA"),COUNTIF(AA16:AA18,"NA"),COUNTIF(AA20:AA32,"NA"),COUNTIF(AA34:AA41,"NA"),COUNTIF(AA43:AA44,"NA"),COUNTIF(AA46:AA50,"NA"),COUNTIF(AA52:AA61,"NA"),COUNTIF(AA63:AA66,"NA"),COUNTIF(AA68:AA81,"NA"),COUNTIF(AA83:AA95,"NA"),COUNTIF(AA97:AA107,"NA"),COUNTIF(AA109:AA120,"NA"))</f>
        <v>0</v>
      </c>
      <c r="AB124" s="60" t="n">
        <f aca="false">SUM(COUNTIF(AB3:AB11,"NA"),COUNTIF(AB13:AB14,"NA"),COUNTIF(AB16:AB18,"NA"),COUNTIF(AB20:AB32,"NA"),COUNTIF(AB34:AB41,"NA"),COUNTIF(AB43:AB44,"NA"),COUNTIF(AB46:AB50,"NA"),COUNTIF(AB52:AB61,"NA"),COUNTIF(AB63:AB66,"NA"),COUNTIF(AB68:AB81,"NA"),COUNTIF(AB83:AB95,"NA"),COUNTIF(AB97:AB107,"NA"),COUNTIF(AB109:AB120,"NA"))</f>
        <v>0</v>
      </c>
      <c r="AC124" s="60" t="n">
        <f aca="false">SUM(COUNTIF(AC3:AC11,"NA"),COUNTIF(AC13:AC14,"NA"),COUNTIF(AC16:AC18,"NA"),COUNTIF(AC20:AC32,"NA"),COUNTIF(AC34:AC41,"NA"),COUNTIF(AC43:AC44,"NA"),COUNTIF(AC46:AC50,"NA"),COUNTIF(AC52:AC61,"NA"),COUNTIF(AC63:AC66,"NA"),COUNTIF(AC68:AC81,"NA"),COUNTIF(AC83:AC95,"NA"),COUNTIF(AC97:AC107,"NA"),COUNTIF(AC109:AC120,"NA"))</f>
        <v>0</v>
      </c>
      <c r="AD124" s="60" t="n">
        <f aca="false">SUM(COUNTIF(AD3:AD11,"NA"),COUNTIF(AD13:AD14,"NA"),COUNTIF(AD16:AD18,"NA"),COUNTIF(AD20:AD32,"NA"),COUNTIF(AD34:AD41,"NA"),COUNTIF(AD43:AD44,"NA"),COUNTIF(AD46:AD50,"NA"),COUNTIF(AD52:AD61,"NA"),COUNTIF(AD63:AD66,"NA"),COUNTIF(AD68:AD81,"NA"),COUNTIF(AD83:AD95,"NA"),COUNTIF(AD97:AD107,"NA"),COUNTIF(AD109:AD120,"NA"))</f>
        <v>0</v>
      </c>
      <c r="AE124" s="60" t="n">
        <f aca="false">SUM(COUNTIF(AE3:AE11,"NA"),COUNTIF(AE13:AE14,"NA"),COUNTIF(AE16:AE18,"NA"),COUNTIF(AE20:AE32,"NA"),COUNTIF(AE34:AE41,"NA"),COUNTIF(AE43:AE44,"NA"),COUNTIF(AE46:AE50,"NA"),COUNTIF(AE52:AE61,"NA"),COUNTIF(AE63:AE66,"NA"),COUNTIF(AE68:AE81,"NA"),COUNTIF(AE83:AE95,"NA"),COUNTIF(AE97:AE107,"NA"),COUNTIF(AE109:AE120,"NA"))</f>
        <v>0</v>
      </c>
      <c r="AF124" s="60" t="n">
        <f aca="false">SUM(COUNTIF(AF3:AF11,"NA"),COUNTIF(AF13:AF14,"NA"),COUNTIF(AF16:AF18,"NA"),COUNTIF(AF20:AF32,"NA"),COUNTIF(AF34:AF41,"NA"),COUNTIF(AF43:AF44,"NA"),COUNTIF(AF46:AF50,"NA"),COUNTIF(AF52:AF61,"NA"),COUNTIF(AF63:AF66,"NA"),COUNTIF(AF68:AF81,"NA"),COUNTIF(AF83:AF95,"NA"),COUNTIF(AF97:AF107,"NA"),COUNTIF(AF109:AF120,"NA"))</f>
        <v>0</v>
      </c>
      <c r="AG124" s="60" t="n">
        <f aca="false">SUM(COUNTIF(AG3:AG11,"NA"),COUNTIF(AG13:AG14,"NA"),COUNTIF(AG16:AG18,"NA"),COUNTIF(AG20:AG32,"NA"),COUNTIF(AG34:AG41,"NA"),COUNTIF(AG43:AG44,"NA"),COUNTIF(AG46:AG50,"NA"),COUNTIF(AG52:AG61,"NA"),COUNTIF(AG63:AG66,"NA"),COUNTIF(AG68:AG81,"NA"),COUNTIF(AG83:AG95,"NA"),COUNTIF(AG97:AG107,"NA"),COUNTIF(AG109:AG120,"NA"))</f>
        <v>0</v>
      </c>
      <c r="AH124" s="60" t="n">
        <f aca="false">SUM(COUNTIF(AH3:AH11,"NA"),COUNTIF(AH13:AH14,"NA"),COUNTIF(AH16:AH18,"NA"),COUNTIF(AH20:AH32,"NA"),COUNTIF(AH34:AH41,"NA"),COUNTIF(AH43:AH44,"NA"),COUNTIF(AH46:AH50,"NA"),COUNTIF(AH52:AH61,"NA"),COUNTIF(AH63:AH66,"NA"),COUNTIF(AH68:AH81,"NA"),COUNTIF(AH83:AH95,"NA"),COUNTIF(AH97:AH107,"NA"),COUNTIF(AH109:AH120,"NA"))</f>
        <v>0</v>
      </c>
      <c r="AI124" s="60" t="n">
        <f aca="false">SUM(COUNTIF(AI3:AI11,"NA"),COUNTIF(AI13:AI14,"NA"),COUNTIF(AI16:AI18,"NA"),COUNTIF(AI20:AI32,"NA"),COUNTIF(AI34:AI41,"NA"),COUNTIF(AI43:AI44,"NA"),COUNTIF(AI46:AI50,"NA"),COUNTIF(AI52:AI61,"NA"),COUNTIF(AI63:AI66,"NA"),COUNTIF(AI68:AI81,"NA"),COUNTIF(AI83:AI95,"NA"),COUNTIF(AI97:AI107,"NA"),COUNTIF(AI109:AI120,"NA"))</f>
        <v>0</v>
      </c>
      <c r="AJ124" s="60" t="n">
        <f aca="false">SUM(COUNTIF(AJ3:AJ11,"NA"),COUNTIF(AJ13:AJ14,"NA"),COUNTIF(AJ16:AJ18,"NA"),COUNTIF(AJ20:AJ32,"NA"),COUNTIF(AJ34:AJ41,"NA"),COUNTIF(AJ43:AJ44,"NA"),COUNTIF(AJ46:AJ50,"NA"),COUNTIF(AJ52:AJ61,"NA"),COUNTIF(AJ63:AJ66,"NA"),COUNTIF(AJ68:AJ81,"NA"),COUNTIF(AJ83:AJ95,"NA"),COUNTIF(AJ97:AJ107,"NA"),COUNTIF(AJ109:AJ120,"NA"))</f>
        <v>0</v>
      </c>
      <c r="AK124" s="60" t="n">
        <f aca="false">SUM(COUNTIF(AK3:AK11,"NA"),COUNTIF(AK13:AK14,"NA"),COUNTIF(AK16:AK18,"NA"),COUNTIF(AK20:AK32,"NA"),COUNTIF(AK34:AK41,"NA"),COUNTIF(AK43:AK44,"NA"),COUNTIF(AK46:AK50,"NA"),COUNTIF(AK52:AK61,"NA"),COUNTIF(AK63:AK66,"NA"),COUNTIF(AK68:AK81,"NA"),COUNTIF(AK83:AK95,"NA"),COUNTIF(AK97:AK107,"NA"),COUNTIF(AK109:AK120,"NA"))</f>
        <v>0</v>
      </c>
      <c r="AL124" s="60" t="n">
        <f aca="false">SUM(COUNTIF(AL3:AL11,"NA"),COUNTIF(AL13:AL14,"NA"),COUNTIF(AL16:AL18,"NA"),COUNTIF(AL20:AL32,"NA"),COUNTIF(AL34:AL41,"NA"),COUNTIF(AL43:AL44,"NA"),COUNTIF(AL46:AL50,"NA"),COUNTIF(AL52:AL61,"NA"),COUNTIF(AL63:AL66,"NA"),COUNTIF(AL68:AL81,"NA"),COUNTIF(AL83:AL95,"NA"),COUNTIF(AL97:AL107,"NA"),COUNTIF(AL109:AL120,"NA"))</f>
        <v>0</v>
      </c>
      <c r="AM124" s="60" t="n">
        <f aca="false">SUM(COUNTIF(AM3:AM11,"NA"),COUNTIF(AM13:AM14,"NA"),COUNTIF(AM16:AM18,"NA"),COUNTIF(AM20:AM32,"NA"),COUNTIF(AM34:AM41,"NA"),COUNTIF(AM43:AM44,"NA"),COUNTIF(AM46:AM50,"NA"),COUNTIF(AM52:AM61,"NA"),COUNTIF(AM63:AM66,"NA"),COUNTIF(AM68:AM81,"NA"),COUNTIF(AM83:AM95,"NA"),COUNTIF(AM97:AM107,"NA"),COUNTIF(AM109:AM120,"NA"))</f>
        <v>0</v>
      </c>
      <c r="AN124" s="60" t="n">
        <f aca="false">SUM(COUNTIF(AN3:AN11,"NA"),COUNTIF(AN13:AN14,"NA"),COUNTIF(AN16:AN18,"NA"),COUNTIF(AN20:AN32,"NA"),COUNTIF(AN34:AN41,"NA"),COUNTIF(AN43:AN44,"NA"),COUNTIF(AN46:AN50,"NA"),COUNTIF(AN52:AN61,"NA"),COUNTIF(AN63:AN66,"NA"),COUNTIF(AN68:AN81,"NA"),COUNTIF(AN83:AN95,"NA"),COUNTIF(AN97:AN107,"NA"),COUNTIF(AN109:AN120,"NA"))</f>
        <v>0</v>
      </c>
      <c r="AO124" s="60" t="n">
        <f aca="false">SUM(COUNTIF(AO3:AO11,"NA"),COUNTIF(AO13:AO14,"NA"),COUNTIF(AO16:AO18,"NA"),COUNTIF(AO20:AO32,"NA"),COUNTIF(AO34:AO41,"NA"),COUNTIF(AO43:AO44,"NA"),COUNTIF(AO46:AO50,"NA"),COUNTIF(AO52:AO61,"NA"),COUNTIF(AO63:AO66,"NA"),COUNTIF(AO68:AO81,"NA"),COUNTIF(AO83:AO95,"NA"),COUNTIF(AO97:AO107,"NA"),COUNTIF(AO109:AO120,"NA"))</f>
        <v>0</v>
      </c>
      <c r="AP124" s="60" t="n">
        <f aca="false">SUM(COUNTIF(AP3:AP11,"NA"),COUNTIF(AP13:AP14,"NA"),COUNTIF(AP16:AP18,"NA"),COUNTIF(AP20:AP32,"NA"),COUNTIF(AP34:AP41,"NA"),COUNTIF(AP43:AP44,"NA"),COUNTIF(AP46:AP50,"NA"),COUNTIF(AP52:AP61,"NA"),COUNTIF(AP63:AP66,"NA"),COUNTIF(AP68:AP81,"NA"),COUNTIF(AP83:AP95,"NA"),COUNTIF(AP97:AP107,"NA"),COUNTIF(AP109:AP120,"NA"))</f>
        <v>0</v>
      </c>
      <c r="AQ124" s="60" t="n">
        <f aca="false">SUM(COUNTIF(AQ3:AQ11,"NA"),COUNTIF(AQ13:AQ14,"NA"),COUNTIF(AQ16:AQ18,"NA"),COUNTIF(AQ20:AQ32,"NA"),COUNTIF(AQ34:AQ41,"NA"),COUNTIF(AQ43:AQ44,"NA"),COUNTIF(AQ46:AQ50,"NA"),COUNTIF(AQ52:AQ61,"NA"),COUNTIF(AQ63:AQ66,"NA"),COUNTIF(AQ68:AQ81,"NA"),COUNTIF(AQ83:AQ95,"NA"),COUNTIF(AQ97:AQ107,"NA"),COUNTIF(AQ109:AQ120,"NA"))</f>
        <v>0</v>
      </c>
      <c r="AR124" s="63"/>
      <c r="AS124" s="63"/>
      <c r="AT124" s="63"/>
      <c r="AU124" s="63"/>
      <c r="AV124" s="6"/>
      <c r="AW124" s="6"/>
      <c r="AX124" s="60"/>
      <c r="AY124" s="60"/>
      <c r="AZ124" s="60"/>
      <c r="BA124" s="60"/>
      <c r="BB124" s="60"/>
      <c r="BC124" s="60"/>
      <c r="BD124" s="60"/>
      <c r="BE124" s="60"/>
      <c r="BF124" s="60"/>
      <c r="BG124" s="60"/>
      <c r="BH124" s="60"/>
      <c r="BI124" s="60"/>
      <c r="BJ124" s="60"/>
      <c r="BK124" s="60"/>
      <c r="BL124" s="60"/>
      <c r="BM124" s="60"/>
      <c r="BN124" s="60"/>
      <c r="BO124" s="60"/>
      <c r="BP124" s="60"/>
      <c r="BQ124" s="60"/>
      <c r="BR124" s="60"/>
      <c r="BS124" s="60"/>
      <c r="BT124" s="60"/>
      <c r="BU124" s="60"/>
      <c r="BV124" s="60"/>
      <c r="BW124" s="60"/>
      <c r="BX124" s="60"/>
      <c r="BY124" s="60"/>
      <c r="BZ124" s="60"/>
      <c r="CA124" s="60"/>
      <c r="CB124" s="60"/>
      <c r="CC124" s="60"/>
      <c r="CD124" s="60"/>
      <c r="CE124" s="60"/>
      <c r="CF124" s="60"/>
      <c r="CG124" s="60"/>
      <c r="CH124" s="60"/>
      <c r="CI124" s="60"/>
      <c r="CJ124" s="60"/>
      <c r="CK124" s="60"/>
      <c r="CL124" s="60"/>
      <c r="CM124" s="60"/>
      <c r="CN124" s="63"/>
      <c r="CO124" s="6"/>
      <c r="CP124" s="6"/>
      <c r="CQ124" s="6"/>
      <c r="CR124" s="6"/>
      <c r="CS124" s="6"/>
      <c r="CT124" s="6"/>
      <c r="CU124" s="6"/>
      <c r="CV124" s="6"/>
      <c r="CW124" s="6"/>
      <c r="CX124" s="6"/>
      <c r="CY124" s="6"/>
      <c r="CZ124" s="6"/>
    </row>
    <row r="125" customFormat="false" ht="15" hidden="false" customHeight="false" outlineLevel="0" collapsed="false">
      <c r="A125" s="6"/>
      <c r="B125" s="60"/>
      <c r="C125" s="60" t="s">
        <v>314</v>
      </c>
      <c r="D125" s="1" t="str">
        <f aca="false">IF(AND(D122=0,D123=0),"NA",D122/(D122+D123))</f>
        <v>NA</v>
      </c>
      <c r="E125" s="1" t="str">
        <f aca="false">IF(AND(E122=0,E123=0),"NA",E122/(E122+E123))</f>
        <v>NA</v>
      </c>
      <c r="F125" s="1" t="str">
        <f aca="false">IF(AND(F122=0,F123=0),"NA",F122/(F122+F123))</f>
        <v>NA</v>
      </c>
      <c r="G125" s="1" t="str">
        <f aca="false">IF(AND(G122=0,G123=0),"NA",G122/(G122+G123))</f>
        <v>NA</v>
      </c>
      <c r="H125" s="1" t="str">
        <f aca="false">IF(AND(H122=0,H123=0),"NA",H122/(H122+H123))</f>
        <v>NA</v>
      </c>
      <c r="I125" s="1" t="str">
        <f aca="false">IF(AND(I122=0,I123=0),"NA",I122/(I122+I123))</f>
        <v>NA</v>
      </c>
      <c r="J125" s="1" t="str">
        <f aca="false">IF(AND(J122=0,J123=0),"NA",J122/(J122+J123))</f>
        <v>NA</v>
      </c>
      <c r="K125" s="1" t="str">
        <f aca="false">IF(AND(K122=0,K123=0),"NA",K122/(K122+K123))</f>
        <v>NA</v>
      </c>
      <c r="L125" s="1" t="str">
        <f aca="false">IF(AND(L122=0,L123=0),"NA",L122/(L122+L123))</f>
        <v>NA</v>
      </c>
      <c r="M125" s="1" t="str">
        <f aca="false">IF(AND(M122=0,M123=0),"NA",M122/(M122+M123))</f>
        <v>NA</v>
      </c>
      <c r="N125" s="1" t="str">
        <f aca="false">IF(AND(N122=0,N123=0),"NA",N122/(N122+N123))</f>
        <v>NA</v>
      </c>
      <c r="O125" s="1" t="str">
        <f aca="false">IF(AND(O122=0,O123=0),"NA",O122/(O122+O123))</f>
        <v>NA</v>
      </c>
      <c r="P125" s="1" t="str">
        <f aca="false">IF(AND(P122=0,P123=0),"NA",P122/(P122+P123))</f>
        <v>NA</v>
      </c>
      <c r="Q125" s="1" t="str">
        <f aca="false">IF(AND(Q122=0,Q123=0),"NA",Q122/(Q122+Q123))</f>
        <v>NA</v>
      </c>
      <c r="R125" s="1" t="str">
        <f aca="false">IF(AND(R122=0,R123=0),"NA",R122/(R122+R123))</f>
        <v>NA</v>
      </c>
      <c r="S125" s="1" t="str">
        <f aca="false">IF(AND(S122=0,S123=0),"NA",S122/(S122+S123))</f>
        <v>NA</v>
      </c>
      <c r="T125" s="1" t="str">
        <f aca="false">IF(AND(T122=0,T123=0),"NA",T122/(T122+T123))</f>
        <v>NA</v>
      </c>
      <c r="U125" s="1" t="str">
        <f aca="false">IF(AND(U122=0,U123=0),"NA",U122/(U122+U123))</f>
        <v>NA</v>
      </c>
      <c r="V125" s="1" t="str">
        <f aca="false">IF(AND(V122=0,V123=0),"NA",V122/(V122+V123))</f>
        <v>NA</v>
      </c>
      <c r="W125" s="1" t="str">
        <f aca="false">IF(AND(W122=0,W123=0),"NA",W122/(W122+W123))</f>
        <v>NA</v>
      </c>
      <c r="X125" s="1" t="str">
        <f aca="false">IF(AND(X122=0,X123=0),"NA",X122/(X122+X123))</f>
        <v>NA</v>
      </c>
      <c r="Y125" s="1" t="str">
        <f aca="false">IF(AND(Y122=0,Y123=0),"NA",Y122/(Y122+Y123))</f>
        <v>NA</v>
      </c>
      <c r="Z125" s="1" t="str">
        <f aca="false">IF(AND(Z122=0,Z123=0),"NA",Z122/(Z122+Z123))</f>
        <v>NA</v>
      </c>
      <c r="AA125" s="1" t="str">
        <f aca="false">IF(AND(AA122=0,AA123=0),"NA",AA122/(AA122+AA123))</f>
        <v>NA</v>
      </c>
      <c r="AB125" s="1" t="str">
        <f aca="false">IF(AND(AB122=0,AB123=0),"NA",AB122/(AB122+AB123))</f>
        <v>NA</v>
      </c>
      <c r="AC125" s="1" t="str">
        <f aca="false">IF(AND(AC122=0,AC123=0),"NA",AC122/(AC122+AC123))</f>
        <v>NA</v>
      </c>
      <c r="AD125" s="1" t="str">
        <f aca="false">IF(AND(AD122=0,AD123=0),"NA",AD122/(AD122+AD123))</f>
        <v>NA</v>
      </c>
      <c r="AE125" s="1" t="str">
        <f aca="false">IF(AND(AE122=0,AE123=0),"NA",AE122/(AE122+AE123))</f>
        <v>NA</v>
      </c>
      <c r="AF125" s="1" t="str">
        <f aca="false">IF(AND(AF122=0,AF123=0),"NA",AF122/(AF122+AF123))</f>
        <v>NA</v>
      </c>
      <c r="AG125" s="1" t="str">
        <f aca="false">IF(AND(AG122=0,AG123=0),"NA",AG122/(AG122+AG123))</f>
        <v>NA</v>
      </c>
      <c r="AH125" s="1" t="str">
        <f aca="false">IF(AND(AH122=0,AH123=0),"NA",AH122/(AH122+AH123))</f>
        <v>NA</v>
      </c>
      <c r="AI125" s="1" t="str">
        <f aca="false">IF(AND(AI122=0,AI123=0),"NA",AI122/(AI122+AI123))</f>
        <v>NA</v>
      </c>
      <c r="AJ125" s="1" t="str">
        <f aca="false">IF(AND(AJ122=0,AJ123=0),"NA",AJ122/(AJ122+AJ123))</f>
        <v>NA</v>
      </c>
      <c r="AK125" s="1" t="str">
        <f aca="false">IF(AND(AK122=0,AK123=0),"NA",AK122/(AK122+AK123))</f>
        <v>NA</v>
      </c>
      <c r="AL125" s="1" t="str">
        <f aca="false">IF(AND(AL122=0,AL123=0),"NA",AL122/(AL122+AL123))</f>
        <v>NA</v>
      </c>
      <c r="AM125" s="1" t="str">
        <f aca="false">IF(AND(AM122=0,AM123=0),"NA",AM122/(AM122+AM123))</f>
        <v>NA</v>
      </c>
      <c r="AN125" s="1" t="str">
        <f aca="false">IF(AND(AN122=0,AN123=0),"NA",AN122/(AN122+AN123))</f>
        <v>NA</v>
      </c>
      <c r="AO125" s="1" t="str">
        <f aca="false">IF(AND(AO122=0,AO123=0),"NA",AO122/(AO122+AO123))</f>
        <v>NA</v>
      </c>
      <c r="AP125" s="1" t="str">
        <f aca="false">IF(AND(AP122=0,AP123=0),"NA",AP122/(AP122+AP123))</f>
        <v>NA</v>
      </c>
      <c r="AQ125" s="1" t="str">
        <f aca="false">IF(AND(AQ122=0,AQ123=0),"NA",AQ122/(AQ122+AQ123))</f>
        <v>NA</v>
      </c>
      <c r="AR125" s="63" t="str">
        <f aca="false">IF(AND(W122&lt;&gt;0,W123&lt;&gt;0),"ok","ko")</f>
        <v>ko</v>
      </c>
      <c r="AS125" s="63"/>
      <c r="AT125" s="63"/>
      <c r="AU125" s="63"/>
      <c r="AV125" s="6"/>
      <c r="AW125" s="6"/>
      <c r="AX125" s="60"/>
      <c r="AY125" s="60"/>
      <c r="AZ125" s="60"/>
      <c r="BA125" s="60"/>
      <c r="BB125" s="60"/>
      <c r="BC125" s="60"/>
      <c r="BD125" s="60"/>
      <c r="BE125" s="60"/>
      <c r="BF125" s="60"/>
      <c r="BG125" s="60"/>
      <c r="BH125" s="60"/>
      <c r="BI125" s="60"/>
      <c r="BJ125" s="60"/>
      <c r="BK125" s="60"/>
      <c r="BL125" s="60"/>
      <c r="BM125" s="60"/>
      <c r="BN125" s="60"/>
      <c r="BO125" s="60"/>
      <c r="BP125" s="60"/>
      <c r="BQ125" s="60"/>
      <c r="BR125" s="60"/>
      <c r="BS125" s="60"/>
      <c r="BT125" s="60"/>
      <c r="BU125" s="60"/>
      <c r="BV125" s="60"/>
      <c r="BW125" s="60"/>
      <c r="BX125" s="60"/>
      <c r="BY125" s="60"/>
      <c r="BZ125" s="60"/>
      <c r="CA125" s="60"/>
      <c r="CB125" s="60"/>
      <c r="CC125" s="60"/>
      <c r="CD125" s="60"/>
      <c r="CE125" s="60"/>
      <c r="CF125" s="60"/>
      <c r="CG125" s="60"/>
      <c r="CH125" s="60"/>
      <c r="CI125" s="60"/>
      <c r="CJ125" s="60"/>
      <c r="CK125" s="60"/>
      <c r="CL125" s="60"/>
      <c r="CM125" s="60"/>
      <c r="CN125" s="63"/>
      <c r="CO125" s="6"/>
      <c r="CP125" s="6"/>
      <c r="CQ125" s="6"/>
      <c r="CR125" s="6"/>
      <c r="CS125" s="6"/>
      <c r="CT125" s="6"/>
      <c r="CU125" s="6"/>
      <c r="CV125" s="6"/>
      <c r="CW125" s="6"/>
      <c r="CX125" s="6"/>
      <c r="CY125" s="6"/>
      <c r="CZ125" s="6"/>
    </row>
  </sheetData>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109"/>
  <sheetViews>
    <sheetView showFormulas="false" showGridLines="true" showRowColHeaders="true" showZeros="true" rightToLeft="false" tabSelected="false" showOutlineSymbols="true" defaultGridColor="true" view="normal" topLeftCell="G100" colorId="64" zoomScale="75" zoomScaleNormal="75" zoomScalePageLayoutView="100" workbookViewId="0">
      <selection pane="topLeft" activeCell="E3" activeCellId="0" sqref="E3"/>
    </sheetView>
  </sheetViews>
  <sheetFormatPr defaultColWidth="9.5898437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CONCATENATE(Échantillon!B9," : ",Échantillon!C9)</f>
        <v>Accueil : http://www.site.fr/accueil.html</v>
      </c>
      <c r="B2" s="65"/>
      <c r="C2" s="65"/>
      <c r="D2" s="65"/>
      <c r="E2" s="65"/>
      <c r="F2" s="65"/>
      <c r="G2" s="65"/>
    </row>
    <row r="3" customFormat="false" ht="57.5" hidden="false" customHeight="tru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AMD5" s="69"/>
      <c r="AME5" s="69"/>
      <c r="AMF5" s="69"/>
      <c r="AMG5" s="69"/>
      <c r="AMH5" s="69"/>
      <c r="AMI5" s="69"/>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22.75" hidden="false" customHeight="tru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25" hidden="false" customHeight="tru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41.25" hidden="false" customHeight="tru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27.75" hidden="false" customHeight="tru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33.5" hidden="false" customHeight="tru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CONCATENATE(Échantillon!B10," : ",Échantillon!C10)</f>
        <v>Authentification : http://www.site.fr/authentification.html</v>
      </c>
      <c r="B2" s="65"/>
      <c r="C2" s="65"/>
      <c r="D2" s="65"/>
      <c r="E2" s="65"/>
      <c r="F2" s="65"/>
      <c r="G2" s="65"/>
    </row>
    <row r="3" customFormat="false" ht="57.5" hidden="false" customHeight="tru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CONCATENATE(Échantillon!B11," : ",Échantillon!C11)</f>
        <v>Contact : http://www.site.fr/contact.html</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0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625" defaultRowHeight="15" zeroHeight="false" outlineLevelRow="0" outlineLevelCol="0"/>
  <cols>
    <col collapsed="false" customWidth="true" hidden="false" outlineLevel="0" max="1" min="1" style="1" width="3.71"/>
    <col collapsed="false" customWidth="true" hidden="false" outlineLevel="0" max="2" min="2" style="64" width="4.28"/>
    <col collapsed="false" customWidth="true" hidden="false" outlineLevel="0" max="3" min="3" style="20" width="33.1"/>
    <col collapsed="false" customWidth="true" hidden="false" outlineLevel="0" max="4" min="4" style="20" width="3.83"/>
    <col collapsed="false" customWidth="true" hidden="false" outlineLevel="0" max="5" min="5" style="20" width="3.26"/>
    <col collapsed="false" customWidth="true" hidden="false" outlineLevel="0" max="6" min="6" style="20" width="32.99"/>
    <col collapsed="false" customWidth="true" hidden="false" outlineLevel="0" max="7" min="7" style="20" width="22.86"/>
    <col collapsed="false" customWidth="false" hidden="false" outlineLevel="0" max="64" min="8" style="20" width="9.57"/>
  </cols>
  <sheetData>
    <row r="1" customFormat="false" ht="15" hidden="false" customHeight="false" outlineLevel="0" collapsed="false">
      <c r="A1" s="31" t="str">
        <f aca="false">Échantillon!A1</f>
        <v>RGAA 4.1 – GRILLE D'ÉVALUATION</v>
      </c>
      <c r="B1" s="31"/>
      <c r="C1" s="31"/>
      <c r="D1" s="31"/>
      <c r="E1" s="31"/>
      <c r="F1" s="31"/>
      <c r="G1" s="31"/>
    </row>
    <row r="2" customFormat="false" ht="15" hidden="false" customHeight="false" outlineLevel="0" collapsed="false">
      <c r="A2" s="65" t="str">
        <f aca="false">CONCATENATE(Échantillon!B12," : ",Échantillon!C12)</f>
        <v>Accessibilité : http://www.site.fr/accessibilite.html</v>
      </c>
      <c r="B2" s="65"/>
      <c r="C2" s="65"/>
      <c r="D2" s="65"/>
      <c r="E2" s="65"/>
      <c r="F2" s="65"/>
      <c r="G2" s="65"/>
    </row>
    <row r="3" customFormat="false" ht="45.15" hidden="false" customHeight="false" outlineLevel="0" collapsed="false">
      <c r="A3" s="22" t="s">
        <v>73</v>
      </c>
      <c r="B3" s="22" t="s">
        <v>74</v>
      </c>
      <c r="C3" s="23" t="s">
        <v>75</v>
      </c>
      <c r="D3" s="22" t="s">
        <v>302</v>
      </c>
      <c r="E3" s="22" t="s">
        <v>315</v>
      </c>
      <c r="F3" s="23" t="s">
        <v>316</v>
      </c>
      <c r="G3" s="23" t="s">
        <v>317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25" hidden="false" customHeight="false" outlineLevel="0" collapsed="false">
      <c r="A4" s="22" t="str">
        <f aca="false">Critères!$A$3</f>
        <v>IMAGES</v>
      </c>
      <c r="B4" s="66" t="str">
        <f aca="false">Critères!B3</f>
        <v>1.1</v>
      </c>
      <c r="C4" s="25" t="str">
        <f aca="false">Critères!C3</f>
        <v>Chaque image porteuse d’information a-t-elle une alternative textuelle ?</v>
      </c>
      <c r="D4" s="15" t="s">
        <v>307</v>
      </c>
      <c r="E4" s="67" t="s">
        <v>318</v>
      </c>
      <c r="F4" s="25"/>
      <c r="G4" s="25"/>
      <c r="H4" s="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25" hidden="false" customHeight="false" outlineLevel="0" collapsed="false">
      <c r="A5" s="22"/>
      <c r="B5" s="66" t="str">
        <f aca="false">Critères!B4</f>
        <v>1.2</v>
      </c>
      <c r="C5" s="25" t="str">
        <f aca="false">Critères!C4</f>
        <v>Chaque image de décoration est-elle correctement ignorée par les technologies d’assistance ?</v>
      </c>
      <c r="D5" s="15" t="s">
        <v>307</v>
      </c>
      <c r="E5" s="68" t="s">
        <v>318</v>
      </c>
      <c r="F5" s="25"/>
      <c r="G5" s="2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28.3" hidden="false" customHeight="false" outlineLevel="0" collapsed="false">
      <c r="A6" s="22"/>
      <c r="B6" s="66" t="str">
        <f aca="false">Critères!B5</f>
        <v>1.3</v>
      </c>
      <c r="C6" s="25" t="str">
        <f aca="false">Critères!C5</f>
        <v>Pour chaque image porteuse d'information ayant une alternative textuelle, cette alternative est-elle pertinente (hors cas particuliers) ?</v>
      </c>
      <c r="D6" s="15" t="s">
        <v>307</v>
      </c>
      <c r="E6" s="68" t="s">
        <v>318</v>
      </c>
      <c r="F6" s="25"/>
      <c r="G6" s="2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8.3" hidden="false" customHeight="false" outlineLevel="0" collapsed="false">
      <c r="A7" s="22"/>
      <c r="B7" s="66" t="str">
        <f aca="false">Critères!B6</f>
        <v>1.4</v>
      </c>
      <c r="C7" s="25" t="str">
        <f aca="false">Critères!C6</f>
        <v>Pour chaque image utilisée comme CAPTCHA ou comme image-test, ayant une alternative textuelle, cette alternative permet-elle d’identifier la nature et la fonction de l’image ?</v>
      </c>
      <c r="D7" s="15" t="s">
        <v>307</v>
      </c>
      <c r="E7" s="68" t="s">
        <v>318</v>
      </c>
      <c r="F7" s="25"/>
      <c r="G7" s="25"/>
    </row>
    <row r="8" customFormat="false" ht="28.3" hidden="false" customHeight="false" outlineLevel="0" collapsed="false">
      <c r="A8" s="22"/>
      <c r="B8" s="66" t="str">
        <f aca="false">Critères!B7</f>
        <v>1.5</v>
      </c>
      <c r="C8" s="25" t="str">
        <f aca="false">Critères!C7</f>
        <v>Pour chaque image utilisée comme CAPTCHA, une solution d’accès alternatif au contenu ou à la fonction du CAPTCHA est-elle présente ?</v>
      </c>
      <c r="D8" s="15" t="s">
        <v>307</v>
      </c>
      <c r="E8" s="68" t="s">
        <v>318</v>
      </c>
      <c r="F8" s="27"/>
      <c r="G8" s="25"/>
    </row>
    <row r="9" customFormat="false" ht="19.25" hidden="false" customHeight="false" outlineLevel="0" collapsed="false">
      <c r="A9" s="22"/>
      <c r="B9" s="66" t="str">
        <f aca="false">Critères!B8</f>
        <v>1.6</v>
      </c>
      <c r="C9" s="25" t="str">
        <f aca="false">Critères!C8</f>
        <v>Chaque image porteuse d’information a-t-elle, si nécessaire, une description détaillée ?</v>
      </c>
      <c r="D9" s="15" t="s">
        <v>307</v>
      </c>
      <c r="E9" s="68" t="s">
        <v>318</v>
      </c>
      <c r="F9" s="25"/>
      <c r="G9" s="25"/>
    </row>
    <row r="10" customFormat="false" ht="19.25" hidden="false" customHeight="false" outlineLevel="0" collapsed="false">
      <c r="A10" s="22"/>
      <c r="B10" s="66" t="str">
        <f aca="false">Critères!B9</f>
        <v>1.7</v>
      </c>
      <c r="C10" s="25" t="str">
        <f aca="false">Critères!C9</f>
        <v>Pour chaque image porteuse d’information ayant une description détaillée, cette description est-elle pertinente ?</v>
      </c>
      <c r="D10" s="15" t="s">
        <v>307</v>
      </c>
      <c r="E10" s="68" t="s">
        <v>318</v>
      </c>
      <c r="F10" s="25"/>
      <c r="G10" s="25"/>
    </row>
    <row r="11" customFormat="false" ht="37.3" hidden="false" customHeight="false" outlineLevel="0" collapsed="false">
      <c r="A11" s="22"/>
      <c r="B11" s="66" t="str">
        <f aca="false">Critères!B10</f>
        <v>1.8</v>
      </c>
      <c r="C11" s="25" t="str">
        <f aca="false">Critères!C10</f>
        <v>Chaque image texte porteuse d’information, en l’absence d’un mécanisme de remplacement, doit si possible être remplacée par du texte stylé. Cette règle est-elle respectée (hors cas particuliers) ?</v>
      </c>
      <c r="D11" s="15" t="s">
        <v>307</v>
      </c>
      <c r="E11" s="67" t="s">
        <v>318</v>
      </c>
      <c r="F11" s="25"/>
      <c r="G11" s="25"/>
    </row>
    <row r="12" customFormat="false" ht="19.25" hidden="false" customHeight="false" outlineLevel="0" collapsed="false">
      <c r="A12" s="22"/>
      <c r="B12" s="66" t="str">
        <f aca="false">Critères!B11</f>
        <v>1.9</v>
      </c>
      <c r="C12" s="25" t="str">
        <f aca="false">Critères!C11</f>
        <v>Chaque légende d’image est-elle, si nécessaire, correctement reliée à l’image correspondante ?</v>
      </c>
      <c r="D12" s="15" t="s">
        <v>307</v>
      </c>
      <c r="E12" s="67" t="s">
        <v>318</v>
      </c>
      <c r="F12" s="25"/>
      <c r="G12" s="25"/>
    </row>
    <row r="13" customFormat="false" ht="15" hidden="false" customHeight="false" outlineLevel="0" collapsed="false">
      <c r="A13" s="22" t="str">
        <f aca="false">Critères!$A$12</f>
        <v>CADRES</v>
      </c>
      <c r="B13" s="70" t="str">
        <f aca="false">Critères!B12</f>
        <v>2.1</v>
      </c>
      <c r="C13" s="29" t="str">
        <f aca="false">Critères!C12</f>
        <v>Chaque cadre a-t-il un titre de cadre ?</v>
      </c>
      <c r="D13" s="15" t="s">
        <v>307</v>
      </c>
      <c r="E13" s="67" t="s">
        <v>318</v>
      </c>
      <c r="F13" s="71"/>
      <c r="G13" s="29"/>
    </row>
    <row r="14" customFormat="false" ht="19.25" hidden="false" customHeight="false" outlineLevel="0" collapsed="false">
      <c r="A14" s="22"/>
      <c r="B14" s="70" t="str">
        <f aca="false">Critères!B13</f>
        <v>2.2</v>
      </c>
      <c r="C14" s="29" t="str">
        <f aca="false">Critères!C13</f>
        <v>Pour chaque cadre ayant un titre de cadre, ce titre de cadre est-il pertinent ?</v>
      </c>
      <c r="D14" s="15" t="s">
        <v>307</v>
      </c>
      <c r="E14" s="67" t="s">
        <v>318</v>
      </c>
      <c r="F14" s="29"/>
      <c r="G14" s="29"/>
    </row>
    <row r="15" customFormat="false" ht="19.25" hidden="false" customHeight="false" outlineLevel="0" collapsed="false">
      <c r="A15" s="22" t="str">
        <f aca="false">Critères!$A$14</f>
        <v>COULEURS</v>
      </c>
      <c r="B15" s="66" t="str">
        <f aca="false">Critères!B14</f>
        <v>3.1</v>
      </c>
      <c r="C15" s="25" t="str">
        <f aca="false">Critères!C14</f>
        <v>Dans chaque page web, l’information ne doit pas être donnée uniquement par la couleur. Cette règle est-elle respectée ?</v>
      </c>
      <c r="D15" s="15" t="s">
        <v>307</v>
      </c>
      <c r="E15" s="68" t="s">
        <v>318</v>
      </c>
      <c r="F15" s="25"/>
      <c r="G15" s="25"/>
    </row>
    <row r="16" customFormat="false" ht="28.3" hidden="false" customHeight="false" outlineLevel="0" collapsed="false">
      <c r="A16" s="22"/>
      <c r="B16" s="66" t="str">
        <f aca="false">Critères!B15</f>
        <v>3.2</v>
      </c>
      <c r="C16" s="25" t="str">
        <f aca="false">Critères!C15</f>
        <v>Dans chaque page web, le contraste entre la couleur du texte et la couleur de son arrière-plan est-il suffisamment élevé (hors cas particuliers) ?</v>
      </c>
      <c r="D16" s="15" t="s">
        <v>307</v>
      </c>
      <c r="E16" s="68" t="s">
        <v>318</v>
      </c>
      <c r="F16" s="29"/>
      <c r="G16" s="29"/>
    </row>
    <row r="17" customFormat="false" ht="37.3" hidden="false" customHeight="false" outlineLevel="0" collapsed="false">
      <c r="A17" s="22"/>
      <c r="B17" s="66" t="str">
        <f aca="false">Critères!B16</f>
        <v>3.3</v>
      </c>
      <c r="C17" s="25" t="str">
        <f aca="false">Critères!C16</f>
        <v>Dans chaque page web, les couleurs utilisées dans les composants d’interface ou les éléments graphiques porteurs d’informations sont-elles suffisamment contrastées (hors cas particuliers) ?</v>
      </c>
      <c r="D17" s="15" t="s">
        <v>307</v>
      </c>
      <c r="E17" s="68" t="s">
        <v>318</v>
      </c>
      <c r="F17" s="29"/>
      <c r="G17" s="29"/>
    </row>
    <row r="18" customFormat="false" ht="28.3" hidden="false" customHeight="false" outlineLevel="0" collapsed="false">
      <c r="A18" s="22" t="str">
        <f aca="false">Critères!$A$17</f>
        <v>MULTIMÉDIA</v>
      </c>
      <c r="B18" s="66" t="str">
        <f aca="false">Critères!B17</f>
        <v>4.1</v>
      </c>
      <c r="C18" s="25" t="str">
        <f aca="false">Critères!C17</f>
        <v>Chaque média temporel pré-enregistré a-t-il, si nécessaire, une transcription textuelle ou une audiodescription (hors cas particuliers) ?</v>
      </c>
      <c r="D18" s="15" t="s">
        <v>307</v>
      </c>
      <c r="E18" s="68" t="s">
        <v>318</v>
      </c>
      <c r="F18" s="29"/>
      <c r="G18" s="29"/>
    </row>
    <row r="19" customFormat="false" ht="28.3" hidden="false" customHeight="false" outlineLevel="0" collapsed="false">
      <c r="A19" s="22"/>
      <c r="B19" s="66" t="str">
        <f aca="false">Critères!B18</f>
        <v>4.2</v>
      </c>
      <c r="C19" s="25" t="str">
        <f aca="false">Critères!C18</f>
        <v>Pour chaque média temporel pré-enregistré ayant une transcription textuelle ou une audiodescription synchronisée, celles-ci sont-elles pertinentes (hors cas particuliers) ?</v>
      </c>
      <c r="D19" s="15" t="s">
        <v>307</v>
      </c>
      <c r="E19" s="68" t="s">
        <v>318</v>
      </c>
      <c r="F19" s="29"/>
      <c r="G19" s="29"/>
    </row>
    <row r="20" customFormat="false" ht="28.3" hidden="false" customHeight="false" outlineLevel="0" collapsed="false">
      <c r="A20" s="22"/>
      <c r="B20" s="66" t="str">
        <f aca="false">Critères!B19</f>
        <v>4.3</v>
      </c>
      <c r="C20" s="25" t="str">
        <f aca="false">Critères!C19</f>
        <v>Chaque média temporel synchronisé pré-enregistré a-t-il, si nécessaire, des sous-titres synchronisés (hors cas particuliers) ?</v>
      </c>
      <c r="D20" s="15" t="s">
        <v>307</v>
      </c>
      <c r="E20" s="68" t="s">
        <v>318</v>
      </c>
      <c r="F20" s="29"/>
      <c r="G20" s="29"/>
    </row>
    <row r="21" customFormat="false" ht="28.3" hidden="false" customHeight="false" outlineLevel="0" collapsed="false">
      <c r="A21" s="22"/>
      <c r="B21" s="66" t="str">
        <f aca="false">Critères!B20</f>
        <v>4.4</v>
      </c>
      <c r="C21" s="25" t="str">
        <f aca="false">Critères!C20</f>
        <v>Pour chaque média temporel synchronisé pré-enregistré ayant des sous-titres synchronisés, ces sous-titres sont-ils pertinents ?</v>
      </c>
      <c r="D21" s="15" t="s">
        <v>307</v>
      </c>
      <c r="E21" s="68" t="s">
        <v>318</v>
      </c>
      <c r="F21" s="29"/>
      <c r="G21" s="29"/>
    </row>
    <row r="22" customFormat="false" ht="28.3" hidden="false" customHeight="false" outlineLevel="0" collapsed="false">
      <c r="A22" s="22"/>
      <c r="B22" s="66" t="str">
        <f aca="false">Critères!B21</f>
        <v>4.5</v>
      </c>
      <c r="C22" s="25" t="str">
        <f aca="false">Critères!C21</f>
        <v>Chaque média temporel pré-enregistré a-t-il, si nécessaire, une audiodescription synchronisée accessible via un lien ou bouton adjacent (hors cas particuliers) ?</v>
      </c>
      <c r="D22" s="15" t="s">
        <v>307</v>
      </c>
      <c r="E22" s="68" t="s">
        <v>318</v>
      </c>
      <c r="F22" s="29"/>
      <c r="G22" s="29"/>
    </row>
    <row r="23" customFormat="false" ht="19.25" hidden="false" customHeight="false" outlineLevel="0" collapsed="false">
      <c r="A23" s="22"/>
      <c r="B23" s="66" t="str">
        <f aca="false">Critères!B22</f>
        <v>4.6</v>
      </c>
      <c r="C23" s="25" t="str">
        <f aca="false">Critères!C22</f>
        <v>Pour chaque média temporel pré-enregistré ayant une audiodescription synchronisée, celle-ci est-elle pertinente ?</v>
      </c>
      <c r="D23" s="15" t="s">
        <v>307</v>
      </c>
      <c r="E23" s="68" t="s">
        <v>318</v>
      </c>
      <c r="F23" s="29"/>
      <c r="G23" s="29"/>
    </row>
    <row r="24" customFormat="false" ht="19.25" hidden="false" customHeight="false" outlineLevel="0" collapsed="false">
      <c r="A24" s="22"/>
      <c r="B24" s="66" t="str">
        <f aca="false">Critères!B23</f>
        <v>4.7</v>
      </c>
      <c r="C24" s="25" t="str">
        <f aca="false">Critères!C23</f>
        <v>Chaque média temporel est-il clairement identifiable (hors cas particuliers) ?</v>
      </c>
      <c r="D24" s="15" t="s">
        <v>307</v>
      </c>
      <c r="E24" s="68" t="s">
        <v>318</v>
      </c>
      <c r="F24" s="29"/>
      <c r="G24" s="29"/>
    </row>
    <row r="25" customFormat="false" ht="19.25" hidden="false" customHeight="false" outlineLevel="0" collapsed="false">
      <c r="A25" s="22"/>
      <c r="B25" s="66" t="str">
        <f aca="false">Critères!B24</f>
        <v>4.8</v>
      </c>
      <c r="C25" s="25" t="str">
        <f aca="false">Critères!C24</f>
        <v>Chaque média non temporel a-t-il, si nécessaire, une alternative (hors cas particuliers) ?</v>
      </c>
      <c r="D25" s="15" t="s">
        <v>307</v>
      </c>
      <c r="E25" s="68" t="s">
        <v>318</v>
      </c>
      <c r="F25" s="29"/>
      <c r="G25" s="29"/>
    </row>
    <row r="26" customFormat="false" ht="19.25" hidden="false" customHeight="false" outlineLevel="0" collapsed="false">
      <c r="A26" s="22"/>
      <c r="B26" s="66" t="str">
        <f aca="false">Critères!B25</f>
        <v>4.9</v>
      </c>
      <c r="C26" s="25" t="str">
        <f aca="false">Critères!C25</f>
        <v>Pour chaque média non temporel ayant une alternative, cette alternative est-elle pertinente ?</v>
      </c>
      <c r="D26" s="15" t="s">
        <v>307</v>
      </c>
      <c r="E26" s="68" t="s">
        <v>318</v>
      </c>
      <c r="F26" s="29"/>
      <c r="G26" s="29"/>
    </row>
    <row r="27" customFormat="false" ht="19.25" hidden="false" customHeight="false" outlineLevel="0" collapsed="false">
      <c r="A27" s="22"/>
      <c r="B27" s="66" t="str">
        <f aca="false">Critères!B26</f>
        <v>4.10</v>
      </c>
      <c r="C27" s="25" t="str">
        <f aca="false">Critères!C26</f>
        <v>Chaque son déclenché automatiquement est-il contrôlable par l’utilisateur ?</v>
      </c>
      <c r="D27" s="15" t="s">
        <v>307</v>
      </c>
      <c r="E27" s="68" t="s">
        <v>318</v>
      </c>
      <c r="F27" s="29"/>
      <c r="G27" s="29"/>
    </row>
    <row r="28" customFormat="false" ht="28.3" hidden="false" customHeight="false" outlineLevel="0" collapsed="false">
      <c r="A28" s="22"/>
      <c r="B28" s="66" t="str">
        <f aca="false">Critères!B27</f>
        <v>4.11</v>
      </c>
      <c r="C28" s="25" t="str">
        <f aca="false">Critères!C27</f>
        <v>La consultation de chaque média temporel est-elle, si nécessaire, contrôlable par le clavier et tout dispositif de pointage ?</v>
      </c>
      <c r="D28" s="15" t="s">
        <v>307</v>
      </c>
      <c r="E28" s="68" t="s">
        <v>318</v>
      </c>
      <c r="F28" s="29"/>
      <c r="G28" s="29"/>
    </row>
    <row r="29" customFormat="false" ht="19.25" hidden="false" customHeight="false" outlineLevel="0" collapsed="false">
      <c r="A29" s="22"/>
      <c r="B29" s="66" t="str">
        <f aca="false">Critères!B28</f>
        <v>4.12</v>
      </c>
      <c r="C29" s="25" t="str">
        <f aca="false">Critères!C28</f>
        <v>La consultation de chaque média non temporel est-elle contrôlable par le clavier et tout dispositif de pointage ?</v>
      </c>
      <c r="D29" s="15" t="s">
        <v>307</v>
      </c>
      <c r="E29" s="68" t="s">
        <v>318</v>
      </c>
      <c r="F29" s="29"/>
      <c r="G29" s="29"/>
    </row>
    <row r="30" customFormat="false" ht="19.25" hidden="false" customHeight="false" outlineLevel="0" collapsed="false">
      <c r="A30" s="22"/>
      <c r="B30" s="66" t="str">
        <f aca="false">Critères!B29</f>
        <v>4.13</v>
      </c>
      <c r="C30" s="25" t="str">
        <f aca="false">Critères!C29</f>
        <v>Chaque média temporel et non temporel est-il compatible avec les technologies d’assistance (hors cas particuliers) ?</v>
      </c>
      <c r="D30" s="15" t="s">
        <v>307</v>
      </c>
      <c r="E30" s="68" t="s">
        <v>318</v>
      </c>
      <c r="F30" s="29"/>
      <c r="G30" s="29"/>
    </row>
    <row r="31" customFormat="false" ht="15" hidden="false" customHeight="false" outlineLevel="0" collapsed="false">
      <c r="A31" s="22" t="str">
        <f aca="false">Critères!$A$30</f>
        <v>TABLEAUX</v>
      </c>
      <c r="B31" s="66" t="str">
        <f aca="false">Critères!B30</f>
        <v>5.1</v>
      </c>
      <c r="C31" s="25" t="str">
        <f aca="false">Critères!C30</f>
        <v>Chaque tableau de données complexe a-t-il un résumé ?</v>
      </c>
      <c r="D31" s="15" t="s">
        <v>307</v>
      </c>
      <c r="E31" s="68" t="s">
        <v>318</v>
      </c>
      <c r="F31" s="25"/>
      <c r="G31" s="25"/>
    </row>
    <row r="32" customFormat="false" ht="19.25" hidden="false" customHeight="false" outlineLevel="0" collapsed="false">
      <c r="A32" s="22"/>
      <c r="B32" s="66" t="str">
        <f aca="false">Critères!B31</f>
        <v>5.2</v>
      </c>
      <c r="C32" s="25" t="str">
        <f aca="false">Critères!C31</f>
        <v>Pour chaque tableau de données complexe ayant un résumé, celui-ci est-il pertinent ?</v>
      </c>
      <c r="D32" s="15" t="s">
        <v>307</v>
      </c>
      <c r="E32" s="68" t="s">
        <v>318</v>
      </c>
      <c r="F32" s="25"/>
      <c r="G32" s="25"/>
    </row>
    <row r="33" customFormat="false" ht="19.25" hidden="false" customHeight="false" outlineLevel="0" collapsed="false">
      <c r="A33" s="22"/>
      <c r="B33" s="66" t="str">
        <f aca="false">Critères!B32</f>
        <v>5.3</v>
      </c>
      <c r="C33" s="25" t="str">
        <f aca="false">Critères!C32</f>
        <v>Pour chaque tableau de mise en forme, le contenu linéarisé reste-t-il compréhensible ?</v>
      </c>
      <c r="D33" s="15" t="s">
        <v>307</v>
      </c>
      <c r="E33" s="68" t="s">
        <v>318</v>
      </c>
      <c r="F33" s="25"/>
      <c r="G33" s="25"/>
    </row>
    <row r="34" customFormat="false" ht="19.25" hidden="false" customHeight="false" outlineLevel="0" collapsed="false">
      <c r="A34" s="22"/>
      <c r="B34" s="66" t="str">
        <f aca="false">Critères!B33</f>
        <v>5.4</v>
      </c>
      <c r="C34" s="25" t="str">
        <f aca="false">Critères!C33</f>
        <v>Pour chaque tableau de données ayant un titre, le titre est-il correctement associé au tableau de données ?</v>
      </c>
      <c r="D34" s="15" t="s">
        <v>307</v>
      </c>
      <c r="E34" s="68" t="s">
        <v>318</v>
      </c>
      <c r="F34" s="25"/>
      <c r="G34" s="25"/>
    </row>
    <row r="35" customFormat="false" ht="19.25" hidden="false" customHeight="false" outlineLevel="0" collapsed="false">
      <c r="A35" s="22"/>
      <c r="B35" s="66" t="str">
        <f aca="false">Critères!B34</f>
        <v>5.5</v>
      </c>
      <c r="C35" s="25" t="str">
        <f aca="false">Critères!C34</f>
        <v>Pour chaque tableau de données ayant un titre, celui-ci est-il pertinent ?</v>
      </c>
      <c r="D35" s="15" t="s">
        <v>307</v>
      </c>
      <c r="E35" s="68" t="s">
        <v>318</v>
      </c>
      <c r="F35" s="29"/>
      <c r="G35" s="29"/>
    </row>
    <row r="36" customFormat="false" ht="19.25" hidden="false" customHeight="false" outlineLevel="0" collapsed="false">
      <c r="A36" s="22"/>
      <c r="B36" s="66" t="str">
        <f aca="false">Critères!B35</f>
        <v>5.6</v>
      </c>
      <c r="C36" s="25" t="str">
        <f aca="false">Critères!C35</f>
        <v>Pour chaque tableau de données, chaque en-tête de colonnes et chaque en-tête de lignes sont-ils correctement déclarés ?</v>
      </c>
      <c r="D36" s="15" t="s">
        <v>307</v>
      </c>
      <c r="E36" s="68" t="s">
        <v>318</v>
      </c>
      <c r="F36" s="29"/>
      <c r="G36" s="29"/>
    </row>
    <row r="37" customFormat="false" ht="28.3" hidden="false" customHeight="false" outlineLevel="0" collapsed="false">
      <c r="A37" s="22"/>
      <c r="B37" s="66" t="str">
        <f aca="false">Critères!B36</f>
        <v>5.7</v>
      </c>
      <c r="C37" s="25" t="str">
        <f aca="false">Critères!C36</f>
        <v>Pour chaque tableau de données, la technique appropriée permettant d’associer chaque cellule avec ses en-têtes est-elle utilisée (hors cas particuliers) ?</v>
      </c>
      <c r="D37" s="15" t="s">
        <v>307</v>
      </c>
      <c r="E37" s="68" t="s">
        <v>318</v>
      </c>
      <c r="F37" s="29"/>
      <c r="G37" s="29"/>
    </row>
    <row r="38" customFormat="false" ht="28.3" hidden="false" customHeight="false" outlineLevel="0" collapsed="false">
      <c r="A38" s="22"/>
      <c r="B38" s="66" t="str">
        <f aca="false">Critères!B37</f>
        <v>5.8</v>
      </c>
      <c r="C38" s="25" t="str">
        <f aca="false">Critères!C37</f>
        <v>Chaque tableau de mise en forme ne doit pas utiliser d’éléments propres aux tableaux de données. Cette règle est-elle respectée ?</v>
      </c>
      <c r="D38" s="15" t="s">
        <v>307</v>
      </c>
      <c r="E38" s="68" t="s">
        <v>318</v>
      </c>
      <c r="F38" s="29"/>
      <c r="G38" s="29"/>
    </row>
    <row r="39" customFormat="false" ht="15" hidden="false" customHeight="false" outlineLevel="0" collapsed="false">
      <c r="A39" s="22" t="str">
        <f aca="false">Critères!$A$38</f>
        <v>LIENS</v>
      </c>
      <c r="B39" s="66" t="str">
        <f aca="false">Critères!B38</f>
        <v>6.1</v>
      </c>
      <c r="C39" s="25" t="str">
        <f aca="false">Critères!C38</f>
        <v>Chaque lien est-il explicite (hors cas particuliers) ?</v>
      </c>
      <c r="D39" s="15" t="s">
        <v>307</v>
      </c>
      <c r="E39" s="68" t="s">
        <v>318</v>
      </c>
      <c r="F39" s="25"/>
      <c r="G39" s="25"/>
    </row>
    <row r="40" customFormat="false" ht="15" hidden="false" customHeight="false" outlineLevel="0" collapsed="false">
      <c r="A40" s="22"/>
      <c r="B40" s="66" t="str">
        <f aca="false">Critères!B39</f>
        <v>6.2</v>
      </c>
      <c r="C40" s="25" t="str">
        <f aca="false">Critères!C39</f>
        <v>Dans chaque page web, chaque lien a-t-il un intitulé ?</v>
      </c>
      <c r="D40" s="15" t="s">
        <v>307</v>
      </c>
      <c r="E40" s="68" t="s">
        <v>318</v>
      </c>
      <c r="F40" s="25"/>
      <c r="G40" s="25"/>
    </row>
    <row r="41" customFormat="false" ht="19.25" hidden="false" customHeight="false" outlineLevel="0" collapsed="false">
      <c r="A41" s="22" t="str">
        <f aca="false">Critères!$A$40</f>
        <v>SCRIPTS</v>
      </c>
      <c r="B41" s="66" t="str">
        <f aca="false">Critères!B40</f>
        <v>7.1</v>
      </c>
      <c r="C41" s="25" t="str">
        <f aca="false">Critères!C40</f>
        <v>Chaque script est-il, si nécessaire, compatible avec les technologies d’assistance ?</v>
      </c>
      <c r="D41" s="15" t="s">
        <v>307</v>
      </c>
      <c r="E41" s="68" t="s">
        <v>318</v>
      </c>
      <c r="F41" s="29"/>
      <c r="G41" s="29"/>
    </row>
    <row r="42" customFormat="false" ht="19.25" hidden="false" customHeight="false" outlineLevel="0" collapsed="false">
      <c r="A42" s="22"/>
      <c r="B42" s="66" t="str">
        <f aca="false">Critères!B41</f>
        <v>7.2</v>
      </c>
      <c r="C42" s="25" t="str">
        <f aca="false">Critères!C41</f>
        <v>Pour chaque script ayant une alternative, cette alternative est-elle pertinente ?</v>
      </c>
      <c r="D42" s="15" t="s">
        <v>307</v>
      </c>
      <c r="E42" s="68" t="s">
        <v>318</v>
      </c>
      <c r="F42" s="29"/>
      <c r="G42" s="29"/>
    </row>
    <row r="43" customFormat="false" ht="19.25" hidden="false" customHeight="false" outlineLevel="0" collapsed="false">
      <c r="A43" s="22"/>
      <c r="B43" s="66" t="str">
        <f aca="false">Critères!B42</f>
        <v>7.3</v>
      </c>
      <c r="C43" s="25" t="str">
        <f aca="false">Critères!C42</f>
        <v>Chaque script est-il contrôlable par le clavier et par tout dispositif de pointage (hors cas particuliers) ?</v>
      </c>
      <c r="D43" s="15" t="s">
        <v>307</v>
      </c>
      <c r="E43" s="68" t="s">
        <v>318</v>
      </c>
      <c r="F43" s="29"/>
      <c r="G43" s="29"/>
    </row>
    <row r="44" customFormat="false" ht="19.25" hidden="false" customHeight="false" outlineLevel="0" collapsed="false">
      <c r="A44" s="22"/>
      <c r="B44" s="66" t="str">
        <f aca="false">Critères!B43</f>
        <v>7.4</v>
      </c>
      <c r="C44" s="25" t="str">
        <f aca="false">Critères!C43</f>
        <v>Pour chaque script qui initie un changement de contexte, l’utilisateur est-il averti ou en a-t-il le contrôle ?</v>
      </c>
      <c r="D44" s="15" t="s">
        <v>307</v>
      </c>
      <c r="E44" s="68" t="s">
        <v>318</v>
      </c>
      <c r="F44" s="29"/>
      <c r="G44" s="29"/>
    </row>
    <row r="45" customFormat="false" ht="19.25" hidden="false" customHeight="false" outlineLevel="0" collapsed="false">
      <c r="A45" s="22"/>
      <c r="B45" s="66" t="str">
        <f aca="false">Critères!B44</f>
        <v>7.5</v>
      </c>
      <c r="C45" s="25" t="str">
        <f aca="false">Critères!C44</f>
        <v>Dans chaque page web, les messages de statut sont-ils correctement restitués par les technologies d’assistance ?</v>
      </c>
      <c r="D45" s="15" t="s">
        <v>307</v>
      </c>
      <c r="E45" s="68" t="s">
        <v>318</v>
      </c>
      <c r="F45" s="29"/>
      <c r="G45" s="29"/>
    </row>
    <row r="46" customFormat="false" ht="15" hidden="false" customHeight="false" outlineLevel="0" collapsed="false">
      <c r="A46" s="22" t="str">
        <f aca="false">Critères!$A$45</f>
        <v>ÉLÉMENTS OBLIGATOIRES</v>
      </c>
      <c r="B46" s="66" t="str">
        <f aca="false">Critères!B45</f>
        <v>8.1</v>
      </c>
      <c r="C46" s="25" t="str">
        <f aca="false">Critères!C45</f>
        <v>Chaque page web est-elle définie par un type de document ?</v>
      </c>
      <c r="D46" s="15" t="s">
        <v>307</v>
      </c>
      <c r="E46" s="68" t="s">
        <v>318</v>
      </c>
      <c r="F46" s="29"/>
      <c r="G46" s="29"/>
    </row>
    <row r="47" customFormat="false" ht="19.25" hidden="false" customHeight="false" outlineLevel="0" collapsed="false">
      <c r="A47" s="22"/>
      <c r="B47" s="66" t="str">
        <f aca="false">Critères!B46</f>
        <v>8.2</v>
      </c>
      <c r="C47" s="25" t="str">
        <f aca="false">Critères!C46</f>
        <v>Pour chaque page web, le code source généré est-il valide selon le type de document spécifié (hors cas particuliers) ?</v>
      </c>
      <c r="D47" s="15" t="s">
        <v>307</v>
      </c>
      <c r="E47" s="68" t="s">
        <v>318</v>
      </c>
      <c r="F47" s="29"/>
      <c r="G47" s="29"/>
    </row>
    <row r="48" customFormat="false" ht="19.25" hidden="false" customHeight="false" outlineLevel="0" collapsed="false">
      <c r="A48" s="22"/>
      <c r="B48" s="66" t="str">
        <f aca="false">Critères!B47</f>
        <v>8.3</v>
      </c>
      <c r="C48" s="25" t="str">
        <f aca="false">Critères!C47</f>
        <v>Dans chaque page web, la langue par défaut est-elle présente ?</v>
      </c>
      <c r="D48" s="15" t="s">
        <v>307</v>
      </c>
      <c r="E48" s="68" t="s">
        <v>318</v>
      </c>
      <c r="F48" s="29"/>
      <c r="G48" s="29"/>
    </row>
    <row r="49" customFormat="false" ht="19.25" hidden="false" customHeight="false" outlineLevel="0" collapsed="false">
      <c r="A49" s="22"/>
      <c r="B49" s="66" t="str">
        <f aca="false">Critères!B48</f>
        <v>8.4</v>
      </c>
      <c r="C49" s="25" t="str">
        <f aca="false">Critères!C48</f>
        <v>Pour chaque page web ayant une langue par défaut, le code de langue est-il pertinent ?</v>
      </c>
      <c r="D49" s="15" t="s">
        <v>307</v>
      </c>
      <c r="E49" s="68" t="s">
        <v>318</v>
      </c>
      <c r="F49" s="29"/>
      <c r="G49" s="29"/>
    </row>
    <row r="50" customFormat="false" ht="15" hidden="false" customHeight="false" outlineLevel="0" collapsed="false">
      <c r="A50" s="22"/>
      <c r="B50" s="66" t="str">
        <f aca="false">Critères!B49</f>
        <v>8.5</v>
      </c>
      <c r="C50" s="25" t="str">
        <f aca="false">Critères!C49</f>
        <v>Chaque page web a-t-elle un titre de page ?</v>
      </c>
      <c r="D50" s="15" t="s">
        <v>307</v>
      </c>
      <c r="E50" s="68" t="s">
        <v>318</v>
      </c>
      <c r="F50" s="29"/>
      <c r="G50" s="29"/>
    </row>
    <row r="51" customFormat="false" ht="19.25" hidden="false" customHeight="false" outlineLevel="0" collapsed="false">
      <c r="A51" s="22"/>
      <c r="B51" s="66" t="str">
        <f aca="false">Critères!B50</f>
        <v>8.6</v>
      </c>
      <c r="C51" s="25" t="str">
        <f aca="false">Critères!C50</f>
        <v>Pour chaque page web ayant un titre de page, ce titre est-il pertinent ?</v>
      </c>
      <c r="D51" s="15" t="s">
        <v>307</v>
      </c>
      <c r="E51" s="68" t="s">
        <v>318</v>
      </c>
      <c r="F51" s="29"/>
      <c r="G51" s="29"/>
    </row>
    <row r="52" customFormat="false" ht="19.25" hidden="false" customHeight="false" outlineLevel="0" collapsed="false">
      <c r="A52" s="22"/>
      <c r="B52" s="66" t="str">
        <f aca="false">Critères!B51</f>
        <v>8.7</v>
      </c>
      <c r="C52" s="25" t="str">
        <f aca="false">Critères!C51</f>
        <v>Dans chaque page web, chaque changement de langue est-il indiqué dans le code source (hors cas particuliers) ?</v>
      </c>
      <c r="D52" s="15" t="s">
        <v>307</v>
      </c>
      <c r="E52" s="68" t="s">
        <v>318</v>
      </c>
      <c r="F52" s="29"/>
      <c r="G52" s="29"/>
    </row>
    <row r="53" customFormat="false" ht="19.25" hidden="false" customHeight="false" outlineLevel="0" collapsed="false">
      <c r="A53" s="22"/>
      <c r="B53" s="66" t="str">
        <f aca="false">Critères!B52</f>
        <v>8.8</v>
      </c>
      <c r="C53" s="25" t="str">
        <f aca="false">Critères!C52</f>
        <v>Dans chaque page web, le code de langue de chaque changement de langue est-il valide et pertinent ?</v>
      </c>
      <c r="D53" s="15" t="s">
        <v>307</v>
      </c>
      <c r="E53" s="68" t="s">
        <v>318</v>
      </c>
      <c r="F53" s="29"/>
      <c r="G53" s="29"/>
    </row>
    <row r="54" customFormat="false" ht="28.3" hidden="false" customHeight="false" outlineLevel="0" collapsed="false">
      <c r="A54" s="22"/>
      <c r="B54" s="66" t="str">
        <f aca="false">Critères!B53</f>
        <v>8.9</v>
      </c>
      <c r="C54" s="25" t="str">
        <f aca="false">Critères!C53</f>
        <v>Dans chaque page web, les balises ne doivent pas être utilisées uniquement à des fins de présentation. Cette règle est-elle respectée ?</v>
      </c>
      <c r="D54" s="15" t="s">
        <v>307</v>
      </c>
      <c r="E54" s="68" t="s">
        <v>318</v>
      </c>
      <c r="F54" s="29"/>
      <c r="G54" s="29"/>
    </row>
    <row r="55" customFormat="false" ht="19.25" hidden="false" customHeight="false" outlineLevel="0" collapsed="false">
      <c r="A55" s="22"/>
      <c r="B55" s="66" t="str">
        <f aca="false">Critères!B54</f>
        <v>8.10</v>
      </c>
      <c r="C55" s="25" t="str">
        <f aca="false">Critères!C54</f>
        <v>Dans chaque page web, les changements du sens de lecture sont-ils signalés ?</v>
      </c>
      <c r="D55" s="15" t="s">
        <v>307</v>
      </c>
      <c r="E55" s="68" t="s">
        <v>318</v>
      </c>
      <c r="F55" s="29"/>
      <c r="G55" s="29"/>
    </row>
    <row r="56" customFormat="false" ht="19.25" hidden="false" customHeight="false" outlineLevel="0" collapsed="false">
      <c r="A56" s="22" t="str">
        <f aca="false">Critères!$A$55</f>
        <v>STRUCTURATION</v>
      </c>
      <c r="B56" s="66" t="str">
        <f aca="false">Critères!B55</f>
        <v>9.1</v>
      </c>
      <c r="C56" s="25" t="str">
        <f aca="false">Critères!C55</f>
        <v>Dans chaque page web, l’information est-elle structurée par l’utilisation appropriée de titres ?</v>
      </c>
      <c r="D56" s="15" t="s">
        <v>307</v>
      </c>
      <c r="E56" s="68" t="s">
        <v>318</v>
      </c>
      <c r="F56" s="29"/>
      <c r="G56" s="29"/>
    </row>
    <row r="57" customFormat="false" ht="19.25" hidden="false" customHeight="false" outlineLevel="0" collapsed="false">
      <c r="A57" s="22"/>
      <c r="B57" s="66" t="str">
        <f aca="false">Critères!B56</f>
        <v>9.2</v>
      </c>
      <c r="C57" s="25" t="str">
        <f aca="false">Critères!C56</f>
        <v>Dans chaque page web, la structure du document est-elle cohérente (hors cas particuliers) ?</v>
      </c>
      <c r="D57" s="15" t="s">
        <v>307</v>
      </c>
      <c r="E57" s="68" t="s">
        <v>318</v>
      </c>
      <c r="F57" s="29"/>
      <c r="G57" s="29"/>
    </row>
    <row r="58" customFormat="false" ht="19.25" hidden="false" customHeight="false" outlineLevel="0" collapsed="false">
      <c r="A58" s="22"/>
      <c r="B58" s="66" t="str">
        <f aca="false">Critères!B57</f>
        <v>9.3</v>
      </c>
      <c r="C58" s="25" t="str">
        <f aca="false">Critères!C57</f>
        <v>Dans chaque page web, chaque liste est-elle correctement structurée ?</v>
      </c>
      <c r="D58" s="15" t="s">
        <v>307</v>
      </c>
      <c r="E58" s="68" t="s">
        <v>318</v>
      </c>
      <c r="F58" s="29"/>
      <c r="G58" s="29"/>
    </row>
    <row r="59" customFormat="false" ht="19.25" hidden="false" customHeight="false" outlineLevel="0" collapsed="false">
      <c r="A59" s="22"/>
      <c r="B59" s="66" t="str">
        <f aca="false">Critères!B58</f>
        <v>9.4</v>
      </c>
      <c r="C59" s="25" t="str">
        <f aca="false">Critères!C58</f>
        <v>Dans chaque page web, chaque citation est-elle correctement indiquée ?</v>
      </c>
      <c r="D59" s="15" t="s">
        <v>307</v>
      </c>
      <c r="E59" s="68" t="s">
        <v>318</v>
      </c>
      <c r="F59" s="29"/>
      <c r="G59" s="29"/>
    </row>
    <row r="60" customFormat="false" ht="19.25" hidden="false" customHeight="false" outlineLevel="0" collapsed="false">
      <c r="A60" s="22" t="str">
        <f aca="false">Critères!$A$59</f>
        <v>PRÉSENTATION</v>
      </c>
      <c r="B60" s="66" t="str">
        <f aca="false">Critères!B59</f>
        <v>10.1</v>
      </c>
      <c r="C60" s="25" t="str">
        <f aca="false">Critères!C59</f>
        <v>Dans le site web, des feuilles de styles sont-elles utilisées pour contrôler la présentation de l’information ?</v>
      </c>
      <c r="D60" s="15" t="s">
        <v>307</v>
      </c>
      <c r="E60" s="68" t="s">
        <v>318</v>
      </c>
      <c r="F60" s="29"/>
      <c r="G60" s="29"/>
    </row>
    <row r="61" customFormat="false" ht="28.3" hidden="false" customHeight="false" outlineLevel="0" collapsed="false">
      <c r="A61" s="22"/>
      <c r="B61" s="66" t="str">
        <f aca="false">Critères!B60</f>
        <v>10.2</v>
      </c>
      <c r="C61" s="25" t="str">
        <f aca="false">Critères!C60</f>
        <v>Dans chaque page web, le contenu visible porteur d’information reste-t-il présent lorsque les feuilles de styles sont désactivées ?</v>
      </c>
      <c r="D61" s="15" t="s">
        <v>307</v>
      </c>
      <c r="E61" s="68" t="s">
        <v>318</v>
      </c>
      <c r="F61" s="29"/>
      <c r="G61" s="29"/>
    </row>
    <row r="62" customFormat="false" ht="28.3" hidden="false" customHeight="false" outlineLevel="0" collapsed="false">
      <c r="A62" s="22"/>
      <c r="B62" s="66" t="str">
        <f aca="false">Critères!B61</f>
        <v>10.3</v>
      </c>
      <c r="C62" s="25" t="str">
        <f aca="false">Critères!C61</f>
        <v>Dans chaque page web, l’information reste-t-elle compréhensible lorsque les feuilles de styles sont désactivées ?</v>
      </c>
      <c r="D62" s="15" t="s">
        <v>307</v>
      </c>
      <c r="E62" s="68" t="s">
        <v>318</v>
      </c>
      <c r="F62" s="29"/>
      <c r="G62" s="29"/>
    </row>
    <row r="63" customFormat="false" ht="28.3" hidden="false" customHeight="false" outlineLevel="0" collapsed="false">
      <c r="A63" s="22"/>
      <c r="B63" s="66" t="str">
        <f aca="false">Critères!B62</f>
        <v>10.4</v>
      </c>
      <c r="C63" s="25" t="str">
        <f aca="false">Critères!C62</f>
        <v>Dans chaque page web, le texte reste-t-il lisible lorsque la taille des caractères est augmentée jusqu’à 200%, au moins (hors cas particuliers) ?</v>
      </c>
      <c r="D63" s="15" t="s">
        <v>307</v>
      </c>
      <c r="E63" s="68" t="s">
        <v>318</v>
      </c>
      <c r="F63" s="29"/>
      <c r="G63" s="29"/>
    </row>
    <row r="64" customFormat="false" ht="19.25" hidden="false" customHeight="false" outlineLevel="0" collapsed="false">
      <c r="A64" s="22"/>
      <c r="B64" s="66" t="str">
        <f aca="false">Critères!B63</f>
        <v>10.5</v>
      </c>
      <c r="C64" s="25" t="str">
        <f aca="false">Critères!C63</f>
        <v>Dans chaque page web, les déclarations CSS de couleurs de fond d’élément et de police sont-elles correctement utilisées ?</v>
      </c>
      <c r="D64" s="15" t="s">
        <v>307</v>
      </c>
      <c r="E64" s="68" t="s">
        <v>318</v>
      </c>
      <c r="F64" s="29"/>
      <c r="G64" s="29"/>
    </row>
    <row r="65" customFormat="false" ht="19.25" hidden="false" customHeight="false" outlineLevel="0" collapsed="false">
      <c r="A65" s="22"/>
      <c r="B65" s="66" t="str">
        <f aca="false">Critères!B64</f>
        <v>10.6</v>
      </c>
      <c r="C65" s="25" t="str">
        <f aca="false">Critères!C64</f>
        <v>Dans chaque page web, chaque lien dont la nature n’est pas évidente est-il visible par rapport au texte environnant ?</v>
      </c>
      <c r="D65" s="15" t="s">
        <v>307</v>
      </c>
      <c r="E65" s="68" t="s">
        <v>318</v>
      </c>
      <c r="F65" s="29"/>
      <c r="G65" s="29"/>
    </row>
    <row r="66" customFormat="false" ht="19.25" hidden="false" customHeight="false" outlineLevel="0" collapsed="false">
      <c r="A66" s="22"/>
      <c r="B66" s="66" t="str">
        <f aca="false">Critères!B65</f>
        <v>10.7</v>
      </c>
      <c r="C66" s="25" t="str">
        <f aca="false">Critères!C65</f>
        <v>Dans chaque page web, pour chaque élément recevant le focus, la prise de focus est-elle visible ?</v>
      </c>
      <c r="D66" s="15" t="s">
        <v>307</v>
      </c>
      <c r="E66" s="68" t="s">
        <v>318</v>
      </c>
      <c r="F66" s="25"/>
      <c r="G66" s="25"/>
    </row>
    <row r="67" customFormat="false" ht="19.25" hidden="false" customHeight="false" outlineLevel="0" collapsed="false">
      <c r="A67" s="22"/>
      <c r="B67" s="66" t="str">
        <f aca="false">Critères!B66</f>
        <v>10.8</v>
      </c>
      <c r="C67" s="25" t="str">
        <f aca="false">Critères!C66</f>
        <v>Pour chaque page web, les contenus cachés ont-ils vocation à être ignorés par les technologies d’assistance ?</v>
      </c>
      <c r="D67" s="15" t="s">
        <v>307</v>
      </c>
      <c r="E67" s="68" t="s">
        <v>318</v>
      </c>
      <c r="F67" s="25"/>
      <c r="G67" s="25"/>
    </row>
    <row r="68" customFormat="false" ht="28.3" hidden="false" customHeight="false" outlineLevel="0" collapsed="false">
      <c r="A68" s="22"/>
      <c r="B68" s="66" t="str">
        <f aca="false">Critères!B67</f>
        <v>10.9</v>
      </c>
      <c r="C68" s="25" t="str">
        <f aca="false">Critères!C67</f>
        <v>Dans chaque page web, l’information ne doit pas être donnée uniquement par la forme, taille ou position. Cette règle est-elle respectée ?</v>
      </c>
      <c r="D68" s="15" t="s">
        <v>307</v>
      </c>
      <c r="E68" s="68" t="s">
        <v>318</v>
      </c>
      <c r="F68" s="25"/>
      <c r="G68" s="25"/>
    </row>
    <row r="69" customFormat="false" ht="28.3" hidden="false" customHeight="false" outlineLevel="0" collapsed="false">
      <c r="A69" s="22"/>
      <c r="B69" s="66" t="str">
        <f aca="false">Critères!B68</f>
        <v>10.10</v>
      </c>
      <c r="C69" s="25" t="str">
        <f aca="false">Critères!C68</f>
        <v>Dans chaque page web, l’information ne doit pas être donnée par la forme, taille ou position uniquement. Cette règle est-elle implémentée de façon pertinente ?</v>
      </c>
      <c r="D69" s="15" t="s">
        <v>307</v>
      </c>
      <c r="E69" s="68" t="s">
        <v>318</v>
      </c>
      <c r="F69" s="25"/>
      <c r="G69" s="25"/>
    </row>
    <row r="70" customFormat="false" ht="46.35" hidden="false" customHeight="false" outlineLevel="0" collapsed="false">
      <c r="A70" s="22"/>
      <c r="B70" s="66" t="str">
        <f aca="false">Critères!B69</f>
        <v>10.11</v>
      </c>
      <c r="C70" s="25" t="str">
        <f aca="false">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15" t="s">
        <v>307</v>
      </c>
      <c r="E70" s="68" t="s">
        <v>318</v>
      </c>
      <c r="F70" s="25"/>
      <c r="G70" s="25"/>
    </row>
    <row r="71" customFormat="false" ht="28.3" hidden="false" customHeight="false" outlineLevel="0" collapsed="false">
      <c r="A71" s="22"/>
      <c r="B71" s="66" t="str">
        <f aca="false">Critères!B70</f>
        <v>10.12</v>
      </c>
      <c r="C71" s="25" t="str">
        <f aca="false">Critères!C70</f>
        <v>Dans chaque page web, les propriétés d’espacement du texte peuvent-elles être redéfinies par l’utilisateur sans perte de contenu ou de fonctionnalité (hors cas particuliers) ?</v>
      </c>
      <c r="D71" s="15" t="s">
        <v>307</v>
      </c>
      <c r="E71" s="68" t="s">
        <v>318</v>
      </c>
      <c r="F71" s="25"/>
      <c r="G71" s="25"/>
    </row>
    <row r="72" customFormat="false" ht="37.3" hidden="false" customHeight="false" outlineLevel="0" collapsed="false">
      <c r="A72" s="22"/>
      <c r="B72" s="66" t="str">
        <f aca="false">Critères!B71</f>
        <v>10.13</v>
      </c>
      <c r="C72" s="25" t="str">
        <f aca="false">Critères!C71</f>
        <v>Dans chaque page web, les contenus additionnels apparaissant à la prise de focus ou au survol d’un composant d’interface sont-ils contrôlables par l’utilisateur (hors cas particuliers) ?</v>
      </c>
      <c r="D72" s="15" t="s">
        <v>307</v>
      </c>
      <c r="E72" s="68" t="s">
        <v>318</v>
      </c>
      <c r="F72" s="25"/>
      <c r="G72" s="25"/>
    </row>
    <row r="73" customFormat="false" ht="28.3" hidden="false" customHeight="false" outlineLevel="0" collapsed="false">
      <c r="A73" s="22"/>
      <c r="B73" s="66" t="str">
        <f aca="false">Critères!B72</f>
        <v>10.14</v>
      </c>
      <c r="C73" s="25" t="str">
        <f aca="false">Critères!C72</f>
        <v>Dans chaque page web, les contenus additionnels apparaissant via les styles CSS uniquement peuvent-ils être rendus visibles au clavier et par tout dispositif de pointage ?</v>
      </c>
      <c r="D73" s="15" t="s">
        <v>307</v>
      </c>
      <c r="E73" s="68" t="s">
        <v>318</v>
      </c>
      <c r="F73" s="25"/>
      <c r="G73" s="25"/>
    </row>
    <row r="74" customFormat="false" ht="15" hidden="false" customHeight="false" outlineLevel="0" collapsed="false">
      <c r="A74" s="22" t="str">
        <f aca="false">Critères!$A$73</f>
        <v>FORMULAIRES</v>
      </c>
      <c r="B74" s="66" t="str">
        <f aca="false">Critères!B73</f>
        <v>11.1</v>
      </c>
      <c r="C74" s="25" t="str">
        <f aca="false">Critères!C73</f>
        <v>Chaque champ de formulaire a-t-il une étiquette ?</v>
      </c>
      <c r="D74" s="15" t="s">
        <v>307</v>
      </c>
      <c r="E74" s="68" t="s">
        <v>318</v>
      </c>
      <c r="F74" s="25"/>
      <c r="G74" s="25"/>
    </row>
    <row r="75" customFormat="false" ht="19.25" hidden="false" customHeight="false" outlineLevel="0" collapsed="false">
      <c r="A75" s="22"/>
      <c r="B75" s="66" t="str">
        <f aca="false">Critères!B74</f>
        <v>11.2</v>
      </c>
      <c r="C75" s="25" t="str">
        <f aca="false">Critères!C74</f>
        <v>Chaque étiquette associée à un champ de formulaire est-elle pertinente (hors cas particuliers) ?</v>
      </c>
      <c r="D75" s="15" t="s">
        <v>307</v>
      </c>
      <c r="E75" s="68" t="s">
        <v>318</v>
      </c>
      <c r="F75" s="25"/>
      <c r="G75" s="25"/>
    </row>
    <row r="76" customFormat="false" ht="37.3" hidden="false" customHeight="false" outlineLevel="0" collapsed="false">
      <c r="A76" s="22"/>
      <c r="B76" s="66" t="str">
        <f aca="false">Critères!B75</f>
        <v>11.3</v>
      </c>
      <c r="C76" s="25" t="str">
        <f aca="false">Critères!C75</f>
        <v>Dans chaque formulaire, chaque étiquette associée à un champ de formulaire ayant la même fonction et répété plusieurs fois dans une même page ou dans un ensemble de pages est-elle cohérente ?</v>
      </c>
      <c r="D76" s="15" t="s">
        <v>307</v>
      </c>
      <c r="E76" s="68" t="s">
        <v>318</v>
      </c>
      <c r="F76" s="25"/>
      <c r="G76" s="25"/>
    </row>
    <row r="77" customFormat="false" ht="19.25" hidden="false" customHeight="false" outlineLevel="0" collapsed="false">
      <c r="A77" s="22"/>
      <c r="B77" s="66" t="str">
        <f aca="false">Critères!B76</f>
        <v>11.4</v>
      </c>
      <c r="C77" s="25" t="str">
        <f aca="false">Critères!C76</f>
        <v>Dans chaque formulaire, chaque étiquette de champ et son champ associé sont-ils accolés (hors cas particuliers) ?</v>
      </c>
      <c r="D77" s="15" t="s">
        <v>307</v>
      </c>
      <c r="E77" s="68" t="s">
        <v>318</v>
      </c>
      <c r="F77" s="25"/>
      <c r="G77" s="25"/>
    </row>
    <row r="78" customFormat="false" ht="19.25" hidden="false" customHeight="false" outlineLevel="0" collapsed="false">
      <c r="A78" s="22"/>
      <c r="B78" s="66" t="str">
        <f aca="false">Critères!B77</f>
        <v>11.5</v>
      </c>
      <c r="C78" s="25" t="str">
        <f aca="false">Critères!C77</f>
        <v>Dans chaque formulaire, les champs de même nature sont-ils regroupés, si nécessaire ?</v>
      </c>
      <c r="D78" s="15" t="s">
        <v>307</v>
      </c>
      <c r="E78" s="68" t="s">
        <v>318</v>
      </c>
      <c r="F78" s="25"/>
      <c r="G78" s="25"/>
    </row>
    <row r="79" customFormat="false" ht="19.25" hidden="false" customHeight="false" outlineLevel="0" collapsed="false">
      <c r="A79" s="22"/>
      <c r="B79" s="66" t="str">
        <f aca="false">Critères!B78</f>
        <v>11.6</v>
      </c>
      <c r="C79" s="25" t="str">
        <f aca="false">Critères!C78</f>
        <v>Dans chaque formulaire, chaque regroupement de champs de même nature a-t-il une légende ?</v>
      </c>
      <c r="D79" s="15" t="s">
        <v>307</v>
      </c>
      <c r="E79" s="68" t="s">
        <v>318</v>
      </c>
      <c r="F79" s="29"/>
      <c r="G79" s="29"/>
    </row>
    <row r="80" customFormat="false" ht="19.25" hidden="false" customHeight="false" outlineLevel="0" collapsed="false">
      <c r="A80" s="22"/>
      <c r="B80" s="66" t="str">
        <f aca="false">Critères!B79</f>
        <v>11.7</v>
      </c>
      <c r="C80" s="25" t="str">
        <f aca="false">Critères!C79</f>
        <v>Dans chaque formulaire, chaque légende associée à un regroupement de champs de même nature est-elle pertinente ?</v>
      </c>
      <c r="D80" s="15" t="s">
        <v>307</v>
      </c>
      <c r="E80" s="68" t="s">
        <v>318</v>
      </c>
      <c r="F80" s="29"/>
      <c r="G80" s="29"/>
    </row>
    <row r="81" customFormat="false" ht="19.25" hidden="false" customHeight="false" outlineLevel="0" collapsed="false">
      <c r="A81" s="22"/>
      <c r="B81" s="66" t="str">
        <f aca="false">Critères!B80</f>
        <v>11.8</v>
      </c>
      <c r="C81" s="25" t="str">
        <f aca="false">Critères!C80</f>
        <v>Dans chaque formulaire, les items de même nature d’une liste de choix sont-ils regroupées de manière pertinente ?</v>
      </c>
      <c r="D81" s="15" t="s">
        <v>307</v>
      </c>
      <c r="E81" s="68" t="s">
        <v>318</v>
      </c>
      <c r="F81" s="29"/>
      <c r="G81" s="29"/>
    </row>
    <row r="82" customFormat="false" ht="19.25" hidden="false" customHeight="false" outlineLevel="0" collapsed="false">
      <c r="A82" s="22"/>
      <c r="B82" s="66" t="str">
        <f aca="false">Critères!B81</f>
        <v>11.9</v>
      </c>
      <c r="C82" s="25" t="str">
        <f aca="false">Critères!C81</f>
        <v>Dans chaque formulaire, l’intitulé de chaque bouton est-il pertinent (hors cas particuliers) ?</v>
      </c>
      <c r="D82" s="15" t="s">
        <v>307</v>
      </c>
      <c r="E82" s="68" t="s">
        <v>318</v>
      </c>
      <c r="F82" s="29"/>
      <c r="G82" s="29"/>
    </row>
    <row r="83" customFormat="false" ht="19.25" hidden="false" customHeight="false" outlineLevel="0" collapsed="false">
      <c r="A83" s="22"/>
      <c r="B83" s="66" t="str">
        <f aca="false">Critères!B82</f>
        <v>11.10</v>
      </c>
      <c r="C83" s="25" t="str">
        <f aca="false">Critères!C82</f>
        <v>Dans chaque formulaire, le contrôle de saisie est-il utilisé de manière pertinente (hors cas particuliers) ?</v>
      </c>
      <c r="D83" s="15" t="s">
        <v>307</v>
      </c>
      <c r="E83" s="68" t="s">
        <v>318</v>
      </c>
      <c r="F83" s="29"/>
      <c r="G83" s="29"/>
    </row>
    <row r="84" customFormat="false" ht="28.3" hidden="false" customHeight="false" outlineLevel="0" collapsed="false">
      <c r="A84" s="22"/>
      <c r="B84" s="66" t="str">
        <f aca="false">Critères!B83</f>
        <v>11.11</v>
      </c>
      <c r="C84" s="25" t="str">
        <f aca="false">Critères!C83</f>
        <v>Dans chaque formulaire, le contrôle de saisie est-il accompagné, si nécessaire, de suggestions facilitant la correction des erreurs de saisie ?</v>
      </c>
      <c r="D84" s="15" t="s">
        <v>307</v>
      </c>
      <c r="E84" s="68" t="s">
        <v>318</v>
      </c>
      <c r="F84" s="29"/>
      <c r="G84" s="29"/>
    </row>
    <row r="85" customFormat="false" ht="46.35" hidden="false" customHeight="false" outlineLevel="0" collapsed="false">
      <c r="A85" s="22"/>
      <c r="B85" s="66" t="str">
        <f aca="false">Critères!B84</f>
        <v>11.12</v>
      </c>
      <c r="C85" s="25" t="str">
        <f aca="false">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307</v>
      </c>
      <c r="E85" s="68" t="s">
        <v>318</v>
      </c>
      <c r="F85" s="29"/>
      <c r="G85" s="29"/>
    </row>
    <row r="86" customFormat="false" ht="28.3" hidden="false" customHeight="false" outlineLevel="0" collapsed="false">
      <c r="A86" s="22"/>
      <c r="B86" s="66" t="str">
        <f aca="false">Critères!B85</f>
        <v>11.13</v>
      </c>
      <c r="C86" s="25" t="str">
        <f aca="false">Critères!C85</f>
        <v>La finalité d’un champ de saisie peut-elle être déduite pour faciliter le remplissage automatique des champs avec les données de l’utilisateur ?</v>
      </c>
      <c r="D86" s="15" t="s">
        <v>307</v>
      </c>
      <c r="E86" s="68" t="s">
        <v>318</v>
      </c>
      <c r="F86" s="29"/>
      <c r="G86" s="29"/>
    </row>
    <row r="87" customFormat="false" ht="19.25" hidden="false" customHeight="false" outlineLevel="0" collapsed="false">
      <c r="A87" s="22" t="str">
        <f aca="false">Critères!$A$86</f>
        <v>NAVIGATION</v>
      </c>
      <c r="B87" s="66" t="str">
        <f aca="false">Critères!B86</f>
        <v>12.1</v>
      </c>
      <c r="C87" s="25" t="str">
        <f aca="false">Critères!C86</f>
        <v>Chaque ensemble de pages dispose-t-il de deux systèmes de navigation différents, au moins (hors cas particuliers) ?</v>
      </c>
      <c r="D87" s="15" t="s">
        <v>307</v>
      </c>
      <c r="E87" s="68" t="s">
        <v>318</v>
      </c>
      <c r="F87" s="29"/>
      <c r="G87" s="29"/>
    </row>
    <row r="88" customFormat="false" ht="28.3" hidden="false" customHeight="false" outlineLevel="0" collapsed="false">
      <c r="A88" s="22"/>
      <c r="B88" s="66" t="str">
        <f aca="false">Critères!B87</f>
        <v>12.2</v>
      </c>
      <c r="C88" s="25" t="str">
        <f aca="false">Critères!C87</f>
        <v>Dans chaque ensemble de pages, le menu et les barres de navigation sont-ils toujours à la même place (hors cas particuliers) ?</v>
      </c>
      <c r="D88" s="15" t="s">
        <v>307</v>
      </c>
      <c r="E88" s="68" t="s">
        <v>318</v>
      </c>
      <c r="F88" s="29"/>
      <c r="G88" s="29"/>
    </row>
    <row r="89" customFormat="false" ht="15" hidden="false" customHeight="false" outlineLevel="0" collapsed="false">
      <c r="A89" s="22"/>
      <c r="B89" s="66" t="str">
        <f aca="false">Critères!B88</f>
        <v>12.3</v>
      </c>
      <c r="C89" s="25" t="str">
        <f aca="false">Critères!C88</f>
        <v>La page « plan du site » est-elle pertinente ?</v>
      </c>
      <c r="D89" s="15" t="s">
        <v>307</v>
      </c>
      <c r="E89" s="68" t="s">
        <v>318</v>
      </c>
      <c r="F89" s="29"/>
      <c r="G89" s="29"/>
    </row>
    <row r="90" customFormat="false" ht="19.25" hidden="false" customHeight="false" outlineLevel="0" collapsed="false">
      <c r="A90" s="22"/>
      <c r="B90" s="66" t="str">
        <f aca="false">Critères!B89</f>
        <v>12.4</v>
      </c>
      <c r="C90" s="25" t="str">
        <f aca="false">Critères!C89</f>
        <v>Dans chaque ensemble de pages, la page « plan du site » est-elle atteignable de manière identique ?</v>
      </c>
      <c r="D90" s="15" t="s">
        <v>307</v>
      </c>
      <c r="E90" s="68" t="s">
        <v>318</v>
      </c>
      <c r="F90" s="25"/>
      <c r="G90" s="25"/>
    </row>
    <row r="91" customFormat="false" ht="19.25" hidden="false" customHeight="false" outlineLevel="0" collapsed="false">
      <c r="A91" s="22"/>
      <c r="B91" s="66" t="str">
        <f aca="false">Critères!B90</f>
        <v>12.5</v>
      </c>
      <c r="C91" s="25" t="str">
        <f aca="false">Critères!C90</f>
        <v>Dans chaque ensemble de pages, le moteur de recherche est-il atteignable de manière identique ?</v>
      </c>
      <c r="D91" s="15" t="s">
        <v>307</v>
      </c>
      <c r="E91" s="68" t="s">
        <v>318</v>
      </c>
      <c r="F91" s="25"/>
      <c r="G91" s="25"/>
    </row>
    <row r="92" customFormat="false" ht="37.3" hidden="false" customHeight="false" outlineLevel="0" collapsed="false">
      <c r="A92" s="22"/>
      <c r="B92" s="66" t="str">
        <f aca="false">Critères!B91</f>
        <v>12.6</v>
      </c>
      <c r="C92" s="25" t="str">
        <f aca="false">Critères!C91</f>
        <v>Les zones de regroupement de contenus présentes dans plusieurs pages web (zones d’en-tête, de navigation principale, de contenu principal, de pied de page et de moteur de recherche) peuvent-elles être atteintes ou évitées ?</v>
      </c>
      <c r="D92" s="15" t="s">
        <v>307</v>
      </c>
      <c r="E92" s="68" t="s">
        <v>318</v>
      </c>
      <c r="F92" s="25"/>
      <c r="G92" s="25"/>
    </row>
    <row r="93" customFormat="false" ht="28.3" hidden="false" customHeight="false" outlineLevel="0" collapsed="false">
      <c r="A93" s="22"/>
      <c r="B93" s="66" t="str">
        <f aca="false">Critères!B92</f>
        <v>12.7</v>
      </c>
      <c r="C93" s="25" t="str">
        <f aca="false">Critères!C92</f>
        <v>Dans chaque page web, un lien d’évitement ou d’accès rapide à la zone de contenu principal est-il présent (hors cas particuliers) ?</v>
      </c>
      <c r="D93" s="15" t="s">
        <v>307</v>
      </c>
      <c r="E93" s="68" t="s">
        <v>318</v>
      </c>
      <c r="F93" s="25"/>
      <c r="G93" s="25"/>
    </row>
    <row r="94" customFormat="false" ht="15" hidden="false" customHeight="false" outlineLevel="0" collapsed="false">
      <c r="A94" s="22"/>
      <c r="B94" s="66" t="str">
        <f aca="false">Critères!B93</f>
        <v>12.8</v>
      </c>
      <c r="C94" s="25" t="str">
        <f aca="false">Critères!C93</f>
        <v>Dans chaque page web, l’ordre de tabulation est-il cohérent ?</v>
      </c>
      <c r="D94" s="15" t="s">
        <v>307</v>
      </c>
      <c r="E94" s="68" t="s">
        <v>318</v>
      </c>
      <c r="F94" s="25"/>
      <c r="G94" s="25"/>
    </row>
    <row r="95" customFormat="false" ht="19.25" hidden="false" customHeight="false" outlineLevel="0" collapsed="false">
      <c r="A95" s="22"/>
      <c r="B95" s="66" t="str">
        <f aca="false">Critères!B94</f>
        <v>12.9</v>
      </c>
      <c r="C95" s="25" t="str">
        <f aca="false">Critères!C94</f>
        <v>Dans chaque page web, la navigation ne doit pas contenir de piège au clavier. Cette règle est-elle respectée ?</v>
      </c>
      <c r="D95" s="15" t="s">
        <v>307</v>
      </c>
      <c r="E95" s="68" t="s">
        <v>318</v>
      </c>
      <c r="F95" s="25"/>
      <c r="G95" s="25"/>
    </row>
    <row r="96" customFormat="false" ht="37.3" hidden="false" customHeight="false" outlineLevel="0" collapsed="false">
      <c r="A96" s="22"/>
      <c r="B96" s="66" t="str">
        <f aca="false">Critères!B95</f>
        <v>12.10</v>
      </c>
      <c r="C96" s="25" t="str">
        <f aca="false">Critères!C95</f>
        <v>Dans chaque page web, les raccourcis clavier n’utilisant qu’une seule touche (lettre minuscule ou majuscule, ponctuation, chiffre ou symbole) sont-ils contrôlables par l’utilisateur ?</v>
      </c>
      <c r="D96" s="15" t="s">
        <v>307</v>
      </c>
      <c r="E96" s="68" t="s">
        <v>318</v>
      </c>
      <c r="F96" s="25"/>
      <c r="G96" s="25"/>
    </row>
    <row r="97" customFormat="false" ht="37.3" hidden="false" customHeight="false" outlineLevel="0" collapsed="false">
      <c r="A97" s="22"/>
      <c r="B97" s="66" t="str">
        <f aca="false">Critères!B96</f>
        <v>12.11</v>
      </c>
      <c r="C97" s="25" t="str">
        <f aca="false">Critères!C96</f>
        <v>Dans chaque page web, les contenus additionnels apparaissant au survol, à la prise de focus ou à l’activation d’un composant d’interface sont-ils si nécessaire atteignables au clavier ?</v>
      </c>
      <c r="D97" s="15" t="s">
        <v>307</v>
      </c>
      <c r="E97" s="68" t="s">
        <v>318</v>
      </c>
      <c r="F97" s="25"/>
      <c r="G97" s="25"/>
    </row>
    <row r="98" customFormat="false" ht="19.25" hidden="false" customHeight="false" outlineLevel="0" collapsed="false">
      <c r="A98" s="22" t="str">
        <f aca="false">Critères!$A$97</f>
        <v>CONSULTATION</v>
      </c>
      <c r="B98" s="66" t="str">
        <f aca="false">Critères!B97</f>
        <v>13.1</v>
      </c>
      <c r="C98" s="25" t="str">
        <f aca="false">Critères!C97</f>
        <v>Pour chaque page web, l’utilisateur a-t-il le contrôle de chaque limite de temps modifiant le contenu (hors cas particuliers) ?</v>
      </c>
      <c r="D98" s="15" t="s">
        <v>307</v>
      </c>
      <c r="E98" s="68" t="s">
        <v>318</v>
      </c>
      <c r="F98" s="25"/>
      <c r="G98" s="25"/>
    </row>
    <row r="99" customFormat="false" ht="28.3" hidden="false" customHeight="false" outlineLevel="0" collapsed="false">
      <c r="A99" s="22"/>
      <c r="B99" s="66" t="str">
        <f aca="false">Critères!B98</f>
        <v>13.2</v>
      </c>
      <c r="C99" s="25" t="str">
        <f aca="false">Critères!C98</f>
        <v>Dans chaque page web, l’ouverture d’une nouvelle fenêtre ne doit pas être déclenchée sans action de l’utilisateur. Cette règle est-elle respectée ?</v>
      </c>
      <c r="D99" s="15" t="s">
        <v>307</v>
      </c>
      <c r="E99" s="68" t="s">
        <v>318</v>
      </c>
      <c r="F99" s="25"/>
      <c r="G99" s="25"/>
    </row>
    <row r="100" customFormat="false" ht="28.3" hidden="false" customHeight="false" outlineLevel="0" collapsed="false">
      <c r="A100" s="22"/>
      <c r="B100" s="66" t="str">
        <f aca="false">Critères!B99</f>
        <v>13.3</v>
      </c>
      <c r="C100" s="25" t="str">
        <f aca="false">Critères!C99</f>
        <v>Dans chaque page web, chaque document bureautique en téléchargement possède-t-il, si nécessaire, une version accessible (hors cas particuliers) ?</v>
      </c>
      <c r="D100" s="15" t="s">
        <v>307</v>
      </c>
      <c r="E100" s="68" t="s">
        <v>318</v>
      </c>
      <c r="F100" s="25"/>
      <c r="G100" s="25"/>
    </row>
    <row r="101" customFormat="false" ht="19.25" hidden="false" customHeight="false" outlineLevel="0" collapsed="false">
      <c r="A101" s="22"/>
      <c r="B101" s="66" t="str">
        <f aca="false">Critères!B100</f>
        <v>13.4</v>
      </c>
      <c r="C101" s="25" t="str">
        <f aca="false">Critères!C100</f>
        <v>Pour chaque document bureautique ayant une version accessible, cette version offre-t-elle la même information ?</v>
      </c>
      <c r="D101" s="15" t="s">
        <v>307</v>
      </c>
      <c r="E101" s="68" t="s">
        <v>318</v>
      </c>
      <c r="F101" s="25"/>
      <c r="G101" s="25"/>
    </row>
    <row r="102" customFormat="false" ht="19.25" hidden="false" customHeight="false" outlineLevel="0" collapsed="false">
      <c r="A102" s="22"/>
      <c r="B102" s="66" t="str">
        <f aca="false">Critères!B101</f>
        <v>13.5</v>
      </c>
      <c r="C102" s="25" t="str">
        <f aca="false">Critères!C101</f>
        <v>Dans chaque page web, chaque contenu cryptique (art ASCII, émoticon, syntaxe cryptique) a-t-il une alternative ?</v>
      </c>
      <c r="D102" s="15" t="s">
        <v>307</v>
      </c>
      <c r="E102" s="68" t="s">
        <v>318</v>
      </c>
      <c r="F102" s="25"/>
      <c r="G102" s="25"/>
    </row>
    <row r="103" customFormat="false" ht="28.3" hidden="false" customHeight="false" outlineLevel="0" collapsed="false">
      <c r="A103" s="22"/>
      <c r="B103" s="66" t="str">
        <f aca="false">Critères!B102</f>
        <v>13.6</v>
      </c>
      <c r="C103" s="25" t="str">
        <f aca="false">Critères!C102</f>
        <v>Dans chaque page web, pour chaque contenu cryptique (art ASCII, émoticon, syntaxe cryptique) ayant une alternative, cette alternative est-elle pertinente ?</v>
      </c>
      <c r="D103" s="15" t="s">
        <v>307</v>
      </c>
      <c r="E103" s="68" t="s">
        <v>318</v>
      </c>
      <c r="F103" s="25"/>
      <c r="G103" s="25"/>
    </row>
    <row r="104" customFormat="false" ht="28.3" hidden="false" customHeight="false" outlineLevel="0" collapsed="false">
      <c r="A104" s="22"/>
      <c r="B104" s="66" t="str">
        <f aca="false">Critères!B103</f>
        <v>13.7</v>
      </c>
      <c r="C104" s="25" t="str">
        <f aca="false">Critères!C103</f>
        <v>Dans chaque page web, les changements brusques de luminosité ou les effets de flash sont-ils correctement utilisés ?</v>
      </c>
      <c r="D104" s="15" t="s">
        <v>307</v>
      </c>
      <c r="E104" s="68" t="s">
        <v>318</v>
      </c>
      <c r="F104" s="25"/>
      <c r="G104" s="25"/>
    </row>
    <row r="105" customFormat="false" ht="19.25" hidden="false" customHeight="false" outlineLevel="0" collapsed="false">
      <c r="A105" s="22"/>
      <c r="B105" s="66" t="str">
        <f aca="false">Critères!B104</f>
        <v>13.8</v>
      </c>
      <c r="C105" s="25" t="str">
        <f aca="false">Critères!C104</f>
        <v>Dans chaque page web, chaque contenu en mouvement ou clignotant est-il contrôlable par l’utilisateur ?</v>
      </c>
      <c r="D105" s="15" t="s">
        <v>307</v>
      </c>
      <c r="E105" s="68" t="s">
        <v>318</v>
      </c>
      <c r="F105" s="25"/>
      <c r="G105" s="25"/>
    </row>
    <row r="106" customFormat="false" ht="28.3" hidden="false" customHeight="false" outlineLevel="0" collapsed="false">
      <c r="A106" s="22"/>
      <c r="B106" s="66" t="str">
        <f aca="false">Critères!B105</f>
        <v>13.9</v>
      </c>
      <c r="C106" s="25" t="str">
        <f aca="false">Critères!C105</f>
        <v>Dans chaque page web, le contenu proposé est-il consultable quelle que soit l’orientation de l’écran (portait ou paysage) (hors cas particuliers) ?</v>
      </c>
      <c r="D106" s="15" t="s">
        <v>307</v>
      </c>
      <c r="E106" s="68" t="s">
        <v>318</v>
      </c>
      <c r="F106" s="25"/>
      <c r="G106" s="25"/>
    </row>
    <row r="107" customFormat="false" ht="37.3" hidden="false" customHeight="false" outlineLevel="0" collapsed="false">
      <c r="A107" s="22"/>
      <c r="B107" s="66" t="str">
        <f aca="false">Critères!B106</f>
        <v>13.10</v>
      </c>
      <c r="C107" s="25" t="str">
        <f aca="false">Critères!C106</f>
        <v>Dans chaque page web, les fonctionnalités utilisables ou disponibles au moyen d’un geste complexe peuvent-elles être également disponibles au moyen d’un geste simple (hors cas particuliers) ?</v>
      </c>
      <c r="D107" s="15" t="s">
        <v>307</v>
      </c>
      <c r="E107" s="68" t="s">
        <v>318</v>
      </c>
      <c r="F107" s="25"/>
      <c r="G107" s="25"/>
    </row>
    <row r="108" customFormat="false" ht="37.3" hidden="false" customHeight="false" outlineLevel="0" collapsed="false">
      <c r="A108" s="22"/>
      <c r="B108" s="66" t="str">
        <f aca="false">Critères!B107</f>
        <v>13.11</v>
      </c>
      <c r="C108" s="25" t="str">
        <f aca="false">Critères!C107</f>
        <v>Dans chaque page web, les actions déclenchées au moyen d’un dispositif de pointage sur un point unique de l’écran peuvent-elles faire l’objet d’une annulation (hors cas particuliers) ?</v>
      </c>
      <c r="D108" s="15" t="s">
        <v>307</v>
      </c>
      <c r="E108" s="68" t="s">
        <v>318</v>
      </c>
      <c r="F108" s="25"/>
      <c r="G108" s="25"/>
    </row>
    <row r="109" customFormat="false" ht="28.3" hidden="false" customHeight="false" outlineLevel="0" collapsed="false">
      <c r="A109" s="22"/>
      <c r="B109" s="66" t="str">
        <f aca="false">Critères!B108</f>
        <v>13.12</v>
      </c>
      <c r="C109" s="25" t="str">
        <f aca="false">Critères!C108</f>
        <v>Dans chaque page web, les fonctionnalités qui impliquent un mouvement de l’appareil ou vers l’appareil peuvent-elles être satisfaites de manière alternative (hors cas particuliers) ?</v>
      </c>
      <c r="D109" s="15" t="s">
        <v>307</v>
      </c>
      <c r="E109" s="68" t="s">
        <v>318</v>
      </c>
      <c r="F109" s="25"/>
      <c r="G109" s="25"/>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priority="2" operator="equal" aboveAverage="0" equalAverage="0" bottom="0" percent="0" rank="0" text="" dxfId="0">
      <formula>"C"</formula>
    </cfRule>
    <cfRule type="cellIs" priority="3" operator="equal" aboveAverage="0" equalAverage="0" bottom="0" percent="0" rank="0" text="" dxfId="1">
      <formula>"NC"</formula>
    </cfRule>
    <cfRule type="cellIs" priority="4" operator="equal" aboveAverage="0" equalAverage="0" bottom="0" percent="0" rank="0" text="" dxfId="2">
      <formula>"NA"</formula>
    </cfRule>
    <cfRule type="cellIs" priority="5" operator="equal" aboveAverage="0" equalAverage="0" bottom="0" percent="0" rank="0" text="" dxfId="3">
      <formula>"NT"</formula>
    </cfRule>
  </conditionalFormatting>
  <conditionalFormatting sqref="E4:E109">
    <cfRule type="cellIs" priority="6" operator="equal" aboveAverage="0" equalAverage="0" bottom="0" percent="0" rank="0" text="" dxfId="4">
      <formula>"D"</formula>
    </cfRule>
    <cfRule type="cellIs" priority="7" operator="equal" aboveAverage="0" equalAverage="0" bottom="0" percent="0" rank="0" text="" dxfId="5">
      <formula>"N"</formula>
    </cfRule>
  </conditionalFormatting>
  <dataValidations count="2">
    <dataValidation allowBlank="false" errorStyle="stop" operator="equal" showDropDown="false" showErrorMessage="true" showInputMessage="false" sqref="D4:D109" type="list">
      <formula1>"C,NC,NA,NT"</formula1>
      <formula2>0</formula2>
    </dataValidation>
    <dataValidation allowBlank="false" errorStyle="stop" operator="equal" showDropDown="false" showErrorMessage="true" showInputMessage="false" sqref="E4:E109" type="list">
      <formula1>"D,N"</formula1>
      <formula2>0</formula2>
    </dataValidation>
  </dataValidations>
  <printOptions headings="false" gridLines="false" gridLinesSet="true" horizontalCentered="false" verticalCentered="false"/>
  <pageMargins left="0.39375" right="0.39375" top="0.532638888888889" bottom="0.39375" header="0.39375" footer="0.39375"/>
  <pageSetup paperSize="9" scale="74" fitToWidth="1" fitToHeight="1" pageOrder="overThenDown" orientation="portrait" blackAndWhite="false" draft="false" cellComments="none" horizontalDpi="300" verticalDpi="300" copies="1"/>
  <headerFooter differentFirst="false" differentOddEven="false">
    <oddHeader>&amp;L&amp;10&amp;KffffffRGAA 3.0 - Relevé pour le site : wwww.site.fr&amp;R&amp;10&amp;Kffffff&amp;P/&amp;N - &amp;A</oddHeader>
    <oddFooter/>
  </headerFooter>
</worksheet>
</file>

<file path=docProps/app.xml><?xml version="1.0" encoding="utf-8"?>
<Properties xmlns="http://schemas.openxmlformats.org/officeDocument/2006/extended-properties" xmlns:vt="http://schemas.openxmlformats.org/officeDocument/2006/docPropsVTypes">
  <Template/>
  <TotalTime>5923</TotalTime>
  <Application>LibreOffice/7.2.6.2$Windows_x86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2015-03-10T09:08:51Z</dcterms:created>
  <dc:creator/>
  <dc:description/>
  <dc:language>fr-FR</dc:language>
  <cp:lastModifiedBy/>
  <cp:lastPrinted>2015-03-10T10:18:37Z</cp:lastPrinted>
  <dcterms:modified xsi:type="dcterms:W3CDTF">2022-10-19T10:14:47Z</dcterms:modified>
  <cp:revision>537</cp:revision>
  <dc:subject/>
  <dc:title/>
</cp:coreProperties>
</file>