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1" i="1"/>
  <c r="G60" i="1"/>
  <c r="G59" i="1"/>
  <c r="G58" i="1"/>
  <c r="G57" i="1"/>
  <c r="G56" i="1"/>
  <c r="G55" i="1"/>
  <c r="G54" i="1"/>
  <c r="G53" i="1"/>
  <c r="G52" i="1"/>
  <c r="G51" i="1"/>
  <c r="G50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80" i="1"/>
  <c r="C80" i="1"/>
  <c r="B80" i="1"/>
  <c r="D77" i="1"/>
  <c r="C77" i="1"/>
  <c r="B77" i="1"/>
  <c r="D74" i="1"/>
  <c r="C74" i="1"/>
  <c r="B74" i="1"/>
  <c r="D71" i="1"/>
  <c r="C71" i="1"/>
  <c r="B71" i="1"/>
  <c r="D68" i="1"/>
  <c r="C68" i="1"/>
  <c r="B68" i="1"/>
  <c r="D65" i="1"/>
  <c r="C65" i="1"/>
  <c r="B65" i="1"/>
  <c r="D59" i="1"/>
  <c r="C59" i="1"/>
  <c r="B59" i="1"/>
  <c r="D56" i="1"/>
  <c r="C56" i="1"/>
  <c r="B56" i="1"/>
  <c r="D53" i="1"/>
  <c r="C53" i="1"/>
  <c r="B53" i="1"/>
  <c r="D50" i="1"/>
  <c r="C50" i="1"/>
  <c r="B50" i="1"/>
  <c r="D38" i="1"/>
  <c r="C38" i="1"/>
  <c r="B38" i="1"/>
  <c r="D35" i="1"/>
  <c r="C35" i="1"/>
  <c r="B35" i="1"/>
  <c r="D32" i="1"/>
  <c r="C32" i="1"/>
  <c r="B32" i="1"/>
  <c r="D29" i="1"/>
  <c r="C29" i="1"/>
  <c r="B29" i="1"/>
  <c r="D26" i="1"/>
  <c r="C26" i="1"/>
  <c r="B26" i="1"/>
  <c r="D23" i="1"/>
  <c r="C23" i="1"/>
  <c r="B23" i="1"/>
  <c r="D17" i="1"/>
  <c r="C17" i="1"/>
  <c r="B17" i="1"/>
  <c r="D14" i="1"/>
  <c r="C14" i="1"/>
  <c r="B14" i="1"/>
  <c r="D11" i="1"/>
  <c r="C11" i="1"/>
  <c r="B11" i="1"/>
  <c r="D8" i="1"/>
  <c r="C8" i="1"/>
  <c r="B8" i="1"/>
  <c r="D5" i="1"/>
  <c r="C5" i="1"/>
  <c r="B5" i="1"/>
  <c r="C2" i="1"/>
  <c r="D20" i="1"/>
  <c r="B20" i="1"/>
  <c r="D2" i="1"/>
  <c r="B2" i="1"/>
</calcChain>
</file>

<file path=xl/sharedStrings.xml><?xml version="1.0" encoding="utf-8"?>
<sst xmlns="http://schemas.openxmlformats.org/spreadsheetml/2006/main" count="296" uniqueCount="148">
  <si>
    <t>BE in Electrical/Electronic Engineering</t>
  </si>
  <si>
    <t> FT</t>
  </si>
  <si>
    <t> DT021</t>
  </si>
  <si>
    <t> PT</t>
  </si>
  <si>
    <t> DT073</t>
  </si>
  <si>
    <t>BE in Computer and Communications Engineering</t>
  </si>
  <si>
    <t> DT081</t>
  </si>
  <si>
    <t>BSc in Networking Applications &amp; Services</t>
  </si>
  <si>
    <t> FT*</t>
  </si>
  <si>
    <t> DT080B</t>
  </si>
  <si>
    <t>BSc in Electrical Services and Energy Management</t>
  </si>
  <si>
    <t> DT712</t>
  </si>
  <si>
    <t> DT018</t>
  </si>
  <si>
    <t>Level 7 (Ordinary Degree Programmes)</t>
  </si>
  <si>
    <t> </t>
  </si>
  <si>
    <t>BTech in Networking Technologies</t>
  </si>
  <si>
    <t>DT080A</t>
  </si>
  <si>
    <t>BEngTech in Sustainable Design in Electrical Services Engineering</t>
  </si>
  <si>
    <t>DT010</t>
  </si>
  <si>
    <t>Bachelor Engineering Tec (Ord) Electrical Services Engineering</t>
  </si>
  <si>
    <t>DT083</t>
  </si>
  <si>
    <t>BEngTech in Electrical and Control Engineering</t>
  </si>
  <si>
    <t>DT009</t>
  </si>
  <si>
    <t>DT016</t>
  </si>
  <si>
    <t>BEngTech in Electronics and Communications Engineering</t>
  </si>
  <si>
    <t>DT008</t>
  </si>
  <si>
    <t>POSTGRADUATE PROGRAMMES</t>
  </si>
  <si>
    <t>Level 9</t>
  </si>
  <si>
    <t>MSc in  Electronic and Communications Engineering</t>
  </si>
  <si>
    <t> DT086</t>
  </si>
  <si>
    <t>MSc in Electronic and Communications Engineering</t>
  </si>
  <si>
    <t> DT085</t>
  </si>
  <si>
    <t>Master of Science Energy Management</t>
  </si>
  <si>
    <t> DT711</t>
  </si>
  <si>
    <t> DT015</t>
  </si>
  <si>
    <t>Level 6 (Higher Certificate)</t>
  </si>
  <si>
    <t>Certificate of Attendance Programmable Logic Controllers</t>
  </si>
  <si>
    <t>PT</t>
  </si>
  <si>
    <t>DT075</t>
  </si>
  <si>
    <t>Higher Certificate in Electrical Services Engineering</t>
  </si>
  <si>
    <t>DT078</t>
  </si>
  <si>
    <t>Apprenticeship Electrical Update Phase 6</t>
  </si>
  <si>
    <t>DT096</t>
  </si>
  <si>
    <t>Higher Certificate Power Plant Technology (Plant Operations)</t>
  </si>
  <si>
    <t>DT098</t>
  </si>
  <si>
    <t>Higher Certificate Power Plant Technology (Plant Management)</t>
  </si>
  <si>
    <t>DT099</t>
  </si>
  <si>
    <t>Apprenticeship Electrical</t>
  </si>
  <si>
    <t>SBE</t>
  </si>
  <si>
    <t>Title</t>
  </si>
  <si>
    <t>FullOrPartTime</t>
  </si>
  <si>
    <t>Level</t>
  </si>
  <si>
    <t>Code</t>
  </si>
  <si>
    <t>Apprenticeships in Industrial Insulation</t>
  </si>
  <si>
    <t>B100</t>
  </si>
  <si>
    <t>Apprenticeship Mechanical Automation and Maintenance Fitting (M.A.M.F)</t>
  </si>
  <si>
    <t>B810</t>
  </si>
  <si>
    <t>Apprenticeship Sheet Metal Work</t>
  </si>
  <si>
    <t>B844</t>
  </si>
  <si>
    <t>Apprenticeship Metal Fabrication</t>
  </si>
  <si>
    <t>B846</t>
  </si>
  <si>
    <t>National Craft Certificate in Plumbing</t>
  </si>
  <si>
    <t>B870</t>
  </si>
  <si>
    <t>National Craft Certificate in Refrigeration and Air-condition</t>
  </si>
  <si>
    <t>B872</t>
  </si>
  <si>
    <t>Bachelor of Science (Hons) Product Design</t>
  </si>
  <si>
    <t>FT</t>
  </si>
  <si>
    <t>DT001</t>
  </si>
  <si>
    <t>Bachelor Engineering Tec (Ord) Engineering Systems Maintenance</t>
  </si>
  <si>
    <t>DT002</t>
  </si>
  <si>
    <t>Bachelor Engineering Tec (Ord) Automation Engineering</t>
  </si>
  <si>
    <t>DT003A</t>
  </si>
  <si>
    <t>Bachelor Engineering Tec (Ord) Building Services Engineering</t>
  </si>
  <si>
    <t>DT005</t>
  </si>
  <si>
    <t>Bachelor Engineering Tec (Ord) Mechanical Engineering</t>
  </si>
  <si>
    <t>DT006</t>
  </si>
  <si>
    <t>DT012</t>
  </si>
  <si>
    <t>Bachelor of Engineering (Hons) Mechanical Engineering</t>
  </si>
  <si>
    <t>DT022</t>
  </si>
  <si>
    <t>Bachelor of Engineering (Hons) Manufacturing Engineering</t>
  </si>
  <si>
    <t>DT023</t>
  </si>
  <si>
    <t>Bachelor of Engineering (Hons) Building Services Engineering</t>
  </si>
  <si>
    <t>DT026</t>
  </si>
  <si>
    <t>CPD Engineering Bridging Studies Certificate</t>
  </si>
  <si>
    <t>DT030</t>
  </si>
  <si>
    <t>DT031</t>
  </si>
  <si>
    <t>Higher Certificate Building Services Engineering</t>
  </si>
  <si>
    <t>DT033</t>
  </si>
  <si>
    <t>Welder Approval</t>
  </si>
  <si>
    <t>DT039</t>
  </si>
  <si>
    <t>DT040</t>
  </si>
  <si>
    <t>DT041</t>
  </si>
  <si>
    <t>Master of Engineering Mechanical Engineering</t>
  </si>
  <si>
    <t>DT087</t>
  </si>
  <si>
    <t>DT088</t>
  </si>
  <si>
    <t>Higher Certificate Advanced Plumbing and Heating Technology</t>
  </si>
  <si>
    <t>DT151A</t>
  </si>
  <si>
    <t>Bachelor of Science (Hons) Medical Device Innovation</t>
  </si>
  <si>
    <t>DT710</t>
  </si>
  <si>
    <t>Master of Science Sustainability, Technology and Innovation</t>
  </si>
  <si>
    <t>DT713</t>
  </si>
  <si>
    <t>Bachelor Engineering Tec (Ord) Fire Engineering</t>
  </si>
  <si>
    <t>DT715</t>
  </si>
  <si>
    <t>DT764</t>
  </si>
  <si>
    <t>Research students (Full-time)</t>
  </si>
  <si>
    <t>Research students (Part-time)</t>
  </si>
  <si>
    <t>Programme</t>
  </si>
  <si>
    <t>Column1</t>
  </si>
  <si>
    <t>Column2</t>
  </si>
  <si>
    <t>Column3</t>
  </si>
  <si>
    <t>Column4</t>
  </si>
  <si>
    <t>Column5</t>
  </si>
  <si>
    <t>&lt;Programe&gt;</t>
  </si>
  <si>
    <t>&lt;/Programme&gt;</t>
  </si>
  <si>
    <t>FullEntry</t>
  </si>
  <si>
    <t>Bachelor of Engineering (Hons) Engineering (Common First Year)</t>
  </si>
  <si>
    <t>DT066</t>
  </si>
  <si>
    <t>Bachelor Engineering Tec (Ord) Engineering (General Entry)</t>
  </si>
  <si>
    <t>DT097A</t>
  </si>
  <si>
    <t>Master of Science Applied Computing for Technologists</t>
  </si>
  <si>
    <t>(in review: queries to avril.behan@dit.ie)</t>
  </si>
  <si>
    <t>DT090</t>
  </si>
  <si>
    <t>DT093</t>
  </si>
  <si>
    <t>MSc in Applied Building Information Modelling and Management (aBIMM) MSc_aBIMM</t>
  </si>
  <si>
    <t xml:space="preserve"> DT9876</t>
  </si>
  <si>
    <t>Postgraduate Diploma in (Building Information Modelling) BIM Technologies PgDip_Collab_BIM</t>
  </si>
  <si>
    <t>Postgraduate Certificate in Collaborative BIM (Building Information Modelling) PgCert_BIM_Tech</t>
  </si>
  <si>
    <t>Contact School</t>
  </si>
  <si>
    <t>(see below)</t>
  </si>
  <si>
    <t>FullOrPartTIme</t>
  </si>
  <si>
    <t>Higher Certificate in Construction Technology DT133 (Part Time)</t>
  </si>
  <si>
    <t>Level 7</t>
  </si>
  <si>
    <t>BSc (Real Estate) DT104 (Full Time)</t>
  </si>
  <si>
    <t>B.Tech in Construction Technology DT134 (Part Time)</t>
  </si>
  <si>
    <t>Level 8</t>
  </si>
  <si>
    <t>BSc (Construction Management) DT117 (Full Time)</t>
  </si>
  <si>
    <t>BSc (Geomatics) DT112 (Full Time)</t>
  </si>
  <si>
    <t>BSc (Property Economics) DT110 (Full Time)</t>
  </si>
  <si>
    <t>BSc (Property Studies) DT159 (Part Time)</t>
  </si>
  <si>
    <t>BSc (Quantity Surveying and Construction Economics) DT111 (Full Time)</t>
  </si>
  <si>
    <t>BSc (Quantity Surveying and Construction Economics) DT155 (Part Time)</t>
  </si>
  <si>
    <t>MSc in Applied Construction Cost Management DT164 (Full Time) DT164 Brochure</t>
  </si>
  <si>
    <t>MSc in Construction Informatics (IT) DT168/7 (Full/Part Time) DT167/168 Brochure</t>
  </si>
  <si>
    <t>MSc in Geographic Information Science (GIS) DT9419/20 (Full/Part Time)</t>
  </si>
  <si>
    <t>MSc in Geospatial Engineering DT9415/6 (Full/Part Time)</t>
  </si>
  <si>
    <t>MSc in Quantity Surveying DT107 (Part Time) DT107 Brochure</t>
  </si>
  <si>
    <t>MSc Real Estate DT124 (Full/Part Time)</t>
  </si>
  <si>
    <t xml:space="preserve">MSc and Postgraduate Diploma in Spatial Information Management DT113 (Part Time)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</si>
</sst>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9">
    <dxf>
      <numFmt numFmtId="0" formatCode="General"/>
      <alignment horizontal="general" vertical="bottom" textRotation="0" wrapText="1" justifyLastLine="0" shrinkToFit="0"/>
    </dxf>
    <dxf>
      <numFmt numFmtId="0" formatCode="General"/>
      <alignment horizontal="general" vertical="bottom" textRotation="0" wrapText="1" justifyLastLine="0" shrinkToFit="0"/>
    </dxf>
    <dxf>
      <numFmt numFmtId="0" formatCode="General"/>
      <alignment horizontal="general" vertical="bottom" textRotation="0" wrapText="1" justifyLastLine="0" shrinkToFit="0"/>
    </dxf>
    <dxf>
      <numFmt numFmtId="0" formatCode="General"/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J31" totalsRowShown="0">
  <autoFilter ref="A1:J31"/>
  <tableColumns count="10">
    <tableColumn id="1" name="Column1" dataDxfId="8"/>
    <tableColumn id="2" name="Column2" dataDxfId="7"/>
    <tableColumn id="3" name="Column3" dataDxfId="6"/>
    <tableColumn id="4" name="Column4" dataDxfId="5"/>
    <tableColumn id="5" name="Programme" dataDxfId="4"/>
    <tableColumn id="6" name="Title" dataDxfId="3">
      <calculatedColumnFormula>CONCATENATE("&lt;Title&gt;",Table1[[#This Row],[Column1]],"&lt;/Title&gt;")</calculatedColumnFormula>
    </tableColumn>
    <tableColumn id="7" name="FullOrPartTime" dataDxfId="2">
      <calculatedColumnFormula>CONCATENATE("&lt;FullOrPartTime&gt;",IF(Table1[[#This Row],[Column2]]="PT","Part Time","Full Time"),"&lt;/FullOrPartTime&gt;")</calculatedColumnFormula>
    </tableColumn>
    <tableColumn id="8" name="Code" dataDxfId="1">
      <calculatedColumnFormula>CONCATENATE("&lt;Code&gt;",Table1[[#This Row],[Column3]],"&lt;/Code&gt;")</calculatedColumnFormula>
    </tableColumn>
    <tableColumn id="10" name="Column5"/>
    <tableColumn id="11" name="FullEntry" dataDxfId="0">
      <calculatedColumnFormula>CONCATENATE(Table1[[#This Row],[Programme]],Table1[[#This Row],[Title]],Table1[[#This Row],[FullOrPartTime]],Table1[[#This Row],[Code]],Table1[[#This Row],[Column5]])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48575" totalsRowShown="0">
  <autoFilter ref="A1:C1048575"/>
  <tableColumns count="3">
    <tableColumn id="1" name="Title"/>
    <tableColumn id="2" name="FullOrPartTIme"/>
    <tableColumn id="3" name="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56" workbookViewId="0">
      <selection activeCell="G82" sqref="G1:G82"/>
    </sheetView>
  </sheetViews>
  <sheetFormatPr baseColWidth="10" defaultRowHeight="15" x14ac:dyDescent="0"/>
  <cols>
    <col min="1" max="1" width="53.83203125" bestFit="1" customWidth="1"/>
  </cols>
  <sheetData>
    <row r="1" spans="1:7">
      <c r="A1" t="s">
        <v>49</v>
      </c>
      <c r="B1" t="s">
        <v>50</v>
      </c>
      <c r="C1" t="s">
        <v>51</v>
      </c>
      <c r="D1" t="s">
        <v>52</v>
      </c>
      <c r="E1" t="s">
        <v>51</v>
      </c>
    </row>
    <row r="2" spans="1:7">
      <c r="A2" t="s">
        <v>0</v>
      </c>
      <c r="B2" t="str">
        <f>A3</f>
        <v> FT</v>
      </c>
      <c r="C2">
        <f>E2</f>
        <v>8</v>
      </c>
      <c r="D2" t="str">
        <f>A4</f>
        <v> DT021</v>
      </c>
      <c r="E2">
        <v>8</v>
      </c>
      <c r="G2" t="str">
        <f>CONCATENATE("&lt;Programme&gt;&lt;Title&gt;",A2,"&lt;/Title&gt;")</f>
        <v>&lt;Programme&gt;&lt;Title&gt;BE in Electrical/Electronic Engineering&lt;/Title&gt;</v>
      </c>
    </row>
    <row r="3" spans="1:7">
      <c r="A3" t="s">
        <v>1</v>
      </c>
      <c r="G3" t="str">
        <f>CONCATENATE("&lt;FullOrPartTime&gt;,B2,&lt;/FullOrPartTime&gt;")</f>
        <v>&lt;FullOrPartTime&gt;,B2,&lt;/FullOrPartTime&gt;</v>
      </c>
    </row>
    <row r="4" spans="1:7">
      <c r="A4" t="s">
        <v>2</v>
      </c>
      <c r="G4" t="str">
        <f>CONCATENATE("&lt;Code&gt;",A4,"&lt;/Code&gt;&lt;Level&gt;",E2,"&lt;/Level&gt;&lt;/Programme&gt;")</f>
        <v>&lt;Code&gt; DT021&lt;/Code&gt;&lt;Level&gt;8&lt;/Level&gt;&lt;/Programme&gt;</v>
      </c>
    </row>
    <row r="5" spans="1:7">
      <c r="A5" t="s">
        <v>0</v>
      </c>
      <c r="B5" t="str">
        <f>A6</f>
        <v> PT</v>
      </c>
      <c r="C5">
        <f>E5</f>
        <v>8</v>
      </c>
      <c r="D5" t="str">
        <f>A7</f>
        <v> DT073</v>
      </c>
      <c r="E5">
        <v>8</v>
      </c>
      <c r="G5" t="str">
        <f>CONCATENATE("&lt;Programme&gt;&lt;Title&gt;",A5,"&lt;/Title&gt;")</f>
        <v>&lt;Programme&gt;&lt;Title&gt;BE in Electrical/Electronic Engineering&lt;/Title&gt;</v>
      </c>
    </row>
    <row r="6" spans="1:7">
      <c r="A6" t="s">
        <v>3</v>
      </c>
      <c r="G6" t="str">
        <f>CONCATENATE("&lt;FullOrPartTime&gt;,B2,&lt;/FullOrPartTime&gt;")</f>
        <v>&lt;FullOrPartTime&gt;,B2,&lt;/FullOrPartTime&gt;</v>
      </c>
    </row>
    <row r="7" spans="1:7">
      <c r="A7" t="s">
        <v>4</v>
      </c>
      <c r="G7" t="str">
        <f>CONCATENATE("&lt;Code&gt;",A7,"&lt;/Code&gt;&lt;Level&gt;",E5,"&lt;/Level&gt;&lt;/Programme&gt;")</f>
        <v>&lt;Code&gt; DT073&lt;/Code&gt;&lt;Level&gt;8&lt;/Level&gt;&lt;/Programme&gt;</v>
      </c>
    </row>
    <row r="8" spans="1:7">
      <c r="A8" t="s">
        <v>5</v>
      </c>
      <c r="B8" t="str">
        <f>A9</f>
        <v> FT</v>
      </c>
      <c r="C8">
        <f>E8</f>
        <v>8</v>
      </c>
      <c r="D8" t="str">
        <f>A10</f>
        <v> DT081</v>
      </c>
      <c r="E8">
        <v>8</v>
      </c>
      <c r="G8" t="str">
        <f>CONCATENATE("&lt;Programme&gt;&lt;Title&gt;",A8,"&lt;/Title&gt;")</f>
        <v>&lt;Programme&gt;&lt;Title&gt;BE in Computer and Communications Engineering&lt;/Title&gt;</v>
      </c>
    </row>
    <row r="9" spans="1:7">
      <c r="A9" t="s">
        <v>1</v>
      </c>
      <c r="G9" t="str">
        <f>CONCATENATE("&lt;FullOrPartTime&gt;,B2,&lt;/FullOrPartTime&gt;")</f>
        <v>&lt;FullOrPartTime&gt;,B2,&lt;/FullOrPartTime&gt;</v>
      </c>
    </row>
    <row r="10" spans="1:7">
      <c r="A10" t="s">
        <v>6</v>
      </c>
      <c r="G10" t="str">
        <f>CONCATENATE("&lt;Code&gt;",A10,"&lt;/Code&gt;&lt;Level&gt;",E8,"&lt;/Level&gt;&lt;/Programme&gt;")</f>
        <v>&lt;Code&gt; DT081&lt;/Code&gt;&lt;Level&gt;8&lt;/Level&gt;&lt;/Programme&gt;</v>
      </c>
    </row>
    <row r="11" spans="1:7">
      <c r="A11" t="s">
        <v>7</v>
      </c>
      <c r="B11" t="str">
        <f>A12</f>
        <v> FT*</v>
      </c>
      <c r="C11">
        <f>E11</f>
        <v>8</v>
      </c>
      <c r="D11" t="str">
        <f>A13</f>
        <v> DT080B</v>
      </c>
      <c r="E11">
        <v>8</v>
      </c>
      <c r="G11" t="str">
        <f>CONCATENATE("&lt;Programme&gt;&lt;Title&gt;",A11,"&lt;/Title&gt;")</f>
        <v>&lt;Programme&gt;&lt;Title&gt;BSc in Networking Applications &amp; Services&lt;/Title&gt;</v>
      </c>
    </row>
    <row r="12" spans="1:7">
      <c r="A12" t="s">
        <v>8</v>
      </c>
      <c r="G12" t="str">
        <f>CONCATENATE("&lt;FullOrPartTime&gt;,B2,&lt;/FullOrPartTime&gt;")</f>
        <v>&lt;FullOrPartTime&gt;,B2,&lt;/FullOrPartTime&gt;</v>
      </c>
    </row>
    <row r="13" spans="1:7">
      <c r="A13" t="s">
        <v>9</v>
      </c>
      <c r="G13" t="str">
        <f>CONCATENATE("&lt;Code&gt;",A13,"&lt;/Code&gt;&lt;Level&gt;",E11,"&lt;/Level&gt;&lt;/Programme&gt;")</f>
        <v>&lt;Code&gt; DT080B&lt;/Code&gt;&lt;Level&gt;8&lt;/Level&gt;&lt;/Programme&gt;</v>
      </c>
    </row>
    <row r="14" spans="1:7">
      <c r="A14" t="s">
        <v>10</v>
      </c>
      <c r="B14" t="str">
        <f>A15</f>
        <v> FT*</v>
      </c>
      <c r="C14">
        <f>E14</f>
        <v>8</v>
      </c>
      <c r="D14" t="str">
        <f>A16</f>
        <v> DT712</v>
      </c>
      <c r="E14">
        <v>8</v>
      </c>
      <c r="G14" t="str">
        <f>CONCATENATE("&lt;Programme&gt;&lt;Title&gt;",A14,"&lt;/Title&gt;")</f>
        <v>&lt;Programme&gt;&lt;Title&gt;BSc in Electrical Services and Energy Management&lt;/Title&gt;</v>
      </c>
    </row>
    <row r="15" spans="1:7">
      <c r="A15" t="s">
        <v>8</v>
      </c>
      <c r="G15" t="str">
        <f>CONCATENATE("&lt;FullOrPartTime&gt;,B2,&lt;/FullOrPartTime&gt;")</f>
        <v>&lt;FullOrPartTime&gt;,B2,&lt;/FullOrPartTime&gt;</v>
      </c>
    </row>
    <row r="16" spans="1:7">
      <c r="A16" t="s">
        <v>11</v>
      </c>
      <c r="G16" t="str">
        <f>CONCATENATE("&lt;Code&gt;",A16,"&lt;/Code&gt;&lt;Level&gt;",E14,"&lt;/Level&gt;&lt;/Programme&gt;")</f>
        <v>&lt;Code&gt; DT712&lt;/Code&gt;&lt;Level&gt;8&lt;/Level&gt;&lt;/Programme&gt;</v>
      </c>
    </row>
    <row r="17" spans="1:7">
      <c r="A17" t="s">
        <v>10</v>
      </c>
      <c r="B17" t="str">
        <f>A18</f>
        <v> PT</v>
      </c>
      <c r="C17">
        <f>E17</f>
        <v>8</v>
      </c>
      <c r="D17" t="str">
        <f>A19</f>
        <v> DT018</v>
      </c>
      <c r="E17">
        <v>8</v>
      </c>
      <c r="G17" t="str">
        <f>CONCATENATE("&lt;Programme&gt;&lt;Title&gt;",A17,"&lt;/Title&gt;")</f>
        <v>&lt;Programme&gt;&lt;Title&gt;BSc in Electrical Services and Energy Management&lt;/Title&gt;</v>
      </c>
    </row>
    <row r="18" spans="1:7">
      <c r="A18" t="s">
        <v>3</v>
      </c>
      <c r="G18" t="str">
        <f>CONCATENATE("&lt;FullOrPartTime&gt;,B2,&lt;/FullOrPartTime&gt;")</f>
        <v>&lt;FullOrPartTime&gt;,B2,&lt;/FullOrPartTime&gt;</v>
      </c>
    </row>
    <row r="19" spans="1:7">
      <c r="A19" t="s">
        <v>12</v>
      </c>
      <c r="G19" t="str">
        <f>CONCATENATE("&lt;Code&gt;",A19,"&lt;/Code&gt;&lt;Level&gt;",E17,"&lt;/Level&gt;&lt;/Programme&gt;")</f>
        <v>&lt;Code&gt; DT018&lt;/Code&gt;&lt;Level&gt;8&lt;/Level&gt;&lt;/Programme&gt;</v>
      </c>
    </row>
    <row r="20" spans="1:7">
      <c r="A20" t="s">
        <v>13</v>
      </c>
      <c r="B20" t="str">
        <f>A21</f>
        <v> </v>
      </c>
      <c r="D20" t="str">
        <f>A22</f>
        <v> </v>
      </c>
    </row>
    <row r="21" spans="1:7">
      <c r="A21" t="s">
        <v>14</v>
      </c>
    </row>
    <row r="22" spans="1:7">
      <c r="A22" t="s">
        <v>14</v>
      </c>
    </row>
    <row r="23" spans="1:7">
      <c r="A23" t="s">
        <v>15</v>
      </c>
      <c r="B23" t="str">
        <f>A24</f>
        <v> FT</v>
      </c>
      <c r="C23">
        <f>E23</f>
        <v>7</v>
      </c>
      <c r="D23" t="str">
        <f>A25</f>
        <v>DT080A</v>
      </c>
      <c r="E23">
        <v>7</v>
      </c>
      <c r="G23" t="str">
        <f>CONCATENATE("&lt;Programme&gt;&lt;Title&gt;",A23,"&lt;/Title&gt;")</f>
        <v>&lt;Programme&gt;&lt;Title&gt;BTech in Networking Technologies&lt;/Title&gt;</v>
      </c>
    </row>
    <row r="24" spans="1:7">
      <c r="A24" t="s">
        <v>1</v>
      </c>
      <c r="G24" t="str">
        <f>CONCATENATE("&lt;FullOrPartTime&gt;,B2,&lt;/FullOrPartTime&gt;")</f>
        <v>&lt;FullOrPartTime&gt;,B2,&lt;/FullOrPartTime&gt;</v>
      </c>
    </row>
    <row r="25" spans="1:7">
      <c r="A25" t="s">
        <v>16</v>
      </c>
      <c r="G25" t="str">
        <f>CONCATENATE("&lt;Code&gt;",A25,"&lt;/Code&gt;&lt;Level&gt;",E23,"&lt;/Level&gt;&lt;/Programme&gt;")</f>
        <v>&lt;Code&gt;DT080A&lt;/Code&gt;&lt;Level&gt;7&lt;/Level&gt;&lt;/Programme&gt;</v>
      </c>
    </row>
    <row r="26" spans="1:7">
      <c r="A26" t="s">
        <v>17</v>
      </c>
      <c r="B26" t="str">
        <f>A27</f>
        <v> FT</v>
      </c>
      <c r="C26">
        <f>E26</f>
        <v>7</v>
      </c>
      <c r="D26" t="str">
        <f>A28</f>
        <v>DT010</v>
      </c>
      <c r="E26">
        <v>7</v>
      </c>
      <c r="G26" t="str">
        <f>CONCATENATE("&lt;Programme&gt;&lt;Title&gt;",A26,"&lt;/Title&gt;")</f>
        <v>&lt;Programme&gt;&lt;Title&gt;BEngTech in Sustainable Design in Electrical Services Engineering&lt;/Title&gt;</v>
      </c>
    </row>
    <row r="27" spans="1:7">
      <c r="A27" t="s">
        <v>1</v>
      </c>
      <c r="G27" t="str">
        <f>CONCATENATE("&lt;FullOrPartTime&gt;,B2,&lt;/FullOrPartTime&gt;")</f>
        <v>&lt;FullOrPartTime&gt;,B2,&lt;/FullOrPartTime&gt;</v>
      </c>
    </row>
    <row r="28" spans="1:7">
      <c r="A28" t="s">
        <v>18</v>
      </c>
      <c r="G28" t="str">
        <f>CONCATENATE("&lt;Code&gt;",A28,"&lt;/Code&gt;&lt;Level&gt;",E26,"&lt;/Level&gt;&lt;/Programme&gt;")</f>
        <v>&lt;Code&gt;DT010&lt;/Code&gt;&lt;Level&gt;7&lt;/Level&gt;&lt;/Programme&gt;</v>
      </c>
    </row>
    <row r="29" spans="1:7">
      <c r="A29" t="s">
        <v>19</v>
      </c>
      <c r="B29" t="str">
        <f>A30</f>
        <v> PT</v>
      </c>
      <c r="C29">
        <f>E29</f>
        <v>7</v>
      </c>
      <c r="D29" t="str">
        <f>A31</f>
        <v>DT083</v>
      </c>
      <c r="E29">
        <v>7</v>
      </c>
      <c r="G29" t="str">
        <f>CONCATENATE("&lt;Programme&gt;&lt;Title&gt;",A29,"&lt;/Title&gt;")</f>
        <v>&lt;Programme&gt;&lt;Title&gt;Bachelor Engineering Tec (Ord) Electrical Services Engineering&lt;/Title&gt;</v>
      </c>
    </row>
    <row r="30" spans="1:7">
      <c r="A30" t="s">
        <v>3</v>
      </c>
      <c r="G30" t="str">
        <f>CONCATENATE("&lt;FullOrPartTime&gt;,B2,&lt;/FullOrPartTime&gt;")</f>
        <v>&lt;FullOrPartTime&gt;,B2,&lt;/FullOrPartTime&gt;</v>
      </c>
    </row>
    <row r="31" spans="1:7">
      <c r="A31" t="s">
        <v>20</v>
      </c>
      <c r="G31" t="str">
        <f>CONCATENATE("&lt;Code&gt;",A31,"&lt;/Code&gt;&lt;Level&gt;",E29,"&lt;/Level&gt;&lt;/Programme&gt;")</f>
        <v>&lt;Code&gt;DT083&lt;/Code&gt;&lt;Level&gt;7&lt;/Level&gt;&lt;/Programme&gt;</v>
      </c>
    </row>
    <row r="32" spans="1:7">
      <c r="A32" t="s">
        <v>21</v>
      </c>
      <c r="B32" t="str">
        <f>A33</f>
        <v> FT</v>
      </c>
      <c r="C32">
        <f>E32</f>
        <v>7</v>
      </c>
      <c r="D32" t="str">
        <f>A34</f>
        <v>DT009</v>
      </c>
      <c r="E32">
        <v>7</v>
      </c>
      <c r="G32" t="str">
        <f>CONCATENATE("&lt;Programme&gt;&lt;Title&gt;",A32,"&lt;/Title&gt;")</f>
        <v>&lt;Programme&gt;&lt;Title&gt;BEngTech in Electrical and Control Engineering&lt;/Title&gt;</v>
      </c>
    </row>
    <row r="33" spans="1:7">
      <c r="A33" t="s">
        <v>1</v>
      </c>
      <c r="G33" t="str">
        <f>CONCATENATE("&lt;FullOrPartTime&gt;,B2,&lt;/FullOrPartTime&gt;")</f>
        <v>&lt;FullOrPartTime&gt;,B2,&lt;/FullOrPartTime&gt;</v>
      </c>
    </row>
    <row r="34" spans="1:7">
      <c r="A34" t="s">
        <v>22</v>
      </c>
      <c r="G34" t="str">
        <f>CONCATENATE("&lt;Code&gt;",A34,"&lt;/Code&gt;&lt;Level&gt;",E32,"&lt;/Level&gt;&lt;/Programme&gt;")</f>
        <v>&lt;Code&gt;DT009&lt;/Code&gt;&lt;Level&gt;7&lt;/Level&gt;&lt;/Programme&gt;</v>
      </c>
    </row>
    <row r="35" spans="1:7">
      <c r="A35" t="s">
        <v>21</v>
      </c>
      <c r="B35" t="str">
        <f>A36</f>
        <v> PT</v>
      </c>
      <c r="C35">
        <f>E35</f>
        <v>7</v>
      </c>
      <c r="D35" t="str">
        <f>A37</f>
        <v>DT016</v>
      </c>
      <c r="E35">
        <v>7</v>
      </c>
      <c r="G35" t="str">
        <f>CONCATENATE("&lt;Programme&gt;&lt;Title&gt;",A35,"&lt;/Title&gt;")</f>
        <v>&lt;Programme&gt;&lt;Title&gt;BEngTech in Electrical and Control Engineering&lt;/Title&gt;</v>
      </c>
    </row>
    <row r="36" spans="1:7">
      <c r="A36" t="s">
        <v>3</v>
      </c>
      <c r="G36" t="str">
        <f>CONCATENATE("&lt;FullOrPartTime&gt;,B2,&lt;/FullOrPartTime&gt;")</f>
        <v>&lt;FullOrPartTime&gt;,B2,&lt;/FullOrPartTime&gt;</v>
      </c>
    </row>
    <row r="37" spans="1:7">
      <c r="A37" t="s">
        <v>23</v>
      </c>
      <c r="G37" t="str">
        <f>CONCATENATE("&lt;Code&gt;",A37,"&lt;/Code&gt;&lt;Level&gt;",E35,"&lt;/Level&gt;&lt;/Programme&gt;")</f>
        <v>&lt;Code&gt;DT016&lt;/Code&gt;&lt;Level&gt;7&lt;/Level&gt;&lt;/Programme&gt;</v>
      </c>
    </row>
    <row r="38" spans="1:7">
      <c r="A38" t="s">
        <v>24</v>
      </c>
      <c r="B38" t="str">
        <f>A39</f>
        <v> FT</v>
      </c>
      <c r="C38">
        <f>E38</f>
        <v>7</v>
      </c>
      <c r="D38" t="str">
        <f>A40</f>
        <v>DT008</v>
      </c>
      <c r="E38">
        <v>7</v>
      </c>
      <c r="G38" t="str">
        <f>CONCATENATE("&lt;Programme&gt;&lt;Title&gt;",A38,"&lt;/Title&gt;")</f>
        <v>&lt;Programme&gt;&lt;Title&gt;BEngTech in Electronics and Communications Engineering&lt;/Title&gt;</v>
      </c>
    </row>
    <row r="39" spans="1:7">
      <c r="A39" t="s">
        <v>1</v>
      </c>
      <c r="G39" t="str">
        <f>CONCATENATE("&lt;FullOrPartTime&gt;,B2,&lt;/FullOrPartTime&gt;")</f>
        <v>&lt;FullOrPartTime&gt;,B2,&lt;/FullOrPartTime&gt;</v>
      </c>
    </row>
    <row r="40" spans="1:7">
      <c r="A40" t="s">
        <v>25</v>
      </c>
      <c r="G40" t="str">
        <f>CONCATENATE("&lt;Code&gt;",A40,"&lt;/Code&gt;&lt;Level&gt;",E38,"&lt;/Level&gt;&lt;/Programme&gt;")</f>
        <v>&lt;Code&gt;DT008&lt;/Code&gt;&lt;Level&gt;7&lt;/Level&gt;&lt;/Programme&gt;</v>
      </c>
    </row>
    <row r="41" spans="1:7">
      <c r="A41" t="s">
        <v>14</v>
      </c>
    </row>
    <row r="42" spans="1:7">
      <c r="A42" t="s">
        <v>14</v>
      </c>
    </row>
    <row r="43" spans="1:7">
      <c r="A43" t="s">
        <v>14</v>
      </c>
    </row>
    <row r="44" spans="1:7">
      <c r="A44" t="s">
        <v>26</v>
      </c>
    </row>
    <row r="45" spans="1:7">
      <c r="A45" t="s">
        <v>14</v>
      </c>
    </row>
    <row r="46" spans="1:7">
      <c r="A46" t="s">
        <v>14</v>
      </c>
    </row>
    <row r="47" spans="1:7">
      <c r="A47" t="s">
        <v>27</v>
      </c>
    </row>
    <row r="48" spans="1:7">
      <c r="A48" t="s">
        <v>14</v>
      </c>
    </row>
    <row r="49" spans="1:7">
      <c r="A49" t="s">
        <v>14</v>
      </c>
    </row>
    <row r="50" spans="1:7">
      <c r="A50" t="s">
        <v>28</v>
      </c>
      <c r="B50" t="str">
        <f>A51</f>
        <v> FT</v>
      </c>
      <c r="C50">
        <f>E50</f>
        <v>9</v>
      </c>
      <c r="D50" t="str">
        <f>A52</f>
        <v> DT086</v>
      </c>
      <c r="E50">
        <v>9</v>
      </c>
      <c r="G50" t="str">
        <f>CONCATENATE("&lt;Programme&gt;&lt;Title&gt;",A50,"&lt;/Title&gt;")</f>
        <v>&lt;Programme&gt;&lt;Title&gt;MSc in  Electronic and Communications Engineering&lt;/Title&gt;</v>
      </c>
    </row>
    <row r="51" spans="1:7">
      <c r="A51" t="s">
        <v>1</v>
      </c>
      <c r="G51" t="str">
        <f>CONCATENATE("&lt;FullOrPartTime&gt;,B2,&lt;/FullOrPartTime&gt;")</f>
        <v>&lt;FullOrPartTime&gt;,B2,&lt;/FullOrPartTime&gt;</v>
      </c>
    </row>
    <row r="52" spans="1:7">
      <c r="A52" t="s">
        <v>29</v>
      </c>
      <c r="G52" t="str">
        <f>CONCATENATE("&lt;Code&gt;",A52,"&lt;/Code&gt;&lt;Level&gt;",E50,"&lt;/Level&gt;&lt;/Programme&gt;")</f>
        <v>&lt;Code&gt; DT086&lt;/Code&gt;&lt;Level&gt;9&lt;/Level&gt;&lt;/Programme&gt;</v>
      </c>
    </row>
    <row r="53" spans="1:7">
      <c r="A53" t="s">
        <v>30</v>
      </c>
      <c r="B53" t="str">
        <f>A54</f>
        <v> PT</v>
      </c>
      <c r="C53">
        <f>E53</f>
        <v>9</v>
      </c>
      <c r="D53" t="str">
        <f>A55</f>
        <v> DT085</v>
      </c>
      <c r="E53">
        <v>9</v>
      </c>
      <c r="G53" t="str">
        <f>CONCATENATE("&lt;Programme&gt;&lt;Title&gt;",A53,"&lt;/Title&gt;")</f>
        <v>&lt;Programme&gt;&lt;Title&gt;MSc in Electronic and Communications Engineering&lt;/Title&gt;</v>
      </c>
    </row>
    <row r="54" spans="1:7">
      <c r="A54" t="s">
        <v>3</v>
      </c>
      <c r="G54" t="str">
        <f>CONCATENATE("&lt;FullOrPartTime&gt;,B2,&lt;/FullOrPartTime&gt;")</f>
        <v>&lt;FullOrPartTime&gt;,B2,&lt;/FullOrPartTime&gt;</v>
      </c>
    </row>
    <row r="55" spans="1:7">
      <c r="A55" t="s">
        <v>31</v>
      </c>
      <c r="G55" t="str">
        <f>CONCATENATE("&lt;Code&gt;",A55,"&lt;/Code&gt;&lt;Level&gt;",E53,"&lt;/Level&gt;&lt;/Programme&gt;")</f>
        <v>&lt;Code&gt; DT085&lt;/Code&gt;&lt;Level&gt;9&lt;/Level&gt;&lt;/Programme&gt;</v>
      </c>
    </row>
    <row r="56" spans="1:7">
      <c r="A56" t="s">
        <v>32</v>
      </c>
      <c r="B56" t="str">
        <f>A57</f>
        <v> FT</v>
      </c>
      <c r="C56">
        <f>E56</f>
        <v>9</v>
      </c>
      <c r="D56" t="str">
        <f>A58</f>
        <v> DT711</v>
      </c>
      <c r="E56">
        <v>9</v>
      </c>
      <c r="G56" t="str">
        <f>CONCATENATE("&lt;Programme&gt;&lt;Title&gt;",A56,"&lt;/Title&gt;")</f>
        <v>&lt;Programme&gt;&lt;Title&gt;Master of Science Energy Management&lt;/Title&gt;</v>
      </c>
    </row>
    <row r="57" spans="1:7">
      <c r="A57" t="s">
        <v>1</v>
      </c>
      <c r="G57" t="str">
        <f>CONCATENATE("&lt;FullOrPartTime&gt;,B2,&lt;/FullOrPartTime&gt;")</f>
        <v>&lt;FullOrPartTime&gt;,B2,&lt;/FullOrPartTime&gt;</v>
      </c>
    </row>
    <row r="58" spans="1:7">
      <c r="A58" t="s">
        <v>33</v>
      </c>
      <c r="G58" t="str">
        <f>CONCATENATE("&lt;Code&gt;",A58,"&lt;/Code&gt;&lt;Level&gt;",E56,"&lt;/Level&gt;&lt;/Programme&gt;")</f>
        <v>&lt;Code&gt; DT711&lt;/Code&gt;&lt;Level&gt;9&lt;/Level&gt;&lt;/Programme&gt;</v>
      </c>
    </row>
    <row r="59" spans="1:7">
      <c r="A59" t="s">
        <v>32</v>
      </c>
      <c r="B59" t="str">
        <f>A60</f>
        <v> PT</v>
      </c>
      <c r="C59">
        <f>E59</f>
        <v>9</v>
      </c>
      <c r="D59" t="str">
        <f>A61</f>
        <v> DT015</v>
      </c>
      <c r="E59">
        <v>9</v>
      </c>
      <c r="G59" t="str">
        <f>CONCATENATE("&lt;Programme&gt;&lt;Title&gt;",A59,"&lt;/Title&gt;")</f>
        <v>&lt;Programme&gt;&lt;Title&gt;Master of Science Energy Management&lt;/Title&gt;</v>
      </c>
    </row>
    <row r="60" spans="1:7">
      <c r="A60" t="s">
        <v>3</v>
      </c>
      <c r="G60" t="str">
        <f>CONCATENATE("&lt;FullOrPartTime&gt;,B2,&lt;/FullOrPartTime&gt;")</f>
        <v>&lt;FullOrPartTime&gt;,B2,&lt;/FullOrPartTime&gt;</v>
      </c>
    </row>
    <row r="61" spans="1:7">
      <c r="A61" t="s">
        <v>34</v>
      </c>
      <c r="G61" t="str">
        <f>CONCATENATE("&lt;Code&gt;",A61,"&lt;/Code&gt;&lt;Level&gt;",E59,"&lt;/Level&gt;&lt;/Programme&gt;")</f>
        <v>&lt;Code&gt; DT015&lt;/Code&gt;&lt;Level&gt;9&lt;/Level&gt;&lt;/Programme&gt;</v>
      </c>
    </row>
    <row r="62" spans="1:7">
      <c r="A62" t="s">
        <v>35</v>
      </c>
    </row>
    <row r="63" spans="1:7">
      <c r="A63" t="s">
        <v>14</v>
      </c>
    </row>
    <row r="64" spans="1:7">
      <c r="A64" t="s">
        <v>14</v>
      </c>
    </row>
    <row r="65" spans="1:7">
      <c r="A65" t="s">
        <v>36</v>
      </c>
      <c r="B65" t="str">
        <f>A66</f>
        <v>PT</v>
      </c>
      <c r="C65">
        <f>E65</f>
        <v>6</v>
      </c>
      <c r="D65" t="str">
        <f>A67</f>
        <v>DT075</v>
      </c>
      <c r="E65">
        <v>6</v>
      </c>
      <c r="G65" t="str">
        <f>CONCATENATE("&lt;Programme&gt;&lt;Title&gt;",A65,"&lt;/Title&gt;")</f>
        <v>&lt;Programme&gt;&lt;Title&gt;Certificate of Attendance Programmable Logic Controllers&lt;/Title&gt;</v>
      </c>
    </row>
    <row r="66" spans="1:7">
      <c r="A66" t="s">
        <v>37</v>
      </c>
      <c r="G66" t="str">
        <f>CONCATENATE("&lt;FullOrPartTime&gt;,B2,&lt;/FullOrPartTime&gt;")</f>
        <v>&lt;FullOrPartTime&gt;,B2,&lt;/FullOrPartTime&gt;</v>
      </c>
    </row>
    <row r="67" spans="1:7">
      <c r="A67" t="s">
        <v>38</v>
      </c>
      <c r="G67" t="str">
        <f>CONCATENATE("&lt;Code&gt;",A67,"&lt;/Code&gt;&lt;Level&gt;",E65,"&lt;/Level&gt;&lt;/Programme&gt;")</f>
        <v>&lt;Code&gt;DT075&lt;/Code&gt;&lt;Level&gt;6&lt;/Level&gt;&lt;/Programme&gt;</v>
      </c>
    </row>
    <row r="68" spans="1:7">
      <c r="A68" t="s">
        <v>39</v>
      </c>
      <c r="B68" t="str">
        <f>A69</f>
        <v>PT</v>
      </c>
      <c r="C68">
        <f>E68</f>
        <v>6</v>
      </c>
      <c r="D68" t="str">
        <f>A70</f>
        <v>DT078</v>
      </c>
      <c r="E68">
        <v>6</v>
      </c>
      <c r="G68" t="str">
        <f>CONCATENATE("&lt;Programme&gt;&lt;Title&gt;",A68,"&lt;/Title&gt;")</f>
        <v>&lt;Programme&gt;&lt;Title&gt;Higher Certificate in Electrical Services Engineering&lt;/Title&gt;</v>
      </c>
    </row>
    <row r="69" spans="1:7">
      <c r="A69" t="s">
        <v>37</v>
      </c>
      <c r="G69" t="str">
        <f>CONCATENATE("&lt;FullOrPartTime&gt;,B2,&lt;/FullOrPartTime&gt;")</f>
        <v>&lt;FullOrPartTime&gt;,B2,&lt;/FullOrPartTime&gt;</v>
      </c>
    </row>
    <row r="70" spans="1:7">
      <c r="A70" t="s">
        <v>40</v>
      </c>
      <c r="G70" t="str">
        <f>CONCATENATE("&lt;Code&gt;",A70,"&lt;/Code&gt;&lt;Level&gt;",E68,"&lt;/Level&gt;&lt;/Programme&gt;")</f>
        <v>&lt;Code&gt;DT078&lt;/Code&gt;&lt;Level&gt;6&lt;/Level&gt;&lt;/Programme&gt;</v>
      </c>
    </row>
    <row r="71" spans="1:7">
      <c r="A71" t="s">
        <v>41</v>
      </c>
      <c r="B71" t="str">
        <f>A72</f>
        <v>PT</v>
      </c>
      <c r="C71">
        <f>E71</f>
        <v>6</v>
      </c>
      <c r="D71" t="str">
        <f>A73</f>
        <v>DT096</v>
      </c>
      <c r="E71">
        <v>6</v>
      </c>
      <c r="G71" t="str">
        <f>CONCATENATE("&lt;Programme&gt;&lt;Title&gt;",A71,"&lt;/Title&gt;")</f>
        <v>&lt;Programme&gt;&lt;Title&gt;Apprenticeship Electrical Update Phase 6&lt;/Title&gt;</v>
      </c>
    </row>
    <row r="72" spans="1:7">
      <c r="A72" t="s">
        <v>37</v>
      </c>
      <c r="G72" t="str">
        <f>CONCATENATE("&lt;FullOrPartTime&gt;,B2,&lt;/FullOrPartTime&gt;")</f>
        <v>&lt;FullOrPartTime&gt;,B2,&lt;/FullOrPartTime&gt;</v>
      </c>
    </row>
    <row r="73" spans="1:7">
      <c r="A73" t="s">
        <v>42</v>
      </c>
      <c r="G73" t="str">
        <f>CONCATENATE("&lt;Code&gt;",A73,"&lt;/Code&gt;&lt;Level&gt;",E71,"&lt;/Level&gt;&lt;/Programme&gt;")</f>
        <v>&lt;Code&gt;DT096&lt;/Code&gt;&lt;Level&gt;6&lt;/Level&gt;&lt;/Programme&gt;</v>
      </c>
    </row>
    <row r="74" spans="1:7">
      <c r="A74" t="s">
        <v>43</v>
      </c>
      <c r="B74" t="str">
        <f>A75</f>
        <v>PT</v>
      </c>
      <c r="C74">
        <f>E74</f>
        <v>6</v>
      </c>
      <c r="D74" t="str">
        <f>A76</f>
        <v>DT098</v>
      </c>
      <c r="E74">
        <v>6</v>
      </c>
      <c r="G74" t="str">
        <f>CONCATENATE("&lt;Programme&gt;&lt;Title&gt;",A74,"&lt;/Title&gt;")</f>
        <v>&lt;Programme&gt;&lt;Title&gt;Higher Certificate Power Plant Technology (Plant Operations)&lt;/Title&gt;</v>
      </c>
    </row>
    <row r="75" spans="1:7">
      <c r="A75" t="s">
        <v>37</v>
      </c>
      <c r="G75" t="str">
        <f>CONCATENATE("&lt;FullOrPartTime&gt;,B2,&lt;/FullOrPartTime&gt;")</f>
        <v>&lt;FullOrPartTime&gt;,B2,&lt;/FullOrPartTime&gt;</v>
      </c>
    </row>
    <row r="76" spans="1:7">
      <c r="A76" t="s">
        <v>44</v>
      </c>
      <c r="G76" t="str">
        <f>CONCATENATE("&lt;Code&gt;",A76,"&lt;/Code&gt;&lt;Level&gt;",E74,"&lt;/Level&gt;&lt;/Programme&gt;")</f>
        <v>&lt;Code&gt;DT098&lt;/Code&gt;&lt;Level&gt;6&lt;/Level&gt;&lt;/Programme&gt;</v>
      </c>
    </row>
    <row r="77" spans="1:7">
      <c r="A77" t="s">
        <v>45</v>
      </c>
      <c r="B77" t="str">
        <f>A78</f>
        <v>PT</v>
      </c>
      <c r="C77">
        <f>E77</f>
        <v>6</v>
      </c>
      <c r="D77" t="str">
        <f>A79</f>
        <v>DT099</v>
      </c>
      <c r="E77">
        <v>6</v>
      </c>
      <c r="G77" t="str">
        <f>CONCATENATE("&lt;Programme&gt;&lt;Title&gt;",A77,"&lt;/Title&gt;")</f>
        <v>&lt;Programme&gt;&lt;Title&gt;Higher Certificate Power Plant Technology (Plant Management)&lt;/Title&gt;</v>
      </c>
    </row>
    <row r="78" spans="1:7">
      <c r="A78" t="s">
        <v>37</v>
      </c>
      <c r="G78" t="str">
        <f>CONCATENATE("&lt;FullOrPartTime&gt;,B2,&lt;/FullOrPartTime&gt;")</f>
        <v>&lt;FullOrPartTime&gt;,B2,&lt;/FullOrPartTime&gt;</v>
      </c>
    </row>
    <row r="79" spans="1:7">
      <c r="A79" t="s">
        <v>46</v>
      </c>
      <c r="G79" t="str">
        <f>CONCATENATE("&lt;Code&gt;",A79,"&lt;/Code&gt;&lt;Level&gt;",E77,"&lt;/Level&gt;&lt;/Programme&gt;")</f>
        <v>&lt;Code&gt;DT099&lt;/Code&gt;&lt;Level&gt;6&lt;/Level&gt;&lt;/Programme&gt;</v>
      </c>
    </row>
    <row r="80" spans="1:7">
      <c r="A80" t="s">
        <v>47</v>
      </c>
      <c r="B80" t="str">
        <f>A81</f>
        <v>PT</v>
      </c>
      <c r="C80">
        <f>E80</f>
        <v>6</v>
      </c>
      <c r="D80" t="str">
        <f>A82</f>
        <v>SBE</v>
      </c>
      <c r="E80">
        <v>6</v>
      </c>
      <c r="G80" t="str">
        <f>CONCATENATE("&lt;Programme&gt;&lt;Title&gt;",A80,"&lt;/Title&gt;")</f>
        <v>&lt;Programme&gt;&lt;Title&gt;Apprenticeship Electrical&lt;/Title&gt;</v>
      </c>
    </row>
    <row r="81" spans="1:7">
      <c r="A81" t="s">
        <v>37</v>
      </c>
      <c r="G81" t="str">
        <f>CONCATENATE("&lt;FullOrPartTime&gt;,B2,&lt;/FullOrPartTime&gt;")</f>
        <v>&lt;FullOrPartTime&gt;,B2,&lt;/FullOrPartTime&gt;</v>
      </c>
    </row>
    <row r="82" spans="1:7">
      <c r="A82" t="s">
        <v>48</v>
      </c>
      <c r="G82" t="str">
        <f>CONCATENATE("&lt;Code&gt;",A82,"&lt;/Code&gt;&lt;Level&gt;",E80,"&lt;/Level&gt;&lt;/Programme&gt;")</f>
        <v>&lt;Code&gt;SBE&lt;/Code&gt;&lt;Level&gt;6&lt;/Level&gt;&lt;/Programme&gt;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30" workbookViewId="0">
      <selection activeCell="J31" sqref="J2:J31"/>
    </sheetView>
  </sheetViews>
  <sheetFormatPr baseColWidth="10" defaultRowHeight="15" x14ac:dyDescent="0"/>
  <cols>
    <col min="1" max="1" width="62.5" style="2" bestFit="1" customWidth="1"/>
    <col min="2" max="5" width="11" style="2" customWidth="1"/>
    <col min="6" max="6" width="24" style="2" customWidth="1"/>
    <col min="7" max="7" width="41.5" style="2" customWidth="1"/>
    <col min="8" max="8" width="11" style="2" customWidth="1"/>
  </cols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106</v>
      </c>
      <c r="F1" s="2" t="s">
        <v>49</v>
      </c>
      <c r="G1" s="2" t="s">
        <v>50</v>
      </c>
      <c r="H1" s="2" t="s">
        <v>52</v>
      </c>
      <c r="I1" t="s">
        <v>111</v>
      </c>
      <c r="J1" t="s">
        <v>114</v>
      </c>
    </row>
    <row r="2" spans="1:10" ht="30">
      <c r="A2" s="2" t="s">
        <v>53</v>
      </c>
      <c r="B2" s="2" t="s">
        <v>37</v>
      </c>
      <c r="C2" s="2" t="s">
        <v>54</v>
      </c>
      <c r="E2" s="3" t="s">
        <v>112</v>
      </c>
      <c r="F2" s="2" t="str">
        <f>CONCATENATE("&lt;Title&gt;",Table1[[#This Row],[Column1]],"&lt;/Title&gt;")</f>
        <v>&lt;Title&gt;Apprenticeships in Industrial Insulation&lt;/Title&gt;</v>
      </c>
      <c r="G2" s="2" t="str">
        <f>CONCATENATE("&lt;FullOrPartTime&gt;",IF(Table1[[#This Row],[Column2]]="PT","Part Time","Full Time"),"&lt;/FullOrPartTime&gt;")</f>
        <v>&lt;FullOrPartTime&gt;Part Time&lt;/FullOrPartTime&gt;</v>
      </c>
      <c r="H2" s="2" t="str">
        <f>CONCATENATE("&lt;Code&gt;",Table1[[#This Row],[Column3]],"&lt;/Code&gt;")</f>
        <v>&lt;Code&gt;B100&lt;/Code&gt;</v>
      </c>
      <c r="I2" s="1" t="s">
        <v>113</v>
      </c>
      <c r="J2" s="4" t="str">
        <f>CONCATENATE(Table1[[#This Row],[Programme]],Table1[[#This Row],[Title]],Table1[[#This Row],[FullOrPartTime]],Table1[[#This Row],[Code]],Table1[[#This Row],[Column5]])</f>
        <v>&lt;Programe&gt;&lt;Title&gt;Apprenticeships in Industrial Insulation&lt;/Title&gt;&lt;FullOrPartTime&gt;Part Time&lt;/FullOrPartTime&gt;&lt;Code&gt;B100&lt;/Code&gt;&lt;/Programme&gt;</v>
      </c>
    </row>
    <row r="3" spans="1:10" ht="255">
      <c r="A3" s="2" t="s">
        <v>55</v>
      </c>
      <c r="B3" s="2" t="s">
        <v>37</v>
      </c>
      <c r="C3" s="2" t="s">
        <v>56</v>
      </c>
      <c r="E3" s="3" t="s">
        <v>112</v>
      </c>
      <c r="F3" s="2" t="str">
        <f>CONCATENATE("&lt;Title&gt;",Table1[[#This Row],[Column1]],"&lt;/Title&gt;")</f>
        <v>&lt;Title&gt;Apprenticeship Mechanical Automation and Maintenance Fitting (M.A.M.F)&lt;/Title&gt;</v>
      </c>
      <c r="G3" s="2" t="str">
        <f>CONCATENATE("&lt;FullOrPartTime&gt;",IF(Table1[[#This Row],[Column2]]="PT","Part Time","Full Time"),"&lt;/FullOrPartTime&gt;")</f>
        <v>&lt;FullOrPartTime&gt;Part Time&lt;/FullOrPartTime&gt;</v>
      </c>
      <c r="H3" s="2" t="str">
        <f>CONCATENATE("&lt;Code&gt;",Table1[[#This Row],[Column3]],"&lt;/Code&gt;")</f>
        <v>&lt;Code&gt;B810&lt;/Code&gt;</v>
      </c>
      <c r="I3" s="1" t="s">
        <v>113</v>
      </c>
      <c r="J3" s="4" t="str">
        <f>CONCATENATE(Table1[[#This Row],[Programme]],Table1[[#This Row],[Title]],Table1[[#This Row],[FullOrPartTime]],Table1[[#This Row],[Code]],Table1[[#This Row],[Column5]])</f>
        <v>&lt;Programe&gt;&lt;Title&gt;Apprenticeship Mechanical Automation and Maintenance Fitting (M.A.M.F)&lt;/Title&gt;&lt;FullOrPartTime&gt;Part Time&lt;/FullOrPartTime&gt;&lt;Code&gt;B810&lt;/Code&gt;&lt;/Programme&gt;</v>
      </c>
    </row>
    <row r="4" spans="1:10" ht="210">
      <c r="A4" s="2" t="s">
        <v>57</v>
      </c>
      <c r="B4" s="2" t="s">
        <v>37</v>
      </c>
      <c r="C4" s="2" t="s">
        <v>58</v>
      </c>
      <c r="E4" s="3" t="s">
        <v>112</v>
      </c>
      <c r="F4" s="2" t="str">
        <f>CONCATENATE("&lt;Title&gt;",Table1[[#This Row],[Column1]],"&lt;/Title&gt;")</f>
        <v>&lt;Title&gt;Apprenticeship Sheet Metal Work&lt;/Title&gt;</v>
      </c>
      <c r="G4" s="2" t="str">
        <f>CONCATENATE("&lt;FullOrPartTime&gt;",IF(Table1[[#This Row],[Column2]]="PT","Part Time","Full Time"),"&lt;/FullOrPartTime&gt;")</f>
        <v>&lt;FullOrPartTime&gt;Part Time&lt;/FullOrPartTime&gt;</v>
      </c>
      <c r="H4" s="2" t="str">
        <f>CONCATENATE("&lt;Code&gt;",Table1[[#This Row],[Column3]],"&lt;/Code&gt;")</f>
        <v>&lt;Code&gt;B844&lt;/Code&gt;</v>
      </c>
      <c r="I4" s="1" t="s">
        <v>113</v>
      </c>
      <c r="J4" s="4" t="str">
        <f>CONCATENATE(Table1[[#This Row],[Programme]],Table1[[#This Row],[Title]],Table1[[#This Row],[FullOrPartTime]],Table1[[#This Row],[Code]],Table1[[#This Row],[Column5]])</f>
        <v>&lt;Programe&gt;&lt;Title&gt;Apprenticeship Sheet Metal Work&lt;/Title&gt;&lt;FullOrPartTime&gt;Part Time&lt;/FullOrPartTime&gt;&lt;Code&gt;B844&lt;/Code&gt;&lt;/Programme&gt;</v>
      </c>
    </row>
    <row r="5" spans="1:10" ht="195">
      <c r="A5" s="2" t="s">
        <v>59</v>
      </c>
      <c r="B5" s="2" t="s">
        <v>37</v>
      </c>
      <c r="C5" s="2" t="s">
        <v>60</v>
      </c>
      <c r="E5" s="3" t="s">
        <v>112</v>
      </c>
      <c r="F5" s="2" t="str">
        <f>CONCATENATE("&lt;Title&gt;",Table1[[#This Row],[Column1]],"&lt;/Title&gt;")</f>
        <v>&lt;Title&gt;Apprenticeship Metal Fabrication&lt;/Title&gt;</v>
      </c>
      <c r="G5" s="2" t="str">
        <f>CONCATENATE("&lt;FullOrPartTime&gt;",IF(Table1[[#This Row],[Column2]]="PT","Part Time","Full Time"),"&lt;/FullOrPartTime&gt;")</f>
        <v>&lt;FullOrPartTime&gt;Part Time&lt;/FullOrPartTime&gt;</v>
      </c>
      <c r="H5" s="2" t="str">
        <f>CONCATENATE("&lt;Code&gt;",Table1[[#This Row],[Column3]],"&lt;/Code&gt;")</f>
        <v>&lt;Code&gt;B846&lt;/Code&gt;</v>
      </c>
      <c r="I5" s="1" t="s">
        <v>113</v>
      </c>
      <c r="J5" s="4" t="str">
        <f>CONCATENATE(Table1[[#This Row],[Programme]],Table1[[#This Row],[Title]],Table1[[#This Row],[FullOrPartTime]],Table1[[#This Row],[Code]],Table1[[#This Row],[Column5]])</f>
        <v>&lt;Programe&gt;&lt;Title&gt;Apprenticeship Metal Fabrication&lt;/Title&gt;&lt;FullOrPartTime&gt;Part Time&lt;/FullOrPartTime&gt;&lt;Code&gt;B846&lt;/Code&gt;&lt;/Programme&gt;</v>
      </c>
    </row>
    <row r="6" spans="1:10" ht="210">
      <c r="A6" s="2" t="s">
        <v>61</v>
      </c>
      <c r="B6" s="2" t="s">
        <v>37</v>
      </c>
      <c r="C6" s="2" t="s">
        <v>62</v>
      </c>
      <c r="E6" s="3" t="s">
        <v>112</v>
      </c>
      <c r="F6" s="2" t="str">
        <f>CONCATENATE("&lt;Title&gt;",Table1[[#This Row],[Column1]],"&lt;/Title&gt;")</f>
        <v>&lt;Title&gt;National Craft Certificate in Plumbing&lt;/Title&gt;</v>
      </c>
      <c r="G6" s="2" t="str">
        <f>CONCATENATE("&lt;FullOrPartTime&gt;",IF(Table1[[#This Row],[Column2]]="PT","Part Time","Full Time"),"&lt;/FullOrPartTime&gt;")</f>
        <v>&lt;FullOrPartTime&gt;Part Time&lt;/FullOrPartTime&gt;</v>
      </c>
      <c r="H6" s="2" t="str">
        <f>CONCATENATE("&lt;Code&gt;",Table1[[#This Row],[Column3]],"&lt;/Code&gt;")</f>
        <v>&lt;Code&gt;B870&lt;/Code&gt;</v>
      </c>
      <c r="I6" s="1" t="s">
        <v>113</v>
      </c>
      <c r="J6" s="4" t="str">
        <f>CONCATENATE(Table1[[#This Row],[Programme]],Table1[[#This Row],[Title]],Table1[[#This Row],[FullOrPartTime]],Table1[[#This Row],[Code]],Table1[[#This Row],[Column5]])</f>
        <v>&lt;Programe&gt;&lt;Title&gt;National Craft Certificate in Plumbing&lt;/Title&gt;&lt;FullOrPartTime&gt;Part Time&lt;/FullOrPartTime&gt;&lt;Code&gt;B870&lt;/Code&gt;&lt;/Programme&gt;</v>
      </c>
    </row>
    <row r="7" spans="1:10" ht="240">
      <c r="A7" s="2" t="s">
        <v>63</v>
      </c>
      <c r="B7" s="2" t="s">
        <v>37</v>
      </c>
      <c r="C7" s="2" t="s">
        <v>64</v>
      </c>
      <c r="E7" s="3" t="s">
        <v>112</v>
      </c>
      <c r="F7" s="2" t="str">
        <f>CONCATENATE("&lt;Title&gt;",Table1[[#This Row],[Column1]],"&lt;/Title&gt;")</f>
        <v>&lt;Title&gt;National Craft Certificate in Refrigeration and Air-condition&lt;/Title&gt;</v>
      </c>
      <c r="G7" s="2" t="str">
        <f>CONCATENATE("&lt;FullOrPartTime&gt;",IF(Table1[[#This Row],[Column2]]="PT","Part Time","Full Time"),"&lt;/FullOrPartTime&gt;")</f>
        <v>&lt;FullOrPartTime&gt;Part Time&lt;/FullOrPartTime&gt;</v>
      </c>
      <c r="H7" s="2" t="str">
        <f>CONCATENATE("&lt;Code&gt;",Table1[[#This Row],[Column3]],"&lt;/Code&gt;")</f>
        <v>&lt;Code&gt;B872&lt;/Code&gt;</v>
      </c>
      <c r="I7" s="1" t="s">
        <v>113</v>
      </c>
      <c r="J7" s="4" t="str">
        <f>CONCATENATE(Table1[[#This Row],[Programme]],Table1[[#This Row],[Title]],Table1[[#This Row],[FullOrPartTime]],Table1[[#This Row],[Code]],Table1[[#This Row],[Column5]])</f>
        <v>&lt;Programe&gt;&lt;Title&gt;National Craft Certificate in Refrigeration and Air-condition&lt;/Title&gt;&lt;FullOrPartTime&gt;Part Time&lt;/FullOrPartTime&gt;&lt;Code&gt;B872&lt;/Code&gt;&lt;/Programme&gt;</v>
      </c>
    </row>
    <row r="8" spans="1:10" ht="225">
      <c r="A8" s="2" t="s">
        <v>65</v>
      </c>
      <c r="B8" s="2" t="s">
        <v>66</v>
      </c>
      <c r="C8" s="2" t="s">
        <v>67</v>
      </c>
      <c r="E8" s="3" t="s">
        <v>112</v>
      </c>
      <c r="F8" s="2" t="str">
        <f>CONCATENATE("&lt;Title&gt;",Table1[[#This Row],[Column1]],"&lt;/Title&gt;")</f>
        <v>&lt;Title&gt;Bachelor of Science (Hons) Product Design&lt;/Title&gt;</v>
      </c>
      <c r="G8" s="2" t="str">
        <f>CONCATENATE("&lt;FullOrPartTime&gt;",IF(Table1[[#This Row],[Column2]]="PT","Part Time","Full Time"),"&lt;/FullOrPartTime&gt;")</f>
        <v>&lt;FullOrPartTime&gt;Full Time&lt;/FullOrPartTime&gt;</v>
      </c>
      <c r="H8" s="2" t="str">
        <f>CONCATENATE("&lt;Code&gt;",Table1[[#This Row],[Column3]],"&lt;/Code&gt;")</f>
        <v>&lt;Code&gt;DT001&lt;/Code&gt;</v>
      </c>
      <c r="I8" s="1" t="s">
        <v>113</v>
      </c>
      <c r="J8" s="4" t="str">
        <f>CONCATENATE(Table1[[#This Row],[Programme]],Table1[[#This Row],[Title]],Table1[[#This Row],[FullOrPartTime]],Table1[[#This Row],[Code]],Table1[[#This Row],[Column5]])</f>
        <v>&lt;Programe&gt;&lt;Title&gt;Bachelor of Science (Hons) Product Design&lt;/Title&gt;&lt;FullOrPartTime&gt;Full Time&lt;/FullOrPartTime&gt;&lt;Code&gt;DT001&lt;/Code&gt;&lt;/Programme&gt;</v>
      </c>
    </row>
    <row r="9" spans="1:10" ht="240">
      <c r="A9" s="2" t="s">
        <v>68</v>
      </c>
      <c r="B9" s="2" t="s">
        <v>66</v>
      </c>
      <c r="C9" s="2" t="s">
        <v>69</v>
      </c>
      <c r="E9" s="3" t="s">
        <v>112</v>
      </c>
      <c r="F9" s="2" t="str">
        <f>CONCATENATE("&lt;Title&gt;",Table1[[#This Row],[Column1]],"&lt;/Title&gt;")</f>
        <v>&lt;Title&gt;Bachelor Engineering Tec (Ord) Engineering Systems Maintenance&lt;/Title&gt;</v>
      </c>
      <c r="G9" s="2" t="str">
        <f>CONCATENATE("&lt;FullOrPartTime&gt;",IF(Table1[[#This Row],[Column2]]="PT","Part Time","Full Time"),"&lt;/FullOrPartTime&gt;")</f>
        <v>&lt;FullOrPartTime&gt;Full Time&lt;/FullOrPartTime&gt;</v>
      </c>
      <c r="H9" s="2" t="str">
        <f>CONCATENATE("&lt;Code&gt;",Table1[[#This Row],[Column3]],"&lt;/Code&gt;")</f>
        <v>&lt;Code&gt;DT002&lt;/Code&gt;</v>
      </c>
      <c r="I9" s="1" t="s">
        <v>113</v>
      </c>
      <c r="J9" s="4" t="str">
        <f>CONCATENATE(Table1[[#This Row],[Programme]],Table1[[#This Row],[Title]],Table1[[#This Row],[FullOrPartTime]],Table1[[#This Row],[Code]],Table1[[#This Row],[Column5]])</f>
        <v>&lt;Programe&gt;&lt;Title&gt;Bachelor Engineering Tec (Ord) Engineering Systems Maintenance&lt;/Title&gt;&lt;FullOrPartTime&gt;Full Time&lt;/FullOrPartTime&gt;&lt;Code&gt;DT002&lt;/Code&gt;&lt;/Programme&gt;</v>
      </c>
    </row>
    <row r="10" spans="1:10" ht="240">
      <c r="A10" s="2" t="s">
        <v>70</v>
      </c>
      <c r="B10" s="2" t="s">
        <v>66</v>
      </c>
      <c r="C10" s="2" t="s">
        <v>71</v>
      </c>
      <c r="E10" s="3" t="s">
        <v>112</v>
      </c>
      <c r="F10" s="2" t="str">
        <f>CONCATENATE("&lt;Title&gt;",Table1[[#This Row],[Column1]],"&lt;/Title&gt;")</f>
        <v>&lt;Title&gt;Bachelor Engineering Tec (Ord) Automation Engineering&lt;/Title&gt;</v>
      </c>
      <c r="G10" s="2" t="str">
        <f>CONCATENATE("&lt;FullOrPartTime&gt;",IF(Table1[[#This Row],[Column2]]="PT","Part Time","Full Time"),"&lt;/FullOrPartTime&gt;")</f>
        <v>&lt;FullOrPartTime&gt;Full Time&lt;/FullOrPartTime&gt;</v>
      </c>
      <c r="H10" s="2" t="str">
        <f>CONCATENATE("&lt;Code&gt;",Table1[[#This Row],[Column3]],"&lt;/Code&gt;")</f>
        <v>&lt;Code&gt;DT003A&lt;/Code&gt;</v>
      </c>
      <c r="I10" s="1" t="s">
        <v>113</v>
      </c>
      <c r="J10" s="4" t="str">
        <f>CONCATENATE(Table1[[#This Row],[Programme]],Table1[[#This Row],[Title]],Table1[[#This Row],[FullOrPartTime]],Table1[[#This Row],[Code]],Table1[[#This Row],[Column5]])</f>
        <v>&lt;Programe&gt;&lt;Title&gt;Bachelor Engineering Tec (Ord) Automation Engineering&lt;/Title&gt;&lt;FullOrPartTime&gt;Full Time&lt;/FullOrPartTime&gt;&lt;Code&gt;DT003A&lt;/Code&gt;&lt;/Programme&gt;</v>
      </c>
    </row>
    <row r="11" spans="1:10" ht="240">
      <c r="A11" s="2" t="s">
        <v>72</v>
      </c>
      <c r="B11" s="2" t="s">
        <v>66</v>
      </c>
      <c r="C11" s="2" t="s">
        <v>73</v>
      </c>
      <c r="E11" s="3" t="s">
        <v>112</v>
      </c>
      <c r="F11" s="2" t="str">
        <f>CONCATENATE("&lt;Title&gt;",Table1[[#This Row],[Column1]],"&lt;/Title&gt;")</f>
        <v>&lt;Title&gt;Bachelor Engineering Tec (Ord) Building Services Engineering&lt;/Title&gt;</v>
      </c>
      <c r="G11" s="2" t="str">
        <f>CONCATENATE("&lt;FullOrPartTime&gt;",IF(Table1[[#This Row],[Column2]]="PT","Part Time","Full Time"),"&lt;/FullOrPartTime&gt;")</f>
        <v>&lt;FullOrPartTime&gt;Full Time&lt;/FullOrPartTime&gt;</v>
      </c>
      <c r="H11" s="2" t="str">
        <f>CONCATENATE("&lt;Code&gt;",Table1[[#This Row],[Column3]],"&lt;/Code&gt;")</f>
        <v>&lt;Code&gt;DT005&lt;/Code&gt;</v>
      </c>
      <c r="I11" s="1" t="s">
        <v>113</v>
      </c>
      <c r="J11" s="4" t="str">
        <f>CONCATENATE(Table1[[#This Row],[Programme]],Table1[[#This Row],[Title]],Table1[[#This Row],[FullOrPartTime]],Table1[[#This Row],[Code]],Table1[[#This Row],[Column5]])</f>
        <v>&lt;Programe&gt;&lt;Title&gt;Bachelor Engineering Tec (Ord) Building Services Engineering&lt;/Title&gt;&lt;FullOrPartTime&gt;Full Time&lt;/FullOrPartTime&gt;&lt;Code&gt;DT005&lt;/Code&gt;&lt;/Programme&gt;</v>
      </c>
    </row>
    <row r="12" spans="1:10" ht="225">
      <c r="A12" s="2" t="s">
        <v>74</v>
      </c>
      <c r="B12" s="2" t="s">
        <v>66</v>
      </c>
      <c r="C12" s="2" t="s">
        <v>75</v>
      </c>
      <c r="E12" s="3" t="s">
        <v>112</v>
      </c>
      <c r="F12" s="2" t="str">
        <f>CONCATENATE("&lt;Title&gt;",Table1[[#This Row],[Column1]],"&lt;/Title&gt;")</f>
        <v>&lt;Title&gt;Bachelor Engineering Tec (Ord) Mechanical Engineering&lt;/Title&gt;</v>
      </c>
      <c r="G12" s="2" t="str">
        <f>CONCATENATE("&lt;FullOrPartTime&gt;",IF(Table1[[#This Row],[Column2]]="PT","Part Time","Full Time"),"&lt;/FullOrPartTime&gt;")</f>
        <v>&lt;FullOrPartTime&gt;Full Time&lt;/FullOrPartTime&gt;</v>
      </c>
      <c r="H12" s="2" t="str">
        <f>CONCATENATE("&lt;Code&gt;",Table1[[#This Row],[Column3]],"&lt;/Code&gt;")</f>
        <v>&lt;Code&gt;DT006&lt;/Code&gt;</v>
      </c>
      <c r="I12" s="1" t="s">
        <v>113</v>
      </c>
      <c r="J12" s="4" t="str">
        <f>CONCATENATE(Table1[[#This Row],[Programme]],Table1[[#This Row],[Title]],Table1[[#This Row],[FullOrPartTime]],Table1[[#This Row],[Code]],Table1[[#This Row],[Column5]])</f>
        <v>&lt;Programe&gt;&lt;Title&gt;Bachelor Engineering Tec (Ord) Mechanical Engineering&lt;/Title&gt;&lt;FullOrPartTime&gt;Full Time&lt;/FullOrPartTime&gt;&lt;Code&gt;DT006&lt;/Code&gt;&lt;/Programme&gt;</v>
      </c>
    </row>
    <row r="13" spans="1:10" ht="240">
      <c r="A13" s="2" t="s">
        <v>68</v>
      </c>
      <c r="B13" s="2" t="s">
        <v>37</v>
      </c>
      <c r="C13" s="2" t="s">
        <v>76</v>
      </c>
      <c r="E13" s="3" t="s">
        <v>112</v>
      </c>
      <c r="F13" s="2" t="str">
        <f>CONCATENATE("&lt;Title&gt;",Table1[[#This Row],[Column1]],"&lt;/Title&gt;")</f>
        <v>&lt;Title&gt;Bachelor Engineering Tec (Ord) Engineering Systems Maintenance&lt;/Title&gt;</v>
      </c>
      <c r="G13" s="2" t="str">
        <f>CONCATENATE("&lt;FullOrPartTime&gt;",IF(Table1[[#This Row],[Column2]]="PT","Part Time","Full Time"),"&lt;/FullOrPartTime&gt;")</f>
        <v>&lt;FullOrPartTime&gt;Part Time&lt;/FullOrPartTime&gt;</v>
      </c>
      <c r="H13" s="2" t="str">
        <f>CONCATENATE("&lt;Code&gt;",Table1[[#This Row],[Column3]],"&lt;/Code&gt;")</f>
        <v>&lt;Code&gt;DT012&lt;/Code&gt;</v>
      </c>
      <c r="I13" s="1" t="s">
        <v>113</v>
      </c>
      <c r="J13" s="4" t="str">
        <f>CONCATENATE(Table1[[#This Row],[Programme]],Table1[[#This Row],[Title]],Table1[[#This Row],[FullOrPartTime]],Table1[[#This Row],[Code]],Table1[[#This Row],[Column5]])</f>
        <v>&lt;Programe&gt;&lt;Title&gt;Bachelor Engineering Tec (Ord) Engineering Systems Maintenance&lt;/Title&gt;&lt;FullOrPartTime&gt;Part Time&lt;/FullOrPartTime&gt;&lt;Code&gt;DT012&lt;/Code&gt;&lt;/Programme&gt;</v>
      </c>
    </row>
    <row r="14" spans="1:10" ht="225">
      <c r="A14" s="2" t="s">
        <v>77</v>
      </c>
      <c r="B14" s="2" t="s">
        <v>66</v>
      </c>
      <c r="C14" s="2" t="s">
        <v>78</v>
      </c>
      <c r="E14" s="3" t="s">
        <v>112</v>
      </c>
      <c r="F14" s="2" t="str">
        <f>CONCATENATE("&lt;Title&gt;",Table1[[#This Row],[Column1]],"&lt;/Title&gt;")</f>
        <v>&lt;Title&gt;Bachelor of Engineering (Hons) Mechanical Engineering&lt;/Title&gt;</v>
      </c>
      <c r="G14" s="2" t="str">
        <f>CONCATENATE("&lt;FullOrPartTime&gt;",IF(Table1[[#This Row],[Column2]]="PT","Part Time","Full Time"),"&lt;/FullOrPartTime&gt;")</f>
        <v>&lt;FullOrPartTime&gt;Full Time&lt;/FullOrPartTime&gt;</v>
      </c>
      <c r="H14" s="2" t="str">
        <f>CONCATENATE("&lt;Code&gt;",Table1[[#This Row],[Column3]],"&lt;/Code&gt;")</f>
        <v>&lt;Code&gt;DT022&lt;/Code&gt;</v>
      </c>
      <c r="I14" s="1" t="s">
        <v>113</v>
      </c>
      <c r="J14" s="4" t="str">
        <f>CONCATENATE(Table1[[#This Row],[Programme]],Table1[[#This Row],[Title]],Table1[[#This Row],[FullOrPartTime]],Table1[[#This Row],[Code]],Table1[[#This Row],[Column5]])</f>
        <v>&lt;Programe&gt;&lt;Title&gt;Bachelor of Engineering (Hons) Mechanical Engineering&lt;/Title&gt;&lt;FullOrPartTime&gt;Full Time&lt;/FullOrPartTime&gt;&lt;Code&gt;DT022&lt;/Code&gt;&lt;/Programme&gt;</v>
      </c>
    </row>
    <row r="15" spans="1:10" ht="240">
      <c r="A15" s="2" t="s">
        <v>79</v>
      </c>
      <c r="B15" s="2" t="s">
        <v>66</v>
      </c>
      <c r="C15" s="2" t="s">
        <v>80</v>
      </c>
      <c r="E15" s="3" t="s">
        <v>112</v>
      </c>
      <c r="F15" s="2" t="str">
        <f>CONCATENATE("&lt;Title&gt;",Table1[[#This Row],[Column1]],"&lt;/Title&gt;")</f>
        <v>&lt;Title&gt;Bachelor of Engineering (Hons) Manufacturing Engineering&lt;/Title&gt;</v>
      </c>
      <c r="G15" s="2" t="str">
        <f>CONCATENATE("&lt;FullOrPartTime&gt;",IF(Table1[[#This Row],[Column2]]="PT","Part Time","Full Time"),"&lt;/FullOrPartTime&gt;")</f>
        <v>&lt;FullOrPartTime&gt;Full Time&lt;/FullOrPartTime&gt;</v>
      </c>
      <c r="H15" s="2" t="str">
        <f>CONCATENATE("&lt;Code&gt;",Table1[[#This Row],[Column3]],"&lt;/Code&gt;")</f>
        <v>&lt;Code&gt;DT023&lt;/Code&gt;</v>
      </c>
      <c r="I15" s="1" t="s">
        <v>113</v>
      </c>
      <c r="J15" s="4" t="str">
        <f>CONCATENATE(Table1[[#This Row],[Programme]],Table1[[#This Row],[Title]],Table1[[#This Row],[FullOrPartTime]],Table1[[#This Row],[Code]],Table1[[#This Row],[Column5]])</f>
        <v>&lt;Programe&gt;&lt;Title&gt;Bachelor of Engineering (Hons) Manufacturing Engineering&lt;/Title&gt;&lt;FullOrPartTime&gt;Full Time&lt;/FullOrPartTime&gt;&lt;Code&gt;DT023&lt;/Code&gt;&lt;/Programme&gt;</v>
      </c>
    </row>
    <row r="16" spans="1:10" ht="240">
      <c r="A16" s="2" t="s">
        <v>81</v>
      </c>
      <c r="B16" s="2" t="s">
        <v>66</v>
      </c>
      <c r="C16" s="2" t="s">
        <v>82</v>
      </c>
      <c r="E16" s="3" t="s">
        <v>112</v>
      </c>
      <c r="F16" s="2" t="str">
        <f>CONCATENATE("&lt;Title&gt;",Table1[[#This Row],[Column1]],"&lt;/Title&gt;")</f>
        <v>&lt;Title&gt;Bachelor of Engineering (Hons) Building Services Engineering&lt;/Title&gt;</v>
      </c>
      <c r="G16" s="2" t="str">
        <f>CONCATENATE("&lt;FullOrPartTime&gt;",IF(Table1[[#This Row],[Column2]]="PT","Part Time","Full Time"),"&lt;/FullOrPartTime&gt;")</f>
        <v>&lt;FullOrPartTime&gt;Full Time&lt;/FullOrPartTime&gt;</v>
      </c>
      <c r="H16" s="2" t="str">
        <f>CONCATENATE("&lt;Code&gt;",Table1[[#This Row],[Column3]],"&lt;/Code&gt;")</f>
        <v>&lt;Code&gt;DT026&lt;/Code&gt;</v>
      </c>
      <c r="I16" s="1" t="s">
        <v>113</v>
      </c>
      <c r="J16" s="4" t="str">
        <f>CONCATENATE(Table1[[#This Row],[Programme]],Table1[[#This Row],[Title]],Table1[[#This Row],[FullOrPartTime]],Table1[[#This Row],[Code]],Table1[[#This Row],[Column5]])</f>
        <v>&lt;Programe&gt;&lt;Title&gt;Bachelor of Engineering (Hons) Building Services Engineering&lt;/Title&gt;&lt;FullOrPartTime&gt;Full Time&lt;/FullOrPartTime&gt;&lt;Code&gt;DT026&lt;/Code&gt;&lt;/Programme&gt;</v>
      </c>
    </row>
    <row r="17" spans="1:10" ht="210">
      <c r="A17" s="2" t="s">
        <v>83</v>
      </c>
      <c r="B17" s="2" t="s">
        <v>37</v>
      </c>
      <c r="C17" s="2" t="s">
        <v>84</v>
      </c>
      <c r="E17" s="3" t="s">
        <v>112</v>
      </c>
      <c r="F17" s="2" t="str">
        <f>CONCATENATE("&lt;Title&gt;",Table1[[#This Row],[Column1]],"&lt;/Title&gt;")</f>
        <v>&lt;Title&gt;CPD Engineering Bridging Studies Certificate&lt;/Title&gt;</v>
      </c>
      <c r="G17" s="2" t="str">
        <f>CONCATENATE("&lt;FullOrPartTime&gt;",IF(Table1[[#This Row],[Column2]]="PT","Part Time","Full Time"),"&lt;/FullOrPartTime&gt;")</f>
        <v>&lt;FullOrPartTime&gt;Part Time&lt;/FullOrPartTime&gt;</v>
      </c>
      <c r="H17" s="2" t="str">
        <f>CONCATENATE("&lt;Code&gt;",Table1[[#This Row],[Column3]],"&lt;/Code&gt;")</f>
        <v>&lt;Code&gt;DT030&lt;/Code&gt;</v>
      </c>
      <c r="I17" s="1" t="s">
        <v>113</v>
      </c>
      <c r="J17" s="4" t="str">
        <f>CONCATENATE(Table1[[#This Row],[Programme]],Table1[[#This Row],[Title]],Table1[[#This Row],[FullOrPartTime]],Table1[[#This Row],[Code]],Table1[[#This Row],[Column5]])</f>
        <v>&lt;Programe&gt;&lt;Title&gt;CPD Engineering Bridging Studies Certificate&lt;/Title&gt;&lt;FullOrPartTime&gt;Part Time&lt;/FullOrPartTime&gt;&lt;Code&gt;DT030&lt;/Code&gt;&lt;/Programme&gt;</v>
      </c>
    </row>
    <row r="18" spans="1:10" ht="225">
      <c r="A18" s="2" t="s">
        <v>77</v>
      </c>
      <c r="B18" s="2" t="s">
        <v>37</v>
      </c>
      <c r="C18" s="2" t="s">
        <v>85</v>
      </c>
      <c r="E18" s="3" t="s">
        <v>112</v>
      </c>
      <c r="F18" s="2" t="str">
        <f>CONCATENATE("&lt;Title&gt;",Table1[[#This Row],[Column1]],"&lt;/Title&gt;")</f>
        <v>&lt;Title&gt;Bachelor of Engineering (Hons) Mechanical Engineering&lt;/Title&gt;</v>
      </c>
      <c r="G18" s="2" t="str">
        <f>CONCATENATE("&lt;FullOrPartTime&gt;",IF(Table1[[#This Row],[Column2]]="PT","Part Time","Full Time"),"&lt;/FullOrPartTime&gt;")</f>
        <v>&lt;FullOrPartTime&gt;Part Time&lt;/FullOrPartTime&gt;</v>
      </c>
      <c r="H18" s="2" t="str">
        <f>CONCATENATE("&lt;Code&gt;",Table1[[#This Row],[Column3]],"&lt;/Code&gt;")</f>
        <v>&lt;Code&gt;DT031&lt;/Code&gt;</v>
      </c>
      <c r="I18" s="1" t="s">
        <v>113</v>
      </c>
      <c r="J18" s="4" t="str">
        <f>CONCATENATE(Table1[[#This Row],[Programme]],Table1[[#This Row],[Title]],Table1[[#This Row],[FullOrPartTime]],Table1[[#This Row],[Code]],Table1[[#This Row],[Column5]])</f>
        <v>&lt;Programe&gt;&lt;Title&gt;Bachelor of Engineering (Hons) Mechanical Engineering&lt;/Title&gt;&lt;FullOrPartTime&gt;Part Time&lt;/FullOrPartTime&gt;&lt;Code&gt;DT031&lt;/Code&gt;&lt;/Programme&gt;</v>
      </c>
    </row>
    <row r="19" spans="1:10" ht="225">
      <c r="A19" s="2" t="s">
        <v>86</v>
      </c>
      <c r="B19" s="2" t="s">
        <v>37</v>
      </c>
      <c r="C19" s="2" t="s">
        <v>87</v>
      </c>
      <c r="E19" s="3" t="s">
        <v>112</v>
      </c>
      <c r="F19" s="2" t="str">
        <f>CONCATENATE("&lt;Title&gt;",Table1[[#This Row],[Column1]],"&lt;/Title&gt;")</f>
        <v>&lt;Title&gt;Higher Certificate Building Services Engineering&lt;/Title&gt;</v>
      </c>
      <c r="G19" s="2" t="str">
        <f>CONCATENATE("&lt;FullOrPartTime&gt;",IF(Table1[[#This Row],[Column2]]="PT","Part Time","Full Time"),"&lt;/FullOrPartTime&gt;")</f>
        <v>&lt;FullOrPartTime&gt;Part Time&lt;/FullOrPartTime&gt;</v>
      </c>
      <c r="H19" s="2" t="str">
        <f>CONCATENATE("&lt;Code&gt;",Table1[[#This Row],[Column3]],"&lt;/Code&gt;")</f>
        <v>&lt;Code&gt;DT033&lt;/Code&gt;</v>
      </c>
      <c r="I19" s="1" t="s">
        <v>113</v>
      </c>
      <c r="J19" s="4" t="str">
        <f>CONCATENATE(Table1[[#This Row],[Programme]],Table1[[#This Row],[Title]],Table1[[#This Row],[FullOrPartTime]],Table1[[#This Row],[Code]],Table1[[#This Row],[Column5]])</f>
        <v>&lt;Programe&gt;&lt;Title&gt;Higher Certificate Building Services Engineering&lt;/Title&gt;&lt;FullOrPartTime&gt;Part Time&lt;/FullOrPartTime&gt;&lt;Code&gt;DT033&lt;/Code&gt;&lt;/Programme&gt;</v>
      </c>
    </row>
    <row r="20" spans="1:10" ht="180">
      <c r="A20" s="2" t="s">
        <v>88</v>
      </c>
      <c r="B20" s="2" t="s">
        <v>37</v>
      </c>
      <c r="C20" s="2" t="s">
        <v>89</v>
      </c>
      <c r="E20" s="3" t="s">
        <v>112</v>
      </c>
      <c r="F20" s="2" t="str">
        <f>CONCATENATE("&lt;Title&gt;",Table1[[#This Row],[Column1]],"&lt;/Title&gt;")</f>
        <v>&lt;Title&gt;Welder Approval&lt;/Title&gt;</v>
      </c>
      <c r="G20" s="2" t="str">
        <f>CONCATENATE("&lt;FullOrPartTime&gt;",IF(Table1[[#This Row],[Column2]]="PT","Part Time","Full Time"),"&lt;/FullOrPartTime&gt;")</f>
        <v>&lt;FullOrPartTime&gt;Part Time&lt;/FullOrPartTime&gt;</v>
      </c>
      <c r="H20" s="2" t="str">
        <f>CONCATENATE("&lt;Code&gt;",Table1[[#This Row],[Column3]],"&lt;/Code&gt;")</f>
        <v>&lt;Code&gt;DT039&lt;/Code&gt;</v>
      </c>
      <c r="I20" s="1" t="s">
        <v>113</v>
      </c>
      <c r="J20" s="4" t="str">
        <f>CONCATENATE(Table1[[#This Row],[Programme]],Table1[[#This Row],[Title]],Table1[[#This Row],[FullOrPartTime]],Table1[[#This Row],[Code]],Table1[[#This Row],[Column5]])</f>
        <v>&lt;Programe&gt;&lt;Title&gt;Welder Approval&lt;/Title&gt;&lt;FullOrPartTime&gt;Part Time&lt;/FullOrPartTime&gt;&lt;Code&gt;DT039&lt;/Code&gt;&lt;/Programme&gt;</v>
      </c>
    </row>
    <row r="21" spans="1:10" ht="180">
      <c r="A21" s="2" t="s">
        <v>88</v>
      </c>
      <c r="B21" s="2" t="s">
        <v>37</v>
      </c>
      <c r="C21" s="2" t="s">
        <v>90</v>
      </c>
      <c r="E21" s="3" t="s">
        <v>112</v>
      </c>
      <c r="F21" s="2" t="str">
        <f>CONCATENATE("&lt;Title&gt;",Table1[[#This Row],[Column1]],"&lt;/Title&gt;")</f>
        <v>&lt;Title&gt;Welder Approval&lt;/Title&gt;</v>
      </c>
      <c r="G21" s="2" t="str">
        <f>CONCATENATE("&lt;FullOrPartTime&gt;",IF(Table1[[#This Row],[Column2]]="PT","Part Time","Full Time"),"&lt;/FullOrPartTime&gt;")</f>
        <v>&lt;FullOrPartTime&gt;Part Time&lt;/FullOrPartTime&gt;</v>
      </c>
      <c r="H21" s="2" t="str">
        <f>CONCATENATE("&lt;Code&gt;",Table1[[#This Row],[Column3]],"&lt;/Code&gt;")</f>
        <v>&lt;Code&gt;DT040&lt;/Code&gt;</v>
      </c>
      <c r="I21" s="1" t="s">
        <v>113</v>
      </c>
      <c r="J21" s="4" t="str">
        <f>CONCATENATE(Table1[[#This Row],[Programme]],Table1[[#This Row],[Title]],Table1[[#This Row],[FullOrPartTime]],Table1[[#This Row],[Code]],Table1[[#This Row],[Column5]])</f>
        <v>&lt;Programe&gt;&lt;Title&gt;Welder Approval&lt;/Title&gt;&lt;FullOrPartTime&gt;Part Time&lt;/FullOrPartTime&gt;&lt;Code&gt;DT040&lt;/Code&gt;&lt;/Programme&gt;</v>
      </c>
    </row>
    <row r="22" spans="1:10" ht="180">
      <c r="A22" s="2" t="s">
        <v>88</v>
      </c>
      <c r="B22" s="2" t="s">
        <v>37</v>
      </c>
      <c r="C22" s="2" t="s">
        <v>91</v>
      </c>
      <c r="E22" s="3" t="s">
        <v>112</v>
      </c>
      <c r="F22" s="2" t="str">
        <f>CONCATENATE("&lt;Title&gt;",Table1[[#This Row],[Column1]],"&lt;/Title&gt;")</f>
        <v>&lt;Title&gt;Welder Approval&lt;/Title&gt;</v>
      </c>
      <c r="G22" s="2" t="str">
        <f>CONCATENATE("&lt;FullOrPartTime&gt;",IF(Table1[[#This Row],[Column2]]="PT","Part Time","Full Time"),"&lt;/FullOrPartTime&gt;")</f>
        <v>&lt;FullOrPartTime&gt;Part Time&lt;/FullOrPartTime&gt;</v>
      </c>
      <c r="H22" s="2" t="str">
        <f>CONCATENATE("&lt;Code&gt;",Table1[[#This Row],[Column3]],"&lt;/Code&gt;")</f>
        <v>&lt;Code&gt;DT041&lt;/Code&gt;</v>
      </c>
      <c r="I22" s="1" t="s">
        <v>113</v>
      </c>
      <c r="J22" s="4" t="str">
        <f>CONCATENATE(Table1[[#This Row],[Programme]],Table1[[#This Row],[Title]],Table1[[#This Row],[FullOrPartTime]],Table1[[#This Row],[Code]],Table1[[#This Row],[Column5]])</f>
        <v>&lt;Programe&gt;&lt;Title&gt;Welder Approval&lt;/Title&gt;&lt;FullOrPartTime&gt;Part Time&lt;/FullOrPartTime&gt;&lt;Code&gt;DT041&lt;/Code&gt;&lt;/Programme&gt;</v>
      </c>
    </row>
    <row r="23" spans="1:10" ht="210">
      <c r="A23" s="2" t="s">
        <v>92</v>
      </c>
      <c r="B23" s="2" t="s">
        <v>66</v>
      </c>
      <c r="C23" s="2" t="s">
        <v>93</v>
      </c>
      <c r="E23" s="3" t="s">
        <v>112</v>
      </c>
      <c r="F23" s="2" t="str">
        <f>CONCATENATE("&lt;Title&gt;",Table1[[#This Row],[Column1]],"&lt;/Title&gt;")</f>
        <v>&lt;Title&gt;Master of Engineering Mechanical Engineering&lt;/Title&gt;</v>
      </c>
      <c r="G23" s="2" t="str">
        <f>CONCATENATE("&lt;FullOrPartTime&gt;",IF(Table1[[#This Row],[Column2]]="PT","Part Time","Full Time"),"&lt;/FullOrPartTime&gt;")</f>
        <v>&lt;FullOrPartTime&gt;Full Time&lt;/FullOrPartTime&gt;</v>
      </c>
      <c r="H23" s="2" t="str">
        <f>CONCATENATE("&lt;Code&gt;",Table1[[#This Row],[Column3]],"&lt;/Code&gt;")</f>
        <v>&lt;Code&gt;DT087&lt;/Code&gt;</v>
      </c>
      <c r="I23" s="1" t="s">
        <v>113</v>
      </c>
      <c r="J23" s="4" t="str">
        <f>CONCATENATE(Table1[[#This Row],[Programme]],Table1[[#This Row],[Title]],Table1[[#This Row],[FullOrPartTime]],Table1[[#This Row],[Code]],Table1[[#This Row],[Column5]])</f>
        <v>&lt;Programe&gt;&lt;Title&gt;Master of Engineering Mechanical Engineering&lt;/Title&gt;&lt;FullOrPartTime&gt;Full Time&lt;/FullOrPartTime&gt;&lt;Code&gt;DT087&lt;/Code&gt;&lt;/Programme&gt;</v>
      </c>
    </row>
    <row r="24" spans="1:10" ht="210">
      <c r="A24" s="2" t="s">
        <v>92</v>
      </c>
      <c r="B24" s="2" t="s">
        <v>37</v>
      </c>
      <c r="C24" s="2" t="s">
        <v>94</v>
      </c>
      <c r="E24" s="3" t="s">
        <v>112</v>
      </c>
      <c r="F24" s="2" t="str">
        <f>CONCATENATE("&lt;Title&gt;",Table1[[#This Row],[Column1]],"&lt;/Title&gt;")</f>
        <v>&lt;Title&gt;Master of Engineering Mechanical Engineering&lt;/Title&gt;</v>
      </c>
      <c r="G24" s="2" t="str">
        <f>CONCATENATE("&lt;FullOrPartTime&gt;",IF(Table1[[#This Row],[Column2]]="PT","Part Time","Full Time"),"&lt;/FullOrPartTime&gt;")</f>
        <v>&lt;FullOrPartTime&gt;Part Time&lt;/FullOrPartTime&gt;</v>
      </c>
      <c r="H24" s="2" t="str">
        <f>CONCATENATE("&lt;Code&gt;",Table1[[#This Row],[Column3]],"&lt;/Code&gt;")</f>
        <v>&lt;Code&gt;DT088&lt;/Code&gt;</v>
      </c>
      <c r="I24" s="1" t="s">
        <v>113</v>
      </c>
      <c r="J24" s="4" t="str">
        <f>CONCATENATE(Table1[[#This Row],[Programme]],Table1[[#This Row],[Title]],Table1[[#This Row],[FullOrPartTime]],Table1[[#This Row],[Code]],Table1[[#This Row],[Column5]])</f>
        <v>&lt;Programe&gt;&lt;Title&gt;Master of Engineering Mechanical Engineering&lt;/Title&gt;&lt;FullOrPartTime&gt;Part Time&lt;/FullOrPartTime&gt;&lt;Code&gt;DT088&lt;/Code&gt;&lt;/Programme&gt;</v>
      </c>
    </row>
    <row r="25" spans="1:10" ht="255">
      <c r="A25" s="2" t="s">
        <v>95</v>
      </c>
      <c r="B25" s="2" t="s">
        <v>37</v>
      </c>
      <c r="C25" s="2" t="s">
        <v>96</v>
      </c>
      <c r="E25" s="3" t="s">
        <v>112</v>
      </c>
      <c r="F25" s="2" t="str">
        <f>CONCATENATE("&lt;Title&gt;",Table1[[#This Row],[Column1]],"&lt;/Title&gt;")</f>
        <v>&lt;Title&gt;Higher Certificate Advanced Plumbing and Heating Technology&lt;/Title&gt;</v>
      </c>
      <c r="G25" s="2" t="str">
        <f>CONCATENATE("&lt;FullOrPartTime&gt;",IF(Table1[[#This Row],[Column2]]="PT","Part Time","Full Time"),"&lt;/FullOrPartTime&gt;")</f>
        <v>&lt;FullOrPartTime&gt;Part Time&lt;/FullOrPartTime&gt;</v>
      </c>
      <c r="H25" s="2" t="str">
        <f>CONCATENATE("&lt;Code&gt;",Table1[[#This Row],[Column3]],"&lt;/Code&gt;")</f>
        <v>&lt;Code&gt;DT151A&lt;/Code&gt;</v>
      </c>
      <c r="I25" s="1" t="s">
        <v>113</v>
      </c>
      <c r="J25" s="4" t="str">
        <f>CONCATENATE(Table1[[#This Row],[Programme]],Table1[[#This Row],[Title]],Table1[[#This Row],[FullOrPartTime]],Table1[[#This Row],[Code]],Table1[[#This Row],[Column5]])</f>
        <v>&lt;Programe&gt;&lt;Title&gt;Higher Certificate Advanced Plumbing and Heating Technology&lt;/Title&gt;&lt;FullOrPartTime&gt;Part Time&lt;/FullOrPartTime&gt;&lt;Code&gt;DT151A&lt;/Code&gt;&lt;/Programme&gt;</v>
      </c>
    </row>
    <row r="26" spans="1:10" ht="240">
      <c r="A26" s="2" t="s">
        <v>97</v>
      </c>
      <c r="B26" s="2" t="s">
        <v>66</v>
      </c>
      <c r="C26" s="2" t="s">
        <v>98</v>
      </c>
      <c r="E26" s="3" t="s">
        <v>112</v>
      </c>
      <c r="F26" s="2" t="str">
        <f>CONCATENATE("&lt;Title&gt;",Table1[[#This Row],[Column1]],"&lt;/Title&gt;")</f>
        <v>&lt;Title&gt;Bachelor of Science (Hons) Medical Device Innovation&lt;/Title&gt;</v>
      </c>
      <c r="G26" s="2" t="str">
        <f>CONCATENATE("&lt;FullOrPartTime&gt;",IF(Table1[[#This Row],[Column2]]="PT","Part Time","Full Time"),"&lt;/FullOrPartTime&gt;")</f>
        <v>&lt;FullOrPartTime&gt;Full Time&lt;/FullOrPartTime&gt;</v>
      </c>
      <c r="H26" s="2" t="str">
        <f>CONCATENATE("&lt;Code&gt;",Table1[[#This Row],[Column3]],"&lt;/Code&gt;")</f>
        <v>&lt;Code&gt;DT710&lt;/Code&gt;</v>
      </c>
      <c r="I26" s="1" t="s">
        <v>113</v>
      </c>
      <c r="J26" s="4" t="str">
        <f>CONCATENATE(Table1[[#This Row],[Programme]],Table1[[#This Row],[Title]],Table1[[#This Row],[FullOrPartTime]],Table1[[#This Row],[Code]],Table1[[#This Row],[Column5]])</f>
        <v>&lt;Programe&gt;&lt;Title&gt;Bachelor of Science (Hons) Medical Device Innovation&lt;/Title&gt;&lt;FullOrPartTime&gt;Full Time&lt;/FullOrPartTime&gt;&lt;Code&gt;DT710&lt;/Code&gt;&lt;/Programme&gt;</v>
      </c>
    </row>
    <row r="27" spans="1:10" ht="255">
      <c r="A27" s="2" t="s">
        <v>99</v>
      </c>
      <c r="B27" s="2" t="s">
        <v>66</v>
      </c>
      <c r="C27" s="2" t="s">
        <v>100</v>
      </c>
      <c r="E27" s="3" t="s">
        <v>112</v>
      </c>
      <c r="F27" s="2" t="str">
        <f>CONCATENATE("&lt;Title&gt;",Table1[[#This Row],[Column1]],"&lt;/Title&gt;")</f>
        <v>&lt;Title&gt;Master of Science Sustainability, Technology and Innovation&lt;/Title&gt;</v>
      </c>
      <c r="G27" s="2" t="str">
        <f>CONCATENATE("&lt;FullOrPartTime&gt;",IF(Table1[[#This Row],[Column2]]="PT","Part Time","Full Time"),"&lt;/FullOrPartTime&gt;")</f>
        <v>&lt;FullOrPartTime&gt;Full Time&lt;/FullOrPartTime&gt;</v>
      </c>
      <c r="H27" s="2" t="str">
        <f>CONCATENATE("&lt;Code&gt;",Table1[[#This Row],[Column3]],"&lt;/Code&gt;")</f>
        <v>&lt;Code&gt;DT713&lt;/Code&gt;</v>
      </c>
      <c r="I27" s="1" t="s">
        <v>113</v>
      </c>
      <c r="J27" s="4" t="str">
        <f>CONCATENATE(Table1[[#This Row],[Programme]],Table1[[#This Row],[Title]],Table1[[#This Row],[FullOrPartTime]],Table1[[#This Row],[Code]],Table1[[#This Row],[Column5]])</f>
        <v>&lt;Programe&gt;&lt;Title&gt;Master of Science Sustainability, Technology and Innovation&lt;/Title&gt;&lt;FullOrPartTime&gt;Full Time&lt;/FullOrPartTime&gt;&lt;Code&gt;DT713&lt;/Code&gt;&lt;/Programme&gt;</v>
      </c>
    </row>
    <row r="28" spans="1:10" ht="225">
      <c r="A28" s="2" t="s">
        <v>101</v>
      </c>
      <c r="B28" s="2" t="s">
        <v>37</v>
      </c>
      <c r="C28" s="2" t="s">
        <v>102</v>
      </c>
      <c r="E28" s="3" t="s">
        <v>112</v>
      </c>
      <c r="F28" s="2" t="str">
        <f>CONCATENATE("&lt;Title&gt;",Table1[[#This Row],[Column1]],"&lt;/Title&gt;")</f>
        <v>&lt;Title&gt;Bachelor Engineering Tec (Ord) Fire Engineering&lt;/Title&gt;</v>
      </c>
      <c r="G28" s="2" t="str">
        <f>CONCATENATE("&lt;FullOrPartTime&gt;",IF(Table1[[#This Row],[Column2]]="PT","Part Time","Full Time"),"&lt;/FullOrPartTime&gt;")</f>
        <v>&lt;FullOrPartTime&gt;Part Time&lt;/FullOrPartTime&gt;</v>
      </c>
      <c r="H28" s="2" t="str">
        <f>CONCATENATE("&lt;Code&gt;",Table1[[#This Row],[Column3]],"&lt;/Code&gt;")</f>
        <v>&lt;Code&gt;DT715&lt;/Code&gt;</v>
      </c>
      <c r="I28" s="1" t="s">
        <v>113</v>
      </c>
      <c r="J28" s="4" t="str">
        <f>CONCATENATE(Table1[[#This Row],[Programme]],Table1[[#This Row],[Title]],Table1[[#This Row],[FullOrPartTime]],Table1[[#This Row],[Code]],Table1[[#This Row],[Column5]])</f>
        <v>&lt;Programe&gt;&lt;Title&gt;Bachelor Engineering Tec (Ord) Fire Engineering&lt;/Title&gt;&lt;FullOrPartTime&gt;Part Time&lt;/FullOrPartTime&gt;&lt;Code&gt;DT715&lt;/Code&gt;&lt;/Programme&gt;</v>
      </c>
    </row>
    <row r="29" spans="1:10" ht="240">
      <c r="A29" s="2" t="s">
        <v>97</v>
      </c>
      <c r="B29" s="2" t="s">
        <v>37</v>
      </c>
      <c r="C29" s="2" t="s">
        <v>103</v>
      </c>
      <c r="E29" s="3" t="s">
        <v>112</v>
      </c>
      <c r="F29" s="2" t="str">
        <f>CONCATENATE("&lt;Title&gt;",Table1[[#This Row],[Column1]],"&lt;/Title&gt;")</f>
        <v>&lt;Title&gt;Bachelor of Science (Hons) Medical Device Innovation&lt;/Title&gt;</v>
      </c>
      <c r="G29" s="2" t="str">
        <f>CONCATENATE("&lt;FullOrPartTime&gt;",IF(Table1[[#This Row],[Column2]]="PT","Part Time","Full Time"),"&lt;/FullOrPartTime&gt;")</f>
        <v>&lt;FullOrPartTime&gt;Part Time&lt;/FullOrPartTime&gt;</v>
      </c>
      <c r="H29" s="2" t="str">
        <f>CONCATENATE("&lt;Code&gt;",Table1[[#This Row],[Column3]],"&lt;/Code&gt;")</f>
        <v>&lt;Code&gt;DT764&lt;/Code&gt;</v>
      </c>
      <c r="I29" s="1" t="s">
        <v>113</v>
      </c>
      <c r="J29" s="4" t="str">
        <f>CONCATENATE(Table1[[#This Row],[Programme]],Table1[[#This Row],[Title]],Table1[[#This Row],[FullOrPartTime]],Table1[[#This Row],[Code]],Table1[[#This Row],[Column5]])</f>
        <v>&lt;Programe&gt;&lt;Title&gt;Bachelor of Science (Hons) Medical Device Innovation&lt;/Title&gt;&lt;FullOrPartTime&gt;Part Time&lt;/FullOrPartTime&gt;&lt;Code&gt;DT764&lt;/Code&gt;&lt;/Programme&gt;</v>
      </c>
    </row>
    <row r="30" spans="1:10" ht="180">
      <c r="A30" s="2" t="s">
        <v>104</v>
      </c>
      <c r="B30" s="2" t="s">
        <v>66</v>
      </c>
      <c r="E30" s="3" t="s">
        <v>112</v>
      </c>
      <c r="F30" s="2" t="str">
        <f>CONCATENATE("&lt;Title&gt;",Table1[[#This Row],[Column1]],"&lt;/Title&gt;")</f>
        <v>&lt;Title&gt;Research students (Full-time)&lt;/Title&gt;</v>
      </c>
      <c r="G30" s="2" t="str">
        <f>CONCATENATE("&lt;FullOrPartTime&gt;",IF(Table1[[#This Row],[Column2]]="PT","Part Time","Full Time"),"&lt;/FullOrPartTime&gt;")</f>
        <v>&lt;FullOrPartTime&gt;Full Time&lt;/FullOrPartTime&gt;</v>
      </c>
      <c r="H30" s="2" t="str">
        <f>CONCATENATE("&lt;Code&gt;",Table1[[#This Row],[Column3]],"&lt;/Code&gt;")</f>
        <v>&lt;Code&gt;&lt;/Code&gt;</v>
      </c>
      <c r="I30" s="1" t="s">
        <v>113</v>
      </c>
      <c r="J30" s="4" t="str">
        <f>CONCATENATE(Table1[[#This Row],[Programme]],Table1[[#This Row],[Title]],Table1[[#This Row],[FullOrPartTime]],Table1[[#This Row],[Code]],Table1[[#This Row],[Column5]])</f>
        <v>&lt;Programe&gt;&lt;Title&gt;Research students (Full-time)&lt;/Title&gt;&lt;FullOrPartTime&gt;Full Time&lt;/FullOrPartTime&gt;&lt;Code&gt;&lt;/Code&gt;&lt;/Programme&gt;</v>
      </c>
    </row>
    <row r="31" spans="1:10" ht="180">
      <c r="A31" s="2" t="s">
        <v>105</v>
      </c>
      <c r="B31" s="2" t="s">
        <v>37</v>
      </c>
      <c r="E31" s="3" t="s">
        <v>112</v>
      </c>
      <c r="F31" s="2" t="str">
        <f>CONCATENATE("&lt;Title&gt;",Table1[[#This Row],[Column1]],"&lt;/Title&gt;")</f>
        <v>&lt;Title&gt;Research students (Part-time)&lt;/Title&gt;</v>
      </c>
      <c r="G31" s="2" t="str">
        <f>CONCATENATE("&lt;FullOrPartTime&gt;",IF(Table1[[#This Row],[Column2]]="PT","Part Time","Full Time"),"&lt;/FullOrPartTime&gt;")</f>
        <v>&lt;FullOrPartTime&gt;Part Time&lt;/FullOrPartTime&gt;</v>
      </c>
      <c r="H31" s="2" t="str">
        <f>CONCATENATE("&lt;Code&gt;",Table1[[#This Row],[Column3]],"&lt;/Code&gt;")</f>
        <v>&lt;Code&gt;&lt;/Code&gt;</v>
      </c>
      <c r="I31" s="1" t="s">
        <v>113</v>
      </c>
      <c r="J31" s="4" t="str">
        <f>CONCATENATE(Table1[[#This Row],[Programme]],Table1[[#This Row],[Title]],Table1[[#This Row],[FullOrPartTime]],Table1[[#This Row],[Code]],Table1[[#This Row],[Column5]])</f>
        <v>&lt;Programe&gt;&lt;Title&gt;Research students (Part-time)&lt;/Title&gt;&lt;FullOrPartTime&gt;Part Time&lt;/FullOrPartTime&gt;&lt;Code&gt;&lt;/Code&gt;&lt;/Programme&gt;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XFD2"/>
    </sheetView>
  </sheetViews>
  <sheetFormatPr baseColWidth="10" defaultRowHeight="15" x14ac:dyDescent="0"/>
  <cols>
    <col min="1" max="1" width="80" bestFit="1" customWidth="1"/>
    <col min="2" max="2" width="13.6640625" bestFit="1" customWidth="1"/>
    <col min="3" max="3" width="11" customWidth="1"/>
  </cols>
  <sheetData>
    <row r="1" spans="1:3">
      <c r="A1" t="s">
        <v>49</v>
      </c>
      <c r="B1" t="s">
        <v>129</v>
      </c>
      <c r="C1" t="s">
        <v>52</v>
      </c>
    </row>
    <row r="2" spans="1:3">
      <c r="A2" t="s">
        <v>115</v>
      </c>
      <c r="B2" t="s">
        <v>66</v>
      </c>
      <c r="C2" t="s">
        <v>116</v>
      </c>
    </row>
    <row r="3" spans="1:3">
      <c r="A3" t="s">
        <v>117</v>
      </c>
      <c r="B3" t="s">
        <v>66</v>
      </c>
      <c r="C3" t="s">
        <v>118</v>
      </c>
    </row>
    <row r="4" spans="1:3">
      <c r="A4" t="s">
        <v>119</v>
      </c>
    </row>
    <row r="6" spans="1:3">
      <c r="A6" t="s">
        <v>120</v>
      </c>
    </row>
    <row r="8" spans="1:3">
      <c r="A8" t="s">
        <v>66</v>
      </c>
      <c r="B8" t="s">
        <v>121</v>
      </c>
    </row>
    <row r="9" spans="1:3">
      <c r="A9" t="s">
        <v>119</v>
      </c>
    </row>
    <row r="11" spans="1:3">
      <c r="A11" t="s">
        <v>120</v>
      </c>
    </row>
    <row r="13" spans="1:3">
      <c r="A13" t="s">
        <v>37</v>
      </c>
      <c r="B13" t="s">
        <v>122</v>
      </c>
    </row>
    <row r="14" spans="1:3">
      <c r="A14" t="s">
        <v>123</v>
      </c>
      <c r="B14" t="s">
        <v>37</v>
      </c>
      <c r="C14" t="s">
        <v>124</v>
      </c>
    </row>
    <row r="15" spans="1:3">
      <c r="A15" t="s">
        <v>125</v>
      </c>
      <c r="B15" t="s">
        <v>37</v>
      </c>
      <c r="C15" t="s">
        <v>124</v>
      </c>
    </row>
    <row r="16" spans="1:3">
      <c r="A16" t="s">
        <v>126</v>
      </c>
      <c r="B16" t="s">
        <v>37</v>
      </c>
      <c r="C16" t="s">
        <v>124</v>
      </c>
    </row>
    <row r="17" spans="1:2">
      <c r="A17" t="s">
        <v>104</v>
      </c>
      <c r="B17" t="s">
        <v>66</v>
      </c>
    </row>
    <row r="18" spans="1:2">
      <c r="A18" t="s">
        <v>127</v>
      </c>
    </row>
    <row r="20" spans="1:2">
      <c r="A20" t="s">
        <v>128</v>
      </c>
    </row>
    <row r="22" spans="1:2">
      <c r="A22" t="s">
        <v>105</v>
      </c>
      <c r="B22" t="s">
        <v>37</v>
      </c>
    </row>
    <row r="23" spans="1:2">
      <c r="A23" t="s">
        <v>127</v>
      </c>
    </row>
    <row r="25" spans="1:2">
      <c r="A25" t="s">
        <v>128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0"/>
  <sheetViews>
    <sheetView tabSelected="1" workbookViewId="0">
      <selection activeCell="A28" sqref="A28:A40"/>
    </sheetView>
  </sheetViews>
  <sheetFormatPr baseColWidth="10" defaultRowHeight="15" x14ac:dyDescent="0"/>
  <sheetData>
    <row r="2" spans="1:1">
      <c r="A2" t="s">
        <v>130</v>
      </c>
    </row>
    <row r="6" spans="1:1">
      <c r="A6" t="s">
        <v>131</v>
      </c>
    </row>
    <row r="8" spans="1:1">
      <c r="A8" t="s">
        <v>132</v>
      </c>
    </row>
    <row r="10" spans="1:1">
      <c r="A10" t="s">
        <v>133</v>
      </c>
    </row>
    <row r="14" spans="1:1">
      <c r="A14" t="s">
        <v>134</v>
      </c>
    </row>
    <row r="16" spans="1:1">
      <c r="A16" t="s">
        <v>135</v>
      </c>
    </row>
    <row r="18" spans="1:1">
      <c r="A18" t="s">
        <v>136</v>
      </c>
    </row>
    <row r="20" spans="1:1">
      <c r="A20" t="s">
        <v>137</v>
      </c>
    </row>
    <row r="22" spans="1:1">
      <c r="A22" t="s">
        <v>138</v>
      </c>
    </row>
    <row r="24" spans="1:1">
      <c r="A24" t="s">
        <v>139</v>
      </c>
    </row>
    <row r="26" spans="1:1">
      <c r="A26" t="s">
        <v>140</v>
      </c>
    </row>
    <row r="28" spans="1:1">
      <c r="A28" t="s">
        <v>141</v>
      </c>
    </row>
    <row r="30" spans="1:1">
      <c r="A30" t="s">
        <v>142</v>
      </c>
    </row>
    <row r="32" spans="1:1">
      <c r="A32" t="s">
        <v>143</v>
      </c>
    </row>
    <row r="34" spans="1:1">
      <c r="A34" t="s">
        <v>144</v>
      </c>
    </row>
    <row r="36" spans="1:1">
      <c r="A36" t="s">
        <v>145</v>
      </c>
    </row>
    <row r="38" spans="1:1">
      <c r="A38" t="s">
        <v>146</v>
      </c>
    </row>
    <row r="40" spans="1:1">
      <c r="A40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DIT School of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Deegan</dc:creator>
  <cp:lastModifiedBy>Mark Deegan</cp:lastModifiedBy>
  <dcterms:created xsi:type="dcterms:W3CDTF">2015-08-02T13:54:35Z</dcterms:created>
  <dcterms:modified xsi:type="dcterms:W3CDTF">2015-08-02T14:53:23Z</dcterms:modified>
</cp:coreProperties>
</file>