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vgcas\Downloads\"/>
    </mc:Choice>
  </mc:AlternateContent>
  <xr:revisionPtr revIDLastSave="0" documentId="13_ncr:1_{CE85C17F-2E97-4326-BE82-0A51DAB2E427}" xr6:coauthVersionLast="47" xr6:coauthVersionMax="47" xr10:uidLastSave="{00000000-0000-0000-0000-000000000000}"/>
  <bookViews>
    <workbookView xWindow="-108" yWindow="-108" windowWidth="23256" windowHeight="12576" tabRatio="500" xr2:uid="{00000000-000D-0000-FFFF-FFFF00000000}"/>
  </bookViews>
  <sheets>
    <sheet name="Valoración Usabilidad" sheetId="1" r:id="rId1"/>
    <sheet name="Usability scores" sheetId="2" r:id="rId2"/>
    <sheet name="Usability guidelines" sheetId="3" r:id="rId3"/>
    <sheet name="Rating ranges"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M29" i="1" l="1"/>
  <c r="D7" i="4"/>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O115" i="2" s="1"/>
  <c r="L115" i="2"/>
  <c r="G115" i="2"/>
  <c r="F115" i="2"/>
  <c r="M113" i="2"/>
  <c r="O113" i="2" s="1"/>
  <c r="L113" i="2"/>
  <c r="G113" i="2"/>
  <c r="F113" i="2"/>
  <c r="M111" i="2"/>
  <c r="N111" i="2" s="1"/>
  <c r="L111" i="2"/>
  <c r="G111" i="2"/>
  <c r="F111" i="2"/>
  <c r="M107" i="2"/>
  <c r="O107" i="2" s="1"/>
  <c r="L107" i="2"/>
  <c r="G107" i="2"/>
  <c r="F107" i="2"/>
  <c r="M105" i="2"/>
  <c r="O105" i="2" s="1"/>
  <c r="L105" i="2"/>
  <c r="G105" i="2"/>
  <c r="F105" i="2"/>
  <c r="M103" i="2"/>
  <c r="O103" i="2" s="1"/>
  <c r="L103" i="2"/>
  <c r="G103" i="2"/>
  <c r="F103" i="2"/>
  <c r="O101" i="2"/>
  <c r="M101" i="2"/>
  <c r="N101" i="2" s="1"/>
  <c r="L101" i="2"/>
  <c r="G101" i="2"/>
  <c r="F101" i="2"/>
  <c r="M97" i="2"/>
  <c r="O97" i="2" s="1"/>
  <c r="L97" i="2"/>
  <c r="G97" i="2"/>
  <c r="F97" i="2"/>
  <c r="M95" i="2"/>
  <c r="O95" i="2" s="1"/>
  <c r="L95" i="2"/>
  <c r="N95" i="2" s="1"/>
  <c r="G95" i="2"/>
  <c r="F95" i="2"/>
  <c r="M93" i="2"/>
  <c r="O93" i="2" s="1"/>
  <c r="L93" i="2"/>
  <c r="G93" i="2"/>
  <c r="F93" i="2"/>
  <c r="M91" i="2"/>
  <c r="N91" i="2" s="1"/>
  <c r="L91" i="2"/>
  <c r="G91" i="2"/>
  <c r="F91" i="2"/>
  <c r="M89" i="2"/>
  <c r="O89" i="2" s="1"/>
  <c r="L89" i="2"/>
  <c r="G89" i="2"/>
  <c r="F89" i="2"/>
  <c r="M85" i="2"/>
  <c r="O85" i="2" s="1"/>
  <c r="L85" i="2"/>
  <c r="G85" i="2"/>
  <c r="F85" i="2"/>
  <c r="O83" i="2"/>
  <c r="M83" i="2"/>
  <c r="N83" i="2" s="1"/>
  <c r="L83" i="2"/>
  <c r="G83" i="2"/>
  <c r="F83" i="2"/>
  <c r="O81" i="2"/>
  <c r="N81" i="2"/>
  <c r="M81" i="2"/>
  <c r="L81" i="2"/>
  <c r="G81" i="2"/>
  <c r="F81" i="2"/>
  <c r="M79" i="2"/>
  <c r="O79" i="2" s="1"/>
  <c r="L79" i="2"/>
  <c r="G79" i="2"/>
  <c r="F79" i="2"/>
  <c r="M75" i="2"/>
  <c r="O75" i="2" s="1"/>
  <c r="L75" i="2"/>
  <c r="N75" i="2" s="1"/>
  <c r="G75" i="2"/>
  <c r="F75" i="2"/>
  <c r="M73" i="2"/>
  <c r="O73" i="2" s="1"/>
  <c r="L73" i="2"/>
  <c r="G73" i="2"/>
  <c r="F73" i="2"/>
  <c r="M71" i="2"/>
  <c r="N71" i="2" s="1"/>
  <c r="L71" i="2"/>
  <c r="G71" i="2"/>
  <c r="F71" i="2"/>
  <c r="M69" i="2"/>
  <c r="O69" i="2" s="1"/>
  <c r="L69" i="2"/>
  <c r="G69" i="2"/>
  <c r="F69" i="2"/>
  <c r="M67" i="2"/>
  <c r="O67" i="2" s="1"/>
  <c r="L67" i="2"/>
  <c r="G67" i="2"/>
  <c r="F67" i="2"/>
  <c r="O63" i="2"/>
  <c r="M63" i="2"/>
  <c r="N63" i="2" s="1"/>
  <c r="L63" i="2"/>
  <c r="G63" i="2"/>
  <c r="F63" i="2"/>
  <c r="O61" i="2"/>
  <c r="N61" i="2"/>
  <c r="M61" i="2"/>
  <c r="L61" i="2"/>
  <c r="G61" i="2"/>
  <c r="F61" i="2"/>
  <c r="M59" i="2"/>
  <c r="N59" i="2" s="1"/>
  <c r="L59" i="2"/>
  <c r="G59" i="2"/>
  <c r="F59" i="2"/>
  <c r="M55" i="2"/>
  <c r="O55" i="2" s="1"/>
  <c r="L55" i="2"/>
  <c r="N55" i="2" s="1"/>
  <c r="G55" i="2"/>
  <c r="F55" i="2"/>
  <c r="M53" i="2"/>
  <c r="O53" i="2" s="1"/>
  <c r="L53" i="2"/>
  <c r="G53" i="2"/>
  <c r="F53" i="2"/>
  <c r="M51" i="2"/>
  <c r="N51" i="2" s="1"/>
  <c r="L51" i="2"/>
  <c r="G51" i="2"/>
  <c r="F51" i="2"/>
  <c r="M49" i="2"/>
  <c r="O49" i="2" s="1"/>
  <c r="L49" i="2"/>
  <c r="G49" i="2"/>
  <c r="F49" i="2"/>
  <c r="M45" i="2"/>
  <c r="O45" i="2" s="1"/>
  <c r="L45" i="2"/>
  <c r="G45" i="2"/>
  <c r="F45" i="2"/>
  <c r="O43" i="2"/>
  <c r="M43" i="2"/>
  <c r="N43" i="2" s="1"/>
  <c r="L43" i="2"/>
  <c r="G43" i="2"/>
  <c r="F43" i="2"/>
  <c r="O41" i="2"/>
  <c r="N41" i="2"/>
  <c r="M41" i="2"/>
  <c r="L41" i="2"/>
  <c r="G41" i="2"/>
  <c r="F41" i="2"/>
  <c r="M39" i="2"/>
  <c r="O39" i="2" s="1"/>
  <c r="L39" i="2"/>
  <c r="G39" i="2"/>
  <c r="F39" i="2"/>
  <c r="M37" i="2"/>
  <c r="O37" i="2" s="1"/>
  <c r="L37" i="2"/>
  <c r="N37" i="2" s="1"/>
  <c r="G37" i="2"/>
  <c r="F37" i="2"/>
  <c r="M35" i="2"/>
  <c r="O35" i="2" s="1"/>
  <c r="L35" i="2"/>
  <c r="G35" i="2"/>
  <c r="F35" i="2"/>
  <c r="M33" i="2"/>
  <c r="N33" i="2" s="1"/>
  <c r="L33" i="2"/>
  <c r="O31" i="2"/>
  <c r="M31" i="2"/>
  <c r="N31" i="2" s="1"/>
  <c r="L31" i="2"/>
  <c r="G31" i="2"/>
  <c r="F31" i="2"/>
  <c r="O29" i="2"/>
  <c r="N29" i="2"/>
  <c r="M29" i="2"/>
  <c r="L29" i="2"/>
  <c r="G29" i="2"/>
  <c r="F29" i="2"/>
  <c r="M25" i="2"/>
  <c r="N25" i="2" s="1"/>
  <c r="L25" i="2"/>
  <c r="M23" i="2"/>
  <c r="N23" i="2" s="1"/>
  <c r="L23" i="2"/>
  <c r="G23" i="2"/>
  <c r="F23" i="2"/>
  <c r="M21" i="2"/>
  <c r="O21" i="2" s="1"/>
  <c r="L21" i="2"/>
  <c r="G21" i="2"/>
  <c r="F21" i="2"/>
  <c r="M17" i="2"/>
  <c r="O17" i="2" s="1"/>
  <c r="L17" i="2"/>
  <c r="G17" i="2"/>
  <c r="F17" i="2"/>
  <c r="O15" i="2"/>
  <c r="M15" i="2"/>
  <c r="N15" i="2" s="1"/>
  <c r="L15" i="2"/>
  <c r="G15" i="2"/>
  <c r="F15" i="2"/>
  <c r="A15" i="2"/>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13" i="2"/>
  <c r="N13" i="2"/>
  <c r="M13" i="2"/>
  <c r="L13" i="2"/>
  <c r="G13" i="2"/>
  <c r="F13" i="2"/>
  <c r="A13" i="2"/>
  <c r="M11" i="2"/>
  <c r="O11" i="2" s="1"/>
  <c r="L11" i="2"/>
  <c r="G11" i="2"/>
  <c r="F11" i="2"/>
  <c r="A11" i="2"/>
  <c r="M9" i="2"/>
  <c r="O9" i="2" s="1"/>
  <c r="L9" i="2"/>
  <c r="N9" i="2" s="1"/>
  <c r="G9" i="2"/>
  <c r="F9" i="2"/>
  <c r="A123" i="1"/>
  <c r="A122" i="1"/>
  <c r="A121" i="1"/>
  <c r="A120" i="1"/>
  <c r="A119" i="1"/>
  <c r="K117" i="1"/>
  <c r="L101" i="1" s="1"/>
  <c r="M115" i="1"/>
  <c r="G115" i="1"/>
  <c r="F115" i="1"/>
  <c r="M113" i="1"/>
  <c r="G113" i="1"/>
  <c r="F113" i="1"/>
  <c r="M111" i="1"/>
  <c r="G111" i="1"/>
  <c r="F111" i="1"/>
  <c r="M107" i="1"/>
  <c r="O107" i="1" s="1"/>
  <c r="G107" i="1"/>
  <c r="F107" i="1"/>
  <c r="M105" i="1"/>
  <c r="G105" i="1"/>
  <c r="F105" i="1"/>
  <c r="M103" i="1"/>
  <c r="G103" i="1"/>
  <c r="F103" i="1"/>
  <c r="M101" i="1"/>
  <c r="G101" i="1"/>
  <c r="F101" i="1"/>
  <c r="M97" i="1"/>
  <c r="O97" i="1" s="1"/>
  <c r="G97" i="1"/>
  <c r="F97" i="1"/>
  <c r="M95" i="1"/>
  <c r="O95" i="1" s="1"/>
  <c r="G95" i="1"/>
  <c r="F95" i="1"/>
  <c r="M93" i="1"/>
  <c r="G93" i="1"/>
  <c r="F93" i="1"/>
  <c r="M91" i="1"/>
  <c r="O91" i="1" s="1"/>
  <c r="G91" i="1"/>
  <c r="F91" i="1"/>
  <c r="M89" i="1"/>
  <c r="O89" i="1" s="1"/>
  <c r="G89" i="1"/>
  <c r="F89" i="1"/>
  <c r="M85" i="1"/>
  <c r="O85" i="1" s="1"/>
  <c r="G85" i="1"/>
  <c r="F85" i="1"/>
  <c r="M83" i="1"/>
  <c r="O83" i="1" s="1"/>
  <c r="G83" i="1"/>
  <c r="F83" i="1"/>
  <c r="M81" i="1"/>
  <c r="O81" i="1" s="1"/>
  <c r="G81" i="1"/>
  <c r="F81" i="1"/>
  <c r="M79" i="1"/>
  <c r="O79" i="1" s="1"/>
  <c r="G79" i="1"/>
  <c r="F79" i="1"/>
  <c r="M75" i="1"/>
  <c r="O75" i="1" s="1"/>
  <c r="G75" i="1"/>
  <c r="F75" i="1"/>
  <c r="M73" i="1"/>
  <c r="O73" i="1" s="1"/>
  <c r="G73" i="1"/>
  <c r="F73" i="1"/>
  <c r="M71" i="1"/>
  <c r="O71" i="1" s="1"/>
  <c r="G71" i="1"/>
  <c r="F71" i="1"/>
  <c r="M69" i="1"/>
  <c r="O69" i="1" s="1"/>
  <c r="G69" i="1"/>
  <c r="F69" i="1"/>
  <c r="M67" i="1"/>
  <c r="O67" i="1" s="1"/>
  <c r="G67" i="1"/>
  <c r="F67" i="1"/>
  <c r="M63" i="1"/>
  <c r="O63" i="1" s="1"/>
  <c r="G63" i="1"/>
  <c r="F63" i="1"/>
  <c r="M61" i="1"/>
  <c r="O61" i="1" s="1"/>
  <c r="G61" i="1"/>
  <c r="F61" i="1"/>
  <c r="M59" i="1"/>
  <c r="O59" i="1" s="1"/>
  <c r="G59" i="1"/>
  <c r="F59" i="1"/>
  <c r="M55" i="1"/>
  <c r="G55" i="1"/>
  <c r="F55" i="1"/>
  <c r="M53" i="1"/>
  <c r="G53" i="1"/>
  <c r="F53" i="1"/>
  <c r="M51" i="1"/>
  <c r="G51" i="1"/>
  <c r="F51" i="1"/>
  <c r="M49" i="1"/>
  <c r="G49" i="1"/>
  <c r="F49" i="1"/>
  <c r="M45" i="1"/>
  <c r="G45" i="1"/>
  <c r="F45" i="1"/>
  <c r="M43" i="1"/>
  <c r="G43" i="1"/>
  <c r="F43" i="1"/>
  <c r="M41" i="1"/>
  <c r="G41" i="1"/>
  <c r="F41" i="1"/>
  <c r="M39" i="1"/>
  <c r="G39" i="1"/>
  <c r="F39" i="1"/>
  <c r="G37" i="1"/>
  <c r="F37" i="1"/>
  <c r="M35" i="1"/>
  <c r="G35" i="1"/>
  <c r="F35" i="1"/>
  <c r="M33" i="1"/>
  <c r="M31" i="1"/>
  <c r="G31" i="1"/>
  <c r="F31" i="1"/>
  <c r="G29" i="1"/>
  <c r="F29" i="1"/>
  <c r="M25" i="1"/>
  <c r="G23" i="1"/>
  <c r="F23" i="1"/>
  <c r="M21" i="1"/>
  <c r="G21" i="1"/>
  <c r="F21" i="1"/>
  <c r="G17" i="1"/>
  <c r="F17" i="1"/>
  <c r="G15" i="1"/>
  <c r="F15" i="1"/>
  <c r="M13" i="1"/>
  <c r="G13" i="1"/>
  <c r="F13" i="1"/>
  <c r="M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G9" i="1"/>
  <c r="F9" i="1"/>
  <c r="O101" i="1" l="1"/>
  <c r="L81" i="1"/>
  <c r="N81" i="1" s="1"/>
  <c r="L85" i="1"/>
  <c r="N85" i="1" s="1"/>
  <c r="L61" i="1"/>
  <c r="N61" i="1" s="1"/>
  <c r="L79" i="1"/>
  <c r="N79" i="1" s="1"/>
  <c r="L11" i="1"/>
  <c r="O11" i="1" s="1"/>
  <c r="L31" i="1"/>
  <c r="N31" i="1" s="1"/>
  <c r="L23" i="1"/>
  <c r="O23" i="1" s="1"/>
  <c r="L13" i="1"/>
  <c r="L17" i="1"/>
  <c r="O17" i="1" s="1"/>
  <c r="L25" i="1"/>
  <c r="O25" i="1" s="1"/>
  <c r="L39" i="1"/>
  <c r="O39" i="1" s="1"/>
  <c r="L21" i="1"/>
  <c r="O21" i="1" s="1"/>
  <c r="L43" i="1"/>
  <c r="O43" i="1" s="1"/>
  <c r="L49" i="1"/>
  <c r="O49" i="1" s="1"/>
  <c r="L53" i="1"/>
  <c r="O53" i="1" s="1"/>
  <c r="L67" i="1"/>
  <c r="N67" i="1" s="1"/>
  <c r="L89" i="1"/>
  <c r="N89" i="1" s="1"/>
  <c r="L93" i="1"/>
  <c r="L97" i="1"/>
  <c r="N97" i="1" s="1"/>
  <c r="L103" i="1"/>
  <c r="O103" i="1" s="1"/>
  <c r="L107" i="1"/>
  <c r="N107" i="1" s="1"/>
  <c r="L113" i="1"/>
  <c r="N113" i="1" s="1"/>
  <c r="L33" i="1"/>
  <c r="N33" i="1" s="1"/>
  <c r="L37" i="1"/>
  <c r="N37" i="1" s="1"/>
  <c r="L59" i="1"/>
  <c r="N59" i="1" s="1"/>
  <c r="L71" i="1"/>
  <c r="N71" i="1" s="1"/>
  <c r="L75" i="1"/>
  <c r="N75" i="1" s="1"/>
  <c r="L15" i="1"/>
  <c r="O15" i="1" s="1"/>
  <c r="L29" i="1"/>
  <c r="N29" i="1" s="1"/>
  <c r="L41" i="1"/>
  <c r="O41" i="1" s="1"/>
  <c r="L45" i="1"/>
  <c r="O45" i="1" s="1"/>
  <c r="L51" i="1"/>
  <c r="N51" i="1" s="1"/>
  <c r="L55" i="1"/>
  <c r="N55" i="1" s="1"/>
  <c r="L63" i="1"/>
  <c r="N63" i="1" s="1"/>
  <c r="L91" i="1"/>
  <c r="N91" i="1" s="1"/>
  <c r="L95" i="1"/>
  <c r="N95" i="1" s="1"/>
  <c r="L105" i="1"/>
  <c r="N105" i="1" s="1"/>
  <c r="L111" i="1"/>
  <c r="N111" i="1" s="1"/>
  <c r="L115" i="1"/>
  <c r="N115" i="1" s="1"/>
  <c r="L9" i="1"/>
  <c r="N9" i="1" s="1"/>
  <c r="L35" i="1"/>
  <c r="O35" i="1" s="1"/>
  <c r="L69" i="1"/>
  <c r="N69" i="1" s="1"/>
  <c r="L73" i="1"/>
  <c r="N73" i="1" s="1"/>
  <c r="L83" i="1"/>
  <c r="N83" i="1" s="1"/>
  <c r="N101" i="1"/>
  <c r="N93" i="1"/>
  <c r="O105" i="1"/>
  <c r="N21" i="2"/>
  <c r="O23" i="2"/>
  <c r="O117" i="2" s="1"/>
  <c r="O33" i="2"/>
  <c r="N49" i="2"/>
  <c r="O51" i="2"/>
  <c r="N69" i="2"/>
  <c r="O71" i="2"/>
  <c r="N89" i="2"/>
  <c r="O91" i="2"/>
  <c r="N107" i="2"/>
  <c r="O111" i="2"/>
  <c r="O59" i="2"/>
  <c r="N17" i="2"/>
  <c r="N45" i="2"/>
  <c r="N67" i="2"/>
  <c r="N85" i="2"/>
  <c r="N105" i="2"/>
  <c r="O93" i="1"/>
  <c r="O25" i="2"/>
  <c r="N103" i="2"/>
  <c r="N11" i="2"/>
  <c r="N117" i="2" s="1"/>
  <c r="D117" i="2" s="1"/>
  <c r="N39" i="2"/>
  <c r="N79" i="2"/>
  <c r="N97" i="2"/>
  <c r="N115" i="2"/>
  <c r="N49" i="1"/>
  <c r="N35" i="2"/>
  <c r="N53" i="2"/>
  <c r="N73" i="2"/>
  <c r="N93" i="2"/>
  <c r="N113" i="2"/>
  <c r="N23" i="1" l="1"/>
  <c r="N103" i="1"/>
  <c r="N17" i="1"/>
  <c r="N45" i="1"/>
  <c r="N35" i="1"/>
  <c r="N21" i="1"/>
  <c r="O51" i="1"/>
  <c r="N39" i="1"/>
  <c r="O55" i="1"/>
  <c r="O111" i="1"/>
  <c r="N25" i="1"/>
  <c r="O13" i="1"/>
  <c r="N13" i="1"/>
  <c r="O31" i="1"/>
  <c r="N11" i="1"/>
  <c r="N41" i="1"/>
  <c r="O115" i="1"/>
  <c r="O37" i="1"/>
  <c r="N43" i="1"/>
  <c r="O29" i="1"/>
  <c r="N15" i="1"/>
  <c r="O33" i="1"/>
  <c r="N53" i="1"/>
  <c r="O9" i="1"/>
  <c r="O113" i="1"/>
  <c r="J117" i="2"/>
  <c r="I117" i="2" s="1"/>
  <c r="H117" i="2"/>
  <c r="N117" i="1" l="1"/>
  <c r="O117" i="1"/>
  <c r="D117" i="1" l="1"/>
  <c r="H117" i="1" s="1"/>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charset val="1"/>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01000000}">
      <text>
        <r>
          <rPr>
            <sz val="10"/>
            <color rgb="FF000000"/>
            <rFont val="Arial"/>
            <charset val="1"/>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2000000}">
      <text>
        <r>
          <rPr>
            <sz val="10"/>
            <color rgb="FF000000"/>
            <rFont val="Arial"/>
            <charset val="1"/>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03000000}">
      <text>
        <r>
          <rPr>
            <sz val="10"/>
            <color rgb="FF000000"/>
            <rFont val="Arial"/>
            <charset val="1"/>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04000000}">
      <text>
        <r>
          <rPr>
            <sz val="10"/>
            <color rgb="FF000000"/>
            <rFont val="Arial"/>
            <charset val="1"/>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05000000}">
      <text>
        <r>
          <rPr>
            <sz val="10"/>
            <color rgb="FF000000"/>
            <rFont val="Arial"/>
            <charset val="1"/>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6000000}">
      <text>
        <r>
          <rPr>
            <sz val="10"/>
            <color rgb="FF000000"/>
            <rFont val="Arial"/>
            <charset val="1"/>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07000000}">
      <text>
        <r>
          <rPr>
            <sz val="10"/>
            <color rgb="FF000000"/>
            <rFont val="Arial"/>
            <charset val="1"/>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08000000}">
      <text>
        <r>
          <rPr>
            <sz val="10"/>
            <color rgb="FF000000"/>
            <rFont val="Arial"/>
            <charset val="1"/>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9000000}">
      <text>
        <r>
          <rPr>
            <sz val="10"/>
            <color rgb="FF000000"/>
            <rFont val="Arial"/>
            <charset val="1"/>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0A000000}">
      <text>
        <r>
          <rPr>
            <sz val="10"/>
            <color rgb="FF000000"/>
            <rFont val="Arial"/>
            <charset val="1"/>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0B000000}">
      <text>
        <r>
          <rPr>
            <sz val="10"/>
            <color rgb="FF000000"/>
            <rFont val="Arial"/>
            <charset val="1"/>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C000000}">
      <text>
        <r>
          <rPr>
            <sz val="10"/>
            <color rgb="FF000000"/>
            <rFont val="Arial"/>
            <charset val="1"/>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0D000000}">
      <text>
        <r>
          <rPr>
            <sz val="10"/>
            <color rgb="FF000000"/>
            <rFont val="Arial"/>
            <charset val="1"/>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0E000000}">
      <text>
        <r>
          <rPr>
            <sz val="10"/>
            <color rgb="FF000000"/>
            <rFont val="Arial"/>
            <charset val="1"/>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F000000}">
      <text>
        <r>
          <rPr>
            <sz val="10"/>
            <color rgb="FF000000"/>
            <rFont val="Arial"/>
            <charset val="1"/>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0000000}">
      <text>
        <r>
          <rPr>
            <sz val="10"/>
            <color rgb="FF000000"/>
            <rFont val="Arial"/>
            <charset val="1"/>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1000000}">
      <text>
        <r>
          <rPr>
            <sz val="10"/>
            <color rgb="FF000000"/>
            <rFont val="Arial"/>
            <charset val="1"/>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2000000}">
      <text>
        <r>
          <rPr>
            <sz val="10"/>
            <color rgb="FF000000"/>
            <rFont val="Arial"/>
            <charset val="1"/>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13000000}">
      <text>
        <r>
          <rPr>
            <sz val="10"/>
            <color rgb="FF000000"/>
            <rFont val="Arial"/>
            <charset val="1"/>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4000000}">
      <text>
        <r>
          <rPr>
            <sz val="10"/>
            <color rgb="FF000000"/>
            <rFont val="Arial"/>
            <charset val="1"/>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15000000}">
      <text>
        <r>
          <rPr>
            <sz val="10"/>
            <color rgb="FF000000"/>
            <rFont val="Arial"/>
            <charset val="1"/>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16000000}">
      <text>
        <r>
          <rPr>
            <sz val="10"/>
            <color rgb="FF000000"/>
            <rFont val="Arial"/>
            <charset val="1"/>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7000000}">
      <text>
        <r>
          <rPr>
            <sz val="10"/>
            <color rgb="FF000000"/>
            <rFont val="Arial"/>
            <charset val="1"/>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8000000}">
      <text>
        <r>
          <rPr>
            <sz val="10"/>
            <color rgb="FF000000"/>
            <rFont val="Arial"/>
            <charset val="1"/>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19000000}">
      <text>
        <r>
          <rPr>
            <sz val="10"/>
            <color rgb="FF000000"/>
            <rFont val="Arial"/>
            <charset val="1"/>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1A000000}">
      <text>
        <r>
          <rPr>
            <sz val="10"/>
            <color rgb="FF000000"/>
            <rFont val="Arial"/>
            <charset val="1"/>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1B000000}">
      <text>
        <r>
          <rPr>
            <sz val="10"/>
            <color rgb="FF000000"/>
            <rFont val="Arial"/>
            <charset val="1"/>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C000000}">
      <text>
        <r>
          <rPr>
            <sz val="10"/>
            <color rgb="FF000000"/>
            <rFont val="Arial"/>
            <charset val="1"/>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1D000000}">
      <text>
        <r>
          <rPr>
            <sz val="10"/>
            <color rgb="FF000000"/>
            <rFont val="Arial"/>
            <charset val="1"/>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1E000000}">
      <text>
        <r>
          <rPr>
            <sz val="10"/>
            <color rgb="FF000000"/>
            <rFont val="Arial"/>
            <charset val="1"/>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F000000}">
      <text>
        <r>
          <rPr>
            <sz val="10"/>
            <color rgb="FF000000"/>
            <rFont val="Arial"/>
            <charset val="1"/>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20000000}">
      <text>
        <r>
          <rPr>
            <sz val="10"/>
            <color rgb="FF000000"/>
            <rFont val="Arial"/>
            <charset val="1"/>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1000000}">
      <text>
        <r>
          <rPr>
            <sz val="10"/>
            <color rgb="FF000000"/>
            <rFont val="Arial"/>
            <charset val="1"/>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2000000}">
      <text>
        <r>
          <rPr>
            <sz val="10"/>
            <color rgb="FF000000"/>
            <rFont val="Arial"/>
            <charset val="1"/>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3000000}">
      <text>
        <r>
          <rPr>
            <sz val="10"/>
            <color rgb="FF000000"/>
            <rFont val="Arial"/>
            <charset val="1"/>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4000000}">
      <text>
        <r>
          <rPr>
            <sz val="10"/>
            <color rgb="FF000000"/>
            <rFont val="Arial"/>
            <charset val="1"/>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5000000}">
      <text>
        <r>
          <rPr>
            <sz val="10"/>
            <color rgb="FF000000"/>
            <rFont val="Arial"/>
            <charset val="1"/>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26000000}">
      <text>
        <r>
          <rPr>
            <sz val="10"/>
            <color rgb="FF000000"/>
            <rFont val="Arial"/>
            <charset val="1"/>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27000000}">
      <text>
        <r>
          <rPr>
            <sz val="10"/>
            <color rgb="FF000000"/>
            <rFont val="Arial"/>
            <charset val="1"/>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28000000}">
      <text>
        <r>
          <rPr>
            <sz val="10"/>
            <color rgb="FF000000"/>
            <rFont val="Arial"/>
            <charset val="1"/>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29000000}">
      <text>
        <r>
          <rPr>
            <sz val="10"/>
            <color rgb="FF000000"/>
            <rFont val="Arial"/>
            <charset val="1"/>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2A000000}">
      <text>
        <r>
          <rPr>
            <sz val="10"/>
            <color rgb="FF000000"/>
            <rFont val="Arial"/>
            <charset val="1"/>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B000000}">
      <text>
        <r>
          <rPr>
            <sz val="10"/>
            <color rgb="FF000000"/>
            <rFont val="Arial"/>
            <charset val="1"/>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2C000000}">
      <text>
        <r>
          <rPr>
            <sz val="10"/>
            <color rgb="FF000000"/>
            <rFont val="Arial"/>
            <charset val="1"/>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2D000000}">
      <text>
        <r>
          <rPr>
            <sz val="10"/>
            <color rgb="FF000000"/>
            <rFont val="Arial"/>
            <charset val="1"/>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<sst xmlns="http://schemas.openxmlformats.org/spreadsheetml/2006/main" count="403" uniqueCount="222">
  <si>
    <t>Usability review (Español)</t>
  </si>
  <si>
    <t>Enter score</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</si>
  <si>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</si>
  <si>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</si>
  <si>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</si>
  <si>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</si>
  <si>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</si>
  <si>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</si>
  <si>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</si>
  <si>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</si>
  <si>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</si>
  <si>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</si>
  <si>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</si>
  <si>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</si>
  <si>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</si>
  <si>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</si>
  <si>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</si>
  <si>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</si>
  <si>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</si>
  <si>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</si>
  <si>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Los objetivos que persigue el usuario se cumplen además tiene muchas funcionalidades de las que se espera el usuario.</t>
  </si>
  <si>
    <t>Las características y la funcionalidad son compatibles con los flujos de trabajo deseados por los usuarios.</t>
  </si>
  <si>
    <t>Las tareas de uso frecuente están fácilmente disponibles (por ejemplo, fácilmente accesibles desde la página de inicio) y están bien soportadas (por ejemplo, los accesos directos están disponibles).</t>
  </si>
  <si>
    <t>Los usuarios reciben un apoyo adecuado según su nivel de experiencia (por ejemplo, atajos para usuarios expertos, ayuda e instrucciones para usuarios novatos).</t>
  </si>
  <si>
    <t>Las llamadas a las acciones (por ejemplo, registrarse, agregar a la cesta, enviar) son claras, están bien etiquetadas y aparecen como cliqueables.</t>
  </si>
  <si>
    <t>Homepage / starting page</t>
  </si>
  <si>
    <t>La página de inicio proporciona una instantánea clara y una descripción general del contenido, las características y la funcionalidad disponible.</t>
  </si>
  <si>
    <t>La página de inicio es eficaz para orientar y dirigir a los usuarios a la información y las tareas deseadas.</t>
  </si>
  <si>
    <t>El diseño de la página de inicio es clara y ordenada con suficiente "espacio en blanco".</t>
  </si>
  <si>
    <t>Navigation</t>
  </si>
  <si>
    <t>Los usuarios pueden acceder fácilmente al sitio o la aplicación (por ejemplo, la URL es predecible y es devuelta por los motores de búsqueda).</t>
  </si>
  <si>
    <t>El esquema de navegación (por ejemplo, el menú) es fácil de encontrar, intuitivo y consistente.</t>
  </si>
  <si>
    <t>La navegación tiene la flexibilidad suficiente para permitir que los usuarios naveguen por los medios deseados (por ejemplo, búsqueda, navegación por tipo, navegación por nombre, más reciente, etc.).</t>
  </si>
  <si>
    <t>La estructura del sitio o la aplicación es clara, fácil de entender y aborda objetivos comunes del usuario.</t>
  </si>
  <si>
    <t>Los enlaces son claros, descriptivos y están bien etiquetados.</t>
  </si>
  <si>
    <t>Las funciones estándar del navegador (por ejemplo, 'atrás', 'adelante', 'marcador') son compatibles.</t>
  </si>
  <si>
    <t>La ubicación actual está claramente indicada (por ejemplo, ruta de navegación, elemento de menú resaltado).</t>
  </si>
  <si>
    <t>Los usuarios pueden volver fácilmente a la página de inicio o a un punto de inicio relevante.</t>
  </si>
  <si>
    <t>Se proporciona un mapa del sitio o índice claro y bien estructurado (cuando sea necesario)</t>
  </si>
  <si>
    <t>Search</t>
  </si>
  <si>
    <t>Una función de búsqueda consistente, fácil de encontrar y fácil de usar está disponible en todas partes (cuando sea conveniente)</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</si>
  <si>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</si>
  <si>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</si>
  <si>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Los resultados de búsqueda son relevantes, exhaustivos, precisos y se muestran bien</t>
  </si>
  <si>
    <t>Control &amp; feedback</t>
  </si>
  <si>
    <t xml:space="preserve">Se proporciona una respuesta rápida y apropiada (por ejemplo, después de una acción exitosa o no exitosa).
</t>
  </si>
  <si>
    <t>Los usuarios pueden fácilmente deshacer, volver atrás y cambiar o cancelar acciones; o al menos tienen la oportunidad de confirmar una acción antes de cometer (por ejemplo, antes de realizar un pedido)</t>
  </si>
  <si>
    <t>Los usuarios pueden enviar comentarios (por ejemplo, por correo electrónico o mediante un formulario de comentarios / contacto en línea)</t>
  </si>
  <si>
    <t>Forms</t>
  </si>
  <si>
    <t>Los formularios y los procesos complejos se dividen en pasos y secciones fácilmente comprensibles. Cuando se utiliza un proceso, hay un indicador de progreso con números claros o etapas con nombre.</t>
  </si>
  <si>
    <t>Se solicita una cantidad mínima de información y, cuando se proporciona la justificación necesaria para solicitar información (por ejemplo, fecha de nacimiento, número de teléfono)</t>
  </si>
  <si>
    <t>Los campos de formulario requeridos y opcionales están claramente indicados</t>
  </si>
  <si>
    <t>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</si>
  <si>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</si>
  <si>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Errors</t>
  </si>
  <si>
    <t>Los errores son claros, fácilmente identificables y aparecen en la ubicación apropiada (por ejemplo, adyacente al campo de entrada de datos, adyacente al formulario, etc.).</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</si>
  <si>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</si>
  <si>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</si>
  <si>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Los usuarios pueden recuperarse fácilmente (es decir, no tienen que comenzar de nuevo) de los errores</t>
  </si>
  <si>
    <t>Content &amp; text</t>
  </si>
  <si>
    <t>El contenido disponible (por ejemplo, texto, imágenes, video) es apropiado y suficientemente relevante, y detallado para cumplir con los objetivos del usuario</t>
  </si>
  <si>
    <t>Los enlaces a otros contenidos útiles y relevantes (por ejemplo, páginas relacionadas o sitios web externos) están disponibles y se muestran en contexto</t>
  </si>
  <si>
    <t>El lenguaje, la terminología y el tono utilizados son apropiados y son fácilmente comprensibles para el público objetivo</t>
  </si>
  <si>
    <t>Los términos, el idioma y el tono utilizados son consistentes (por ejemplo, el mismo término se usa en todo)</t>
  </si>
  <si>
    <t>El texto y el contenido son legibles y escaneables, con buena tipografía y contraste visual</t>
  </si>
  <si>
    <t>Help</t>
  </si>
  <si>
    <t xml:space="preserve">Se proporciona ayuda en línea y contextual y es adecuada para la base de usuarios (por ejemplo, está escrita en un lenguaje fácil de entender y solo usa términos reconocidos). </t>
  </si>
  <si>
    <t>La ayuda que se da es bastante pobre y además da problemas a la hora de cambiar el idioma.</t>
  </si>
  <si>
    <t>La ayuda en línea es concisa, fácil de leer y escrita en un lenguaje fácil de entender</t>
  </si>
  <si>
    <t>El acceso a la ayuda en línea no impide a los usuarios (es decir, pueden reanudar el trabajo donde lo dejaron después de acceder a la ayuda)</t>
  </si>
  <si>
    <t>Los usuarios pueden obtener más ayuda fácilmente (por ejemplo, teléfono o dirección de correo electrónico)</t>
  </si>
  <si>
    <t>Performance</t>
  </si>
  <si>
    <t>El rendimiento del sitio o la aplicación no inhibe la experiencia del usuario (por ejemplo, descargas lentas de páginas, retrasos prolongados)</t>
  </si>
  <si>
    <t>Los errores y problemas de confiabilidad no inhiben la experiencia del usuario</t>
  </si>
  <si>
    <t>Se admiten posibles configuraciones de usuario (por ejemplo, navegadores, resoluciones, especificaciones de computadora)</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</si>
  <si>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</si>
  <si>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</si>
  <si>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</si>
  <si>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</si>
  <si>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</si>
  <si>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</si>
  <si>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</si>
  <si>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</si>
  <si>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</si>
  <si>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</si>
  <si>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</si>
  <si>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</si>
  <si>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</si>
  <si>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</si>
  <si>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</si>
  <si>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</si>
  <si>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</si>
  <si>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</si>
  <si>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</si>
  <si>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</si>
  <si>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</si>
  <si>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</si>
  <si>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</si>
  <si>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</si>
  <si>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</si>
  <si>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</si>
  <si>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</si>
  <si>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</si>
  <si>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</si>
  <si>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</si>
  <si>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</si>
  <si>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</si>
  <si>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</si>
  <si>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</si>
  <si>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</si>
  <si>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</si>
  <si>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</si>
  <si>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</si>
  <si>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</si>
  <si>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</si>
  <si>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</si>
  <si>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</si>
  <si>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</si>
  <si>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</si>
  <si>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</si>
  <si>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</si>
  <si>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</si>
  <si>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</si>
  <si>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</si>
  <si>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</si>
  <si>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</si>
  <si>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</si>
  <si>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b/>
        <sz val="10"/>
        <color rgb="FF000000"/>
        <rFont val="Arial"/>
        <charset val="1"/>
      </rPr>
      <t xml:space="preserve">Features and functionality meet common user goals and objectives
</t>
    </r>
    <r>
      <rPr>
        <sz val="10"/>
        <rFont val="Arial"/>
        <charset val="1"/>
      </rPr>
      <t>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</si>
  <si>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</si>
  <si>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b/>
        <sz val="10"/>
        <color rgb="FF000000"/>
        <rFont val="Arial"/>
        <charset val="1"/>
      </rPr>
      <t xml:space="preserve">Features and functionality support users desired workflows
</t>
    </r>
    <r>
      <rPr>
        <sz val="10"/>
        <rFont val="Arial"/>
        <charset val="1"/>
      </rPr>
      <t xml:space="preserve">The site or application should support or at least be compatible with the way that users wish to work. For example, users might want to be able to carry out bulk transactions or be able to save and return to their work. </t>
    </r>
  </si>
  <si>
    <r>
      <rPr>
        <b/>
        <sz val="10"/>
        <color rgb="FF000000"/>
        <rFont val="Arial"/>
        <charset val="1"/>
      </rPr>
      <t xml:space="preserve">Frequently-used tasks are readily available (e.g. easily accessible from the homepage) and well supported
</t>
    </r>
    <r>
      <rPr>
        <sz val="10"/>
        <rFont val="Arial"/>
        <charset val="1"/>
      </rPr>
      <t>For example short cuts and a login to retrieve details might be provided to speed up the completion of frequently carried out tasks.</t>
    </r>
  </si>
  <si>
    <t>High</t>
  </si>
  <si>
    <r>
      <rPr>
        <b/>
        <sz val="10"/>
        <color rgb="FF000000"/>
        <rFont val="Arial"/>
        <charset val="1"/>
      </rPr>
      <t xml:space="preserve">Users are adequately supported according to their level of expertise
</t>
    </r>
    <r>
      <rPr>
        <sz val="10"/>
        <rFont val="Arial"/>
        <charset val="1"/>
      </rPr>
      <t>For example, novice users are given help and instructions and features are progressively disclosed (e.g. advanced features not being shown by default).</t>
    </r>
  </si>
  <si>
    <t>Medium</t>
  </si>
  <si>
    <r>
      <rPr>
        <b/>
        <sz val="10"/>
        <color rgb="FF000000"/>
        <rFont val="Arial"/>
        <charset val="1"/>
      </rPr>
      <t xml:space="preserve">Calls to action (e.g. register, add to basket, submit) are clear, well labelled and appear clickable
</t>
    </r>
    <r>
      <rPr>
        <sz val="10"/>
        <rFont val="Arial"/>
        <charset val="1"/>
      </rPr>
      <t>Possible actions should always be clear and the primary call to action (i.e. the most common or desirable user action) should stand out on the page or screen.</t>
    </r>
  </si>
  <si>
    <r>
      <rPr>
        <b/>
        <sz val="10"/>
        <color rgb="FF000000"/>
        <rFont val="Arial"/>
        <charset val="1"/>
      </rPr>
      <t xml:space="preserve">The Homepage / starting page provides a clear snapshot and overview of the content, features and functionality available
</t>
    </r>
    <r>
      <rPr>
        <sz val="10"/>
        <rFont val="Arial"/>
        <charset val="1"/>
      </rPr>
      <t>For example, an introduction and overview of the site is provided together with section snapshots and example content.</t>
    </r>
  </si>
  <si>
    <r>
      <rPr>
        <b/>
        <sz val="10"/>
        <color rgb="FF000000"/>
        <rFont val="Arial"/>
        <charset val="1"/>
      </rPr>
      <t xml:space="preserve">The homepage / starting page is effective in orienting and directing users to their desired information and tasks
</t>
    </r>
    <r>
      <rPr>
        <sz val="10"/>
        <rFont val="Arial"/>
        <charset val="1"/>
      </rPr>
      <t>Users should be able to work out where they need to go to complete a given task (e.g. carry out some research, complete a transaction).</t>
    </r>
  </si>
  <si>
    <r>
      <rPr>
        <b/>
        <sz val="10"/>
        <color rgb="FF000000"/>
        <rFont val="Arial"/>
        <charset val="1"/>
      </rPr>
      <t xml:space="preserve">The homepage / starting page layout is clear and uncluttered with sufficient 'white space'
</t>
    </r>
    <r>
      <rPr>
        <sz val="10"/>
        <rFont val="Arial"/>
        <charset val="1"/>
      </rPr>
      <t>Users should be able to quickly scan the homepage and make sense of both the content available and of how the site is structured.</t>
    </r>
  </si>
  <si>
    <r>
      <rPr>
        <b/>
        <sz val="10"/>
        <color rgb="FF000000"/>
        <rFont val="Arial"/>
        <charset val="1"/>
      </rPr>
      <t xml:space="preserve">Users can easily access the site or application
</t>
    </r>
    <r>
      <rPr>
        <sz val="10"/>
        <rFont val="Arial"/>
        <charset val="1"/>
      </rPr>
      <t>For example, the URL is predictable and is returned by search engines. If a user attempts to find the site via a search engine, it should ideally be returned on the first page of search results for likely queries.</t>
    </r>
  </si>
  <si>
    <t>Low</t>
  </si>
  <si>
    <r>
      <rPr>
        <b/>
        <sz val="10"/>
        <color rgb="FF000000"/>
        <rFont val="Arial"/>
        <charset val="1"/>
      </rPr>
      <t xml:space="preserve">The navigational scheme is easy to find, intuitive and consistent
</t>
    </r>
    <r>
      <rPr>
        <sz val="10"/>
        <rFont val="Arial"/>
        <charset val="1"/>
      </rPr>
      <t>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</si>
  <si>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sz val="10"/>
        <color rgb="FF000000"/>
        <rFont val="Arial"/>
        <charset val="1"/>
      </rPr>
      <t xml:space="preserve">The navigation has sufficient flexibility to allow users to navigate by their desired means
</t>
    </r>
    <r>
      <rPr>
        <sz val="10"/>
        <rFont val="Arial"/>
        <charset val="1"/>
      </rPr>
      <t>For example a user might want to be able to search for an item or browse by size, name or type. Although not all user preferences can or indeed should be addressed, the most useful and common navigational means should be supported.</t>
    </r>
  </si>
  <si>
    <r>
      <rPr>
        <b/>
        <sz val="10"/>
        <color rgb="FF000000"/>
        <rFont val="Arial"/>
        <charset val="1"/>
      </rPr>
      <t xml:space="preserve">The site or application structure is clear, easily understood and addresses common user goals
</t>
    </r>
    <r>
      <rPr>
        <sz val="10"/>
        <rFont val="Arial"/>
        <charset val="1"/>
      </rPr>
      <t>For example, gathering information, submitting data, carrying out research. Users should be able to work out where they need to go to carry out common user goals and be able to quickly gain an understanding of how the site or application is structured.</t>
    </r>
  </si>
  <si>
    <r>
      <rPr>
        <b/>
        <sz val="10"/>
        <color rgb="FF000000"/>
        <rFont val="Arial"/>
        <charset val="1"/>
      </rPr>
      <t xml:space="preserve">Links are clear, descriptive and well labelled
</t>
    </r>
    <r>
      <rPr>
        <sz val="10"/>
        <rFont val="Arial"/>
        <charset val="1"/>
      </rPr>
      <t>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</si>
  <si>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sz val="10"/>
        <color rgb="FF000000"/>
        <rFont val="Arial"/>
        <charset val="1"/>
      </rPr>
      <t xml:space="preserve">Browser standard functions (e.g. 'back', 'forward', 'bookmark') are supported
</t>
    </r>
    <r>
      <rPr>
        <sz val="10"/>
        <rFont val="Arial"/>
        <charset val="1"/>
      </rPr>
      <t xml:space="preserve">Users should be able to bookmark a page (or be presented with a URL to use) and go back and forth without breaking the site or losing any information they have entered.  </t>
    </r>
  </si>
  <si>
    <r>
      <rPr>
        <b/>
        <sz val="10"/>
        <color rgb="FF000000"/>
        <rFont val="Arial"/>
        <charset val="1"/>
      </rPr>
      <t xml:space="preserve">The current location is clearly indicated (e.g. breadcrumb, highlighted menu item)
</t>
    </r>
    <r>
      <rPr>
        <sz val="10"/>
        <rFont val="Arial"/>
        <charset val="1"/>
      </rPr>
      <t>Users should always know where they are in the site or application.</t>
    </r>
  </si>
  <si>
    <r>
      <rPr>
        <b/>
        <sz val="10"/>
        <color rgb="FF000000"/>
        <rFont val="Arial"/>
        <charset val="1"/>
      </rPr>
      <t xml:space="preserve">Users can easily get back to the homepage or a relevant start point
</t>
    </r>
    <r>
      <rPr>
        <sz val="10"/>
        <rFont val="Arial"/>
        <charset val="1"/>
      </rPr>
      <t>For example, a homepage link might be part of the breadcrumb or a home link might be available as part of the header.</t>
    </r>
  </si>
  <si>
    <r>
      <rPr>
        <b/>
        <sz val="10"/>
        <color rgb="FF000000"/>
        <rFont val="Arial"/>
        <charset val="1"/>
      </rPr>
      <t xml:space="preserve">A clear and well structure site map or index is provided (where necessary)
</t>
    </r>
    <r>
      <rPr>
        <sz val="10"/>
        <rFont val="Arial"/>
        <charset val="1"/>
      </rPr>
      <t>The sitemap might be part of the header or footer and should ideally be available from every page on the site.</t>
    </r>
  </si>
  <si>
    <t>Very low</t>
  </si>
  <si>
    <r>
      <rPr>
        <b/>
        <sz val="10"/>
        <color rgb="FF000000"/>
        <rFont val="Arial"/>
        <charset val="1"/>
      </rPr>
      <t xml:space="preserve">A consistent, easy to find and easy to use search function is available throughout
</t>
    </r>
    <r>
      <rPr>
        <sz val="10"/>
        <rFont val="Arial"/>
        <charset val="1"/>
      </rPr>
      <t>The search function (where required) should be directly available from most pages on the site or application and should be consistently positioned (e.g. top left, top right or top centre).</t>
    </r>
  </si>
  <si>
    <r>
      <rPr>
        <b/>
        <sz val="10"/>
        <color rgb="FF000000"/>
        <rFont val="Arial"/>
        <charset val="1"/>
      </rPr>
      <t xml:space="preserve">The search interface is appropriate to meet user goals
</t>
    </r>
    <r>
      <rPr>
        <sz val="10"/>
        <rFont val="Arial"/>
        <charset val="1"/>
      </rPr>
      <t>For example users are able to filter search results, an advanced search is available (if necessary) and common search conventions such as quotation marks (") and natural language searches are handled.</t>
    </r>
  </si>
  <si>
    <r>
      <rPr>
        <b/>
        <sz val="10"/>
        <color rgb="FF000000"/>
        <rFont val="Arial"/>
        <charset val="1"/>
      </rPr>
      <t xml:space="preserve">The search facility deals well with common searches, misspellings and abbreviations
</t>
    </r>
    <r>
      <rPr>
        <sz val="10"/>
        <rFont val="Arial"/>
        <charset val="1"/>
      </rPr>
      <t>Ideally synonyms (e.g. 'coat' should also match 'jacket') should mean that logical and appropriate search results are returned for common user queries. Popular search results (e.g. top matches) should also be identified for common queries.</t>
    </r>
  </si>
  <si>
    <r>
      <rPr>
        <b/>
        <sz val="10"/>
        <color rgb="FF000000"/>
        <rFont val="Arial"/>
        <charset val="1"/>
      </rPr>
      <t xml:space="preserve">Search results are relevant, comprehensive, precise, and well displayed
</t>
    </r>
    <r>
      <rPr>
        <sz val="10"/>
        <rFont val="Arial"/>
        <charset val="1"/>
      </rPr>
      <t>It should be easy for users to see what has been returned, to work out why something has been returned and to determine how many results there are.</t>
    </r>
  </si>
  <si>
    <r>
      <rPr>
        <b/>
        <sz val="10"/>
        <color rgb="FF000000"/>
        <rFont val="Arial"/>
        <charset val="1"/>
      </rPr>
      <t xml:space="preserve">Prompt and  appropriate feedback is given
</t>
    </r>
    <r>
      <rPr>
        <sz val="10"/>
        <rFont val="Arial"/>
        <charset val="1"/>
      </rPr>
      <t>For example, a confirmation message is shown following a successful transaction, input errors are promptly highlighted and it's made clear to users when a page has been updated.</t>
    </r>
  </si>
  <si>
    <r>
      <rPr>
        <b/>
        <sz val="10"/>
        <color rgb="FF000000"/>
        <rFont val="Arial"/>
        <charset val="1"/>
      </rPr>
      <t xml:space="preserve">Users can easily undo, go back and change, or cancel actions
</t>
    </r>
    <r>
      <rPr>
        <sz val="10"/>
        <rFont val="Arial"/>
        <charset val="1"/>
      </rPr>
      <t>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</si>
  <si>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sz val="10"/>
        <color rgb="FF000000"/>
        <rFont val="Arial"/>
        <charset val="1"/>
      </rPr>
      <t xml:space="preserve">Users can easily give feedback
</t>
    </r>
    <r>
      <rPr>
        <sz val="10"/>
        <rFont val="Arial"/>
        <charset val="1"/>
      </rPr>
      <t>For example, via email or an online feedback / contact us form. There should be an indication of how long users can expect to wait for a response if a query has been made.</t>
    </r>
  </si>
  <si>
    <r>
      <rPr>
        <b/>
        <sz val="10"/>
        <color rgb="FF000000"/>
        <rFont val="Arial"/>
        <charset val="1"/>
      </rPr>
      <t xml:space="preserve">Complex forms and processes are broken up into readily understood steps and sections
</t>
    </r>
    <r>
      <rPr>
        <sz val="10"/>
        <rFont val="Arial"/>
        <charset val="1"/>
      </rPr>
      <t>For example, a checkout process might be broken up in to 'address', 'delivery options', 'payment' and 'confirmation'. Where a process is used a progress indicator is present with clear numbers or named stages.</t>
    </r>
  </si>
  <si>
    <r>
      <rPr>
        <b/>
        <sz val="10"/>
        <color rgb="FF000000"/>
        <rFont val="Arial"/>
        <charset val="1"/>
      </rPr>
      <t xml:space="preserve">A minimal amount of information is requested and where necessary justification is given for asking for information
</t>
    </r>
    <r>
      <rPr>
        <sz val="10"/>
        <rFont val="Arial"/>
        <charset val="1"/>
      </rPr>
      <t>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</si>
  <si>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sz val="10"/>
        <color rgb="FF000000"/>
        <rFont val="Arial"/>
        <charset val="1"/>
      </rPr>
      <t xml:space="preserve">Required and optional form fields are clearly indicated (e.g. using text or '*')
</t>
    </r>
    <r>
      <rPr>
        <sz val="10"/>
        <rFont val="Arial"/>
        <charset val="1"/>
      </rPr>
      <t>Where most fields are required the optional fields should be identified and when most fields are optional the required fields should be identified.</t>
    </r>
  </si>
  <si>
    <r>
      <rPr>
        <b/>
        <sz val="10"/>
        <color rgb="FF000000"/>
        <rFont val="Arial"/>
        <charset val="1"/>
      </rPr>
      <t xml:space="preserve">Appropriate input fields are used and required formats are indicated
</t>
    </r>
    <r>
      <rPr>
        <sz val="10"/>
        <rFont val="Arial"/>
        <charset val="1"/>
      </rPr>
      <t>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</si>
  <si>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sz val="10"/>
        <color rgb="FF000000"/>
        <rFont val="Arial"/>
        <charset val="1"/>
      </rPr>
      <t xml:space="preserve">Help and instructions (e.g. examples, information required) are provided where necessary
</t>
    </r>
    <r>
      <rPr>
        <sz val="10"/>
        <rFont val="Arial"/>
        <charset val="1"/>
      </rPr>
      <t>Where input is non trivial or is likely to require some explanation this should be provided. Where a-lot of explanation is necessary a link to a page outlining what is required should be provided.</t>
    </r>
  </si>
  <si>
    <r>
      <rPr>
        <b/>
        <sz val="10"/>
        <color rgb="FF000000"/>
        <rFont val="Arial"/>
        <charset val="1"/>
      </rPr>
      <t xml:space="preserve">Errors are clear, easily identified and appear in appropriate locations
</t>
    </r>
    <r>
      <rPr>
        <sz val="10"/>
        <rFont val="Arial"/>
        <charset val="1"/>
      </rPr>
      <t>Errors should be immediately apparent to users and ideally be located close to the offending input or function (e.g. adjacent to an input entry field). Inputs causing an error should be highlighted, together with an explanation for the error.</t>
    </r>
  </si>
  <si>
    <r>
      <rPr>
        <b/>
        <sz val="10"/>
        <color rgb="FF000000"/>
        <rFont val="Arial"/>
        <charset val="1"/>
      </rPr>
      <t xml:space="preserve">Error messages are concise, written in easy to understand language and describe what's occurred and what action is necessary
</t>
    </r>
    <r>
      <rPr>
        <sz val="10"/>
        <rFont val="Arial"/>
        <charset val="1"/>
      </rPr>
      <t>Errors should avoid using very technical terms or jargon and should be written from the user's perspective.</t>
    </r>
  </si>
  <si>
    <r>
      <rPr>
        <b/>
        <sz val="10"/>
        <color rgb="FF000000"/>
        <rFont val="Arial"/>
        <charset val="1"/>
      </rPr>
      <t xml:space="preserve">Common user errors have been taken into consideration and where possible prevented
</t>
    </r>
    <r>
      <rPr>
        <sz val="10"/>
        <rFont val="Arial"/>
        <charset val="1"/>
      </rPr>
      <t>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</si>
  <si>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sz val="10"/>
        <color rgb="FF000000"/>
        <rFont val="Arial"/>
        <charset val="1"/>
      </rPr>
      <t xml:space="preserve">Users are able to easily recover (i.e. not have to start again) from errors
</t>
    </r>
    <r>
      <rPr>
        <sz val="10"/>
        <rFont val="Arial"/>
        <charset val="1"/>
      </rPr>
      <t>For example, users might be able to re-edit and resubmit a form or enter a different value.</t>
    </r>
  </si>
  <si>
    <r>
      <rPr>
        <b/>
        <sz val="10"/>
        <color rgb="FF000000"/>
        <rFont val="Arial"/>
        <charset val="1"/>
      </rPr>
      <t xml:space="preserve">Content available (e.g. text, images, video, audio) is appropriate and sufficiently relevant, and detailed to meet user goals
</t>
    </r>
    <r>
      <rPr>
        <sz val="10"/>
        <rFont val="Arial"/>
        <charset val="1"/>
      </rPr>
      <t>Content should also be appropriately formatted, so for example videos and audio should be directly playable (i.e. shouldn't need to be downloaded to be played) and images should be of a sufficient quality.</t>
    </r>
  </si>
  <si>
    <r>
      <rPr>
        <b/>
        <sz val="10"/>
        <color rgb="FF000000"/>
        <rFont val="Arial"/>
        <charset val="1"/>
      </rPr>
      <t xml:space="preserve">Links to other useful and relevant content (e.g. related pages, external websites or documents) are available and shown in context
</t>
    </r>
    <r>
      <rPr>
        <sz val="10"/>
        <rFont val="Arial"/>
        <charset val="1"/>
      </rPr>
      <t>For example there might be links from an article to related articles, related content or related external websites.</t>
    </r>
  </si>
  <si>
    <r>
      <rPr>
        <b/>
        <sz val="10"/>
        <color rgb="FF000000"/>
        <rFont val="Arial"/>
        <charset val="1"/>
      </rPr>
      <t xml:space="preserve">Language, terminology and tone used is appropriate and readily understood by the target audience
</t>
    </r>
    <r>
      <rPr>
        <sz val="10"/>
        <rFont val="Arial"/>
        <charset val="1"/>
      </rPr>
      <t>Jargon should be kept to a minimum and plain language should be used where ever possible.</t>
    </r>
  </si>
  <si>
    <r>
      <rPr>
        <b/>
        <sz val="10"/>
        <color rgb="FF000000"/>
        <rFont val="Arial"/>
        <charset val="1"/>
      </rPr>
      <t xml:space="preserve">Terms, language and tone used are consistent (e.g. the same term is used throughout)
</t>
    </r>
    <r>
      <rPr>
        <sz val="10"/>
        <rFont val="Arial"/>
        <charset val="1"/>
      </rPr>
      <t>Capitalisation (e.g. 'Main title'; 'Main Title'; 'MAIN TITLE') and grammar should be consistent, together with the use of formal or informal terms (e.g. could not vs couldn't; what's vs what is etc...).</t>
    </r>
  </si>
  <si>
    <r>
      <rPr>
        <b/>
        <sz val="10"/>
        <color rgb="FF000000"/>
        <rFont val="Arial"/>
        <charset val="1"/>
      </rPr>
      <t xml:space="preserve">Text and content is legible and scanable, with good typography and visual contrast
</t>
    </r>
    <r>
      <rPr>
        <sz val="10"/>
        <rFont val="Arial"/>
        <charset val="1"/>
      </rPr>
      <t>Users should be able to quickly scan headers and body text, in order to get an overview of what's available.</t>
    </r>
  </si>
  <si>
    <r>
      <rPr>
        <b/>
        <sz val="10"/>
        <color rgb="FF000000"/>
        <rFont val="Arial"/>
        <charset val="1"/>
      </rPr>
      <t xml:space="preserve">Online help is provided and is suitable for the user base
</t>
    </r>
    <r>
      <rPr>
        <sz val="10"/>
        <rFont val="Arial"/>
        <charset val="1"/>
      </rPr>
      <t>Help should be written in easy to understand language and only uses recognised terms. Users should be able to easily find and access help and where appropriate contextual help should be available, such as help for a specific page, feature or process.</t>
    </r>
  </si>
  <si>
    <r>
      <rPr>
        <b/>
        <sz val="10"/>
        <color rgb="FF000000"/>
        <rFont val="Arial"/>
        <charset val="1"/>
      </rPr>
      <t xml:space="preserve">Online help is concise, easy to read and written in easy to understand language
</t>
    </r>
    <r>
      <rPr>
        <sz val="10"/>
        <rFont val="Arial"/>
        <charset val="1"/>
      </rPr>
      <t>Help should cover the essentials without providing excessive detail and shouldn't use jargon or technical terminology that isn't likely to be understood by users.</t>
    </r>
  </si>
  <si>
    <r>
      <rPr>
        <b/>
        <sz val="10"/>
        <color rgb="FF000000"/>
        <rFont val="Arial"/>
        <charset val="1"/>
      </rPr>
      <t xml:space="preserve">Accessing online help does not impede users
</t>
    </r>
    <r>
      <rPr>
        <sz val="10"/>
        <rFont val="Arial"/>
        <charset val="1"/>
      </rPr>
      <t>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</si>
  <si>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sz val="10"/>
        <color rgb="FF000000"/>
        <rFont val="Arial"/>
        <charset val="1"/>
      </rPr>
      <t xml:space="preserve">Users can easily get further help (e.g. telephone or email address)
</t>
    </r>
    <r>
      <rPr>
        <sz val="10"/>
        <rFont val="Arial"/>
        <charset val="1"/>
      </rPr>
      <t>If a telephone help number is provided the hours of operation should be shown. If an email address or online form is provided, an indication should be given of how long a response is likely to take (e.g. within the next 24 hrs).</t>
    </r>
  </si>
  <si>
    <r>
      <rPr>
        <b/>
        <sz val="10"/>
        <color rgb="FF000000"/>
        <rFont val="Arial"/>
        <charset val="1"/>
      </rPr>
      <t xml:space="preserve">Site or application performance doesn't inhibit the user experience (e.g. slow page downloads, long delays)
</t>
    </r>
    <r>
      <rPr>
        <sz val="10"/>
        <rFont val="Arial"/>
        <charset val="1"/>
      </rPr>
      <t>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</si>
  <si>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sz val="10"/>
        <color rgb="FF000000"/>
        <rFont val="Arial"/>
        <charset val="1"/>
      </rPr>
      <t xml:space="preserve">Errors and reliability issues don't inhibit the user experience
</t>
    </r>
    <r>
      <rPr>
        <sz val="10"/>
        <rFont val="Arial"/>
        <charset val="1"/>
      </rPr>
      <t>Sites and applications should be free of bugs and shouldn't have any broken links.</t>
    </r>
  </si>
  <si>
    <r>
      <rPr>
        <b/>
        <sz val="10"/>
        <color rgb="FF000000"/>
        <rFont val="Arial"/>
        <charset val="1"/>
      </rPr>
      <t xml:space="preserve">Possible user configurations (e.g. browsers, resolutions, computer specs) are supported
</t>
    </r>
    <r>
      <rPr>
        <sz val="10"/>
        <rFont val="Arial"/>
        <charset val="1"/>
      </rPr>
      <t>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</si>
  <si>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</si>
  <si>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</si>
  <si>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</si>
  <si>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</si>
  <si>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</si>
  <si>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</si>
  <si>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</si>
  <si>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</si>
  <si>
    <t>Las tareas como en nuestro caso podemos ver facilmente sin tener que estar buscandolas y todos los enlaces funcionan</t>
  </si>
  <si>
    <t>La página es bastante intuitiva por lo que no hay problema a la hora de usarla</t>
  </si>
  <si>
    <t>Hay algunas etiquetes que no sabes si son cliquables o no por lo que tienes que estar pasando el raton por encima para saberlo</t>
  </si>
  <si>
    <t>Todo funciona como tendria que funcionar</t>
  </si>
  <si>
    <t>Muestra información clara.</t>
  </si>
  <si>
    <t>Esta bien hecho con su menu superior.</t>
  </si>
  <si>
    <t>El espacio en blanco es suficiente y la pagina de incio se ve muy bien</t>
  </si>
  <si>
    <t>Se accede facilmente a la pagina y la url es bastante predecible por lo que es facil buscar la web</t>
  </si>
  <si>
    <t>La navegación contiene los elementos mas tipicos pero no te permite buscar</t>
  </si>
  <si>
    <t>La informacion es clara y la estructura se pude mejorar un poco</t>
  </si>
  <si>
    <t>Algunos enlaces no se encuentran hasta que pasas el raton por encima</t>
  </si>
  <si>
    <t>Todas estas funcionalidades no dan errores</t>
  </si>
  <si>
    <t>En el menu se resalta donde estamos en cada momento</t>
  </si>
  <si>
    <t>Los usuarios pueden volver a la página principal pinchando en el logotipo en cualquier momento o pulsando inicio en el menu</t>
  </si>
  <si>
    <t>No se proporciona un mapa</t>
  </si>
  <si>
    <t>No hay funcion de busqueda</t>
  </si>
  <si>
    <t>La respuesta no es rapida y aparece un logo cargando cada vez que redirige</t>
  </si>
  <si>
    <t>El telefono e email se puede encotrar facilmente y para apuntarte a una actividad aparece un cuestionario</t>
  </si>
  <si>
    <t>Los formularios se dividen en pasos y son bastante comprensibles</t>
  </si>
  <si>
    <t>Se pide informacion minima en algunos cuestionarios en otros como los de inscripcion piden mas informacion pero no justifican su uso</t>
  </si>
  <si>
    <t>En los formularios para pedir informacion si en los de inscripcion no</t>
  </si>
  <si>
    <t>Se usan los campos adecuados pero no se indica el formato requerido</t>
  </si>
  <si>
    <t>Se podria mostrar mas instrucciones y ayuda ya que es escasa</t>
  </si>
  <si>
    <t>Los errores son mas o menos claros tienen la ubicación apropiada</t>
  </si>
  <si>
    <t>SI son concisos y son faciles de entender pero no te proporcionan mucha informacion</t>
  </si>
  <si>
    <t>No se tienen en cuenta que los datos esten bien (ej te deja poner en edad cualquier palabra en vez de un digito) solo salta error por que es un campo obligatorio</t>
  </si>
  <si>
    <t>Si los usuarios se equivocan no tienen que rellenar todo de nuevo</t>
  </si>
  <si>
    <t>Hay enlaces a sitios externos y estan en contexto</t>
  </si>
  <si>
    <t>Cualquier persona puede entender el texto de la pagina</t>
  </si>
  <si>
    <t>El contenido si es apropiado pero las imágenes podian estar mas detallladas</t>
  </si>
  <si>
    <t>Si utilizan los mismos terminos en toda la pagina</t>
  </si>
  <si>
    <t>El texto se entiende y lee bien quiza podria tener un poco mas de contraste</t>
  </si>
  <si>
    <t>No hay ayuda</t>
  </si>
  <si>
    <t>El telefono y el email si estan disponibles</t>
  </si>
  <si>
    <t>El tiempo de respuesta de la página es lento y tiene bastante retraso ya que cada vez que cargas una pagina tiene que cargar el logo</t>
  </si>
  <si>
    <t>No se muestran aspectos en la pagina pero si se ajusta a las diferentes resoluciones</t>
  </si>
  <si>
    <t>La parte del menú es fácil de encontrar pero algunas extensiones del menu no se muestran claras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</si>
</sst>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
    <numFmt numFmtId="165" formatCode="0.0"/>
  </numFmts>
  <fonts count="32">
    <font>
      <sz val="10"/>
      <color rgb="FF000000"/>
      <name val="Arial"/>
      <charset val="1"/>
    </font>
    <font>
      <sz val="18"/>
      <color rgb="FFFFFFFF"/>
      <name val="Arial"/>
      <charset val="1"/>
    </font>
    <font>
      <sz val="10"/>
      <color rgb="FFC0C0C0"/>
      <name val="Arial"/>
      <charset val="1"/>
    </font>
    <font>
      <b/>
      <sz val="10"/>
      <name val="Arial"/>
      <charset val="1"/>
    </font>
    <font>
      <b/>
      <sz val="10"/>
      <color rgb="FF000000"/>
      <name val="Arial"/>
      <charset val="1"/>
    </font>
    <font>
      <sz val="10"/>
      <color rgb="FFFFFFFF"/>
      <name val="Arial"/>
      <charset val="1"/>
    </font>
    <font>
      <sz val="10"/>
      <color rgb="FF333333"/>
      <name val="Arial"/>
      <charset val="1"/>
    </font>
    <font>
      <sz val="10"/>
      <color rgb="FF000080"/>
      <name val="Bliss 2 regular"/>
      <charset val="1"/>
    </font>
    <font>
      <sz val="8"/>
      <color rgb="FF000000"/>
      <name val="Arial"/>
      <charset val="1"/>
    </font>
    <font>
      <b/>
      <sz val="16"/>
      <color rgb="FF808080"/>
      <name val="Arial"/>
      <charset val="1"/>
    </font>
    <font>
      <b/>
      <sz val="16"/>
      <color rgb="FF000080"/>
      <name val="Arial"/>
      <charset val="1"/>
    </font>
    <font>
      <sz val="11"/>
      <color rgb="FF000000"/>
      <name val="Calibri"/>
      <charset val="1"/>
    </font>
    <font>
      <sz val="8"/>
      <color rgb="FF000080"/>
      <name val="Arial"/>
      <charset val="1"/>
    </font>
    <font>
      <b/>
      <sz val="12"/>
      <color rgb="FF808080"/>
      <name val="Arial"/>
      <charset val="1"/>
    </font>
    <font>
      <sz val="10"/>
      <color rgb="FF000000"/>
      <name val="Bliss 2 medium"/>
      <charset val="1"/>
    </font>
    <font>
      <b/>
      <sz val="10"/>
      <color rgb="FF000080"/>
      <name val="Arial"/>
      <charset val="1"/>
    </font>
    <font>
      <sz val="10"/>
      <color rgb="FF808080"/>
      <name val="Arial"/>
      <charset val="1"/>
    </font>
    <font>
      <sz val="10"/>
      <name val="Arial"/>
      <charset val="1"/>
    </font>
    <font>
      <b/>
      <sz val="10"/>
      <color rgb="FF000000"/>
      <name val="Bliss 2 medium"/>
      <charset val="1"/>
    </font>
    <font>
      <i/>
      <sz val="8"/>
      <color rgb="FF000000"/>
      <name val="Arial"/>
      <charset val="1"/>
    </font>
    <font>
      <b/>
      <sz val="10"/>
      <color rgb="FF000080"/>
      <name val="Bliss 2 medium"/>
      <charset val="1"/>
    </font>
    <font>
      <i/>
      <sz val="10"/>
      <color rgb="FFC0C0C0"/>
      <name val="Arial"/>
      <charset val="1"/>
    </font>
    <font>
      <sz val="14"/>
      <color rgb="FFFFFFFF"/>
      <name val="Arial"/>
      <charset val="1"/>
    </font>
    <font>
      <b/>
      <sz val="14"/>
      <color rgb="FFFFFFFF"/>
      <name val="Bliss 2 medium"/>
      <charset val="1"/>
    </font>
    <font>
      <b/>
      <sz val="14"/>
      <color rgb="FFFFFFFF"/>
      <name val="Arial"/>
      <charset val="1"/>
    </font>
    <font>
      <sz val="8"/>
      <color rgb="FF333333"/>
      <name val="Arial"/>
      <charset val="1"/>
    </font>
    <font>
      <sz val="11"/>
      <name val="Cambria"/>
      <charset val="1"/>
    </font>
    <font>
      <u/>
      <sz val="11"/>
      <color rgb="FF0000FF"/>
      <name val="Cambria"/>
      <charset val="1"/>
    </font>
    <font>
      <b/>
      <sz val="8"/>
      <color rgb="FF333333"/>
      <name val="Arial"/>
      <charset val="1"/>
    </font>
    <font>
      <u/>
      <sz val="10"/>
      <color rgb="FF0000FF"/>
      <name val="Arial"/>
      <charset val="1"/>
    </font>
    <font>
      <b/>
      <sz val="10"/>
      <color rgb="FF333333"/>
      <name val="Arial"/>
      <charset val="1"/>
    </font>
    <font>
      <i/>
      <sz val="8"/>
      <color rgb="FF000000"/>
      <name val="Arial"/>
      <family val="2"/>
    </font>
  </fonts>
  <fills count="3">
    <fill>
      <patternFill patternType="none"/>
    </fill>
    <fill>
      <patternFill patternType="gray125"/>
    </fill>
    <fill>
      <patternFill patternType="solid">
        <fgColor rgb="FF333333"/>
        <bgColor rgb="FF333300"/>
      </patternFill>
    </fill>
  </fills>
  <borders count="12">
    <border>
      <left/>
      <right/>
      <top/>
      <bottom/>
      <diagonal/>
    </border>
    <border>
      <left style="medium">
        <color auto="1"/>
      </left>
      <right style="medium">
        <color auto="1"/>
      </right>
      <top style="medium">
        <color auto="1"/>
      </top>
      <bottom style="medium">
        <color auto="1"/>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rgb="FFC0C0C0"/>
      </left>
      <right style="thin">
        <color rgb="FFC0C0C0"/>
      </right>
      <top style="thin">
        <color rgb="FFC0C0C0"/>
      </top>
      <bottom/>
      <diagonal/>
    </border>
    <border>
      <left style="thin">
        <color rgb="FFC0C0C0"/>
      </left>
      <right style="thin">
        <color rgb="FFC0C0C0"/>
      </right>
      <top/>
      <bottom/>
      <diagonal/>
    </border>
    <border>
      <left style="thin">
        <color rgb="FFC0C0C0"/>
      </left>
      <right style="thin">
        <color rgb="FFC0C0C0"/>
      </right>
      <top/>
      <bottom style="thin">
        <color rgb="FFC0C0C0"/>
      </bottom>
      <diagonal/>
    </border>
    <border>
      <left style="thin">
        <color rgb="FFC0C0C0"/>
      </left>
      <right/>
      <top/>
      <bottom/>
      <diagonal/>
    </border>
    <border>
      <left/>
      <right style="thin">
        <color rgb="FFC0C0C0"/>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93">
    <xf numFmtId="0" fontId="0" fillId="0" borderId="0" xfId="0"/>
    <xf numFmtId="0" fontId="4" fillId="0" borderId="0" xfId="0" applyFont="1"/>
    <xf numFmtId="0" fontId="25" fillId="0" borderId="8" xfId="0" applyFont="1" applyBorder="1" applyAlignment="1">
      <alignment wrapText="1"/>
    </xf>
    <xf numFmtId="0" fontId="25" fillId="0" borderId="7" xfId="0" applyFont="1" applyBorder="1" applyAlignment="1">
      <alignment horizontal="left" wrapText="1"/>
    </xf>
    <xf numFmtId="0" fontId="25" fillId="0" borderId="7" xfId="0" applyFont="1" applyBorder="1" applyAlignment="1">
      <alignment wrapText="1"/>
    </xf>
    <xf numFmtId="0" fontId="25" fillId="0" borderId="6" xfId="0" applyFont="1" applyBorder="1" applyAlignment="1">
      <alignment wrapText="1"/>
    </xf>
    <xf numFmtId="0" fontId="2" fillId="0" borderId="0" xfId="0" applyFont="1" applyAlignment="1">
      <alignment horizontal="right" vertical="top"/>
    </xf>
    <xf numFmtId="0" fontId="2" fillId="0" borderId="0" xfId="0" applyFont="1" applyAlignment="1">
      <alignment horizontal="right" vertical="top" wrapText="1"/>
    </xf>
    <xf numFmtId="0" fontId="9" fillId="0" borderId="0" xfId="0" applyFont="1" applyAlignment="1">
      <alignment vertical="top"/>
    </xf>
    <xf numFmtId="0" fontId="1" fillId="2" borderId="0" xfId="0" applyFont="1" applyFill="1"/>
    <xf numFmtId="0" fontId="2" fillId="0" borderId="0" xfId="0" applyFont="1" applyAlignment="1">
      <alignment horizontal="right" vertical="top" wrapText="1"/>
    </xf>
    <xf numFmtId="0" fontId="3" fillId="0" borderId="0" xfId="0" applyFont="1" applyAlignment="1">
      <alignment horizontal="left" vertical="center" wrapText="1"/>
    </xf>
    <xf numFmtId="0" fontId="4" fillId="0" borderId="0" xfId="0" applyFont="1" applyAlignment="1">
      <alignment horizontal="left" vertical="center"/>
    </xf>
    <xf numFmtId="0" fontId="5" fillId="0" borderId="0" xfId="0" applyFont="1"/>
    <xf numFmtId="0" fontId="5" fillId="0" borderId="0" xfId="0" applyFont="1" applyAlignment="1">
      <alignment horizontal="left"/>
    </xf>
    <xf numFmtId="0" fontId="6" fillId="0" borderId="0" xfId="0" applyFont="1"/>
    <xf numFmtId="0" fontId="7" fillId="0" borderId="0" xfId="0" applyFont="1" applyAlignment="1">
      <alignment horizontal="right"/>
    </xf>
    <xf numFmtId="0" fontId="0" fillId="0" borderId="0" xfId="0" applyAlignment="1">
      <alignment horizontal="left"/>
    </xf>
    <xf numFmtId="0" fontId="8" fillId="0" borderId="0" xfId="0" applyFont="1" applyAlignment="1">
      <alignment horizontal="left" vertical="top"/>
    </xf>
    <xf numFmtId="0" fontId="0" fillId="0" borderId="0" xfId="0" applyAlignment="1">
      <alignment horizontal="right"/>
    </xf>
    <xf numFmtId="0" fontId="0" fillId="0" borderId="0" xfId="0"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7" fillId="0" borderId="0" xfId="0" applyFont="1" applyAlignment="1">
      <alignment horizontal="right" vertical="top"/>
    </xf>
    <xf numFmtId="0" fontId="9" fillId="0" borderId="0" xfId="0" applyFont="1" applyAlignment="1">
      <alignment horizontal="center" vertical="top"/>
    </xf>
    <xf numFmtId="0" fontId="0" fillId="0" borderId="0" xfId="0" applyAlignment="1">
      <alignment vertical="top"/>
    </xf>
    <xf numFmtId="0" fontId="9" fillId="0" borderId="0" xfId="0" applyFont="1" applyAlignment="1">
      <alignment horizontal="left" vertical="top"/>
    </xf>
    <xf numFmtId="0" fontId="10" fillId="0" borderId="0" xfId="0" applyFont="1" applyAlignment="1">
      <alignment vertical="top"/>
    </xf>
    <xf numFmtId="0" fontId="10" fillId="0" borderId="0" xfId="0" applyFont="1" applyAlignment="1">
      <alignment horizontal="center" vertical="top"/>
    </xf>
    <xf numFmtId="0" fontId="10" fillId="0" borderId="0" xfId="0" applyFont="1" applyAlignment="1">
      <alignment horizontal="left" vertical="top"/>
    </xf>
    <xf numFmtId="0" fontId="11" fillId="0" borderId="0" xfId="0" applyFont="1"/>
    <xf numFmtId="0" fontId="8" fillId="0" borderId="0" xfId="0" applyFont="1" applyAlignment="1">
      <alignment vertical="center" wrapText="1"/>
    </xf>
    <xf numFmtId="0" fontId="0" fillId="0" borderId="0" xfId="0" applyAlignment="1">
      <alignment vertical="center"/>
    </xf>
    <xf numFmtId="0" fontId="8" fillId="0" borderId="0" xfId="0" applyFont="1" applyAlignment="1">
      <alignment horizontal="center" vertical="center" wrapText="1"/>
    </xf>
    <xf numFmtId="0" fontId="2" fillId="0" borderId="0" xfId="0" applyFont="1" applyAlignment="1">
      <alignment horizontal="right" vertical="top"/>
    </xf>
    <xf numFmtId="0" fontId="12" fillId="0" borderId="0" xfId="0" applyFont="1" applyAlignment="1">
      <alignment vertical="center" wrapText="1"/>
    </xf>
    <xf numFmtId="0" fontId="12" fillId="0" borderId="0" xfId="0" applyFont="1" applyAlignment="1">
      <alignment horizontal="center" vertical="center" wrapText="1"/>
    </xf>
    <xf numFmtId="0" fontId="13" fillId="0" borderId="0" xfId="0" applyFont="1"/>
    <xf numFmtId="0" fontId="14" fillId="0" borderId="0" xfId="0" applyFont="1" applyAlignment="1">
      <alignment horizontal="center"/>
    </xf>
    <xf numFmtId="0" fontId="15" fillId="0" borderId="0" xfId="0" applyFont="1"/>
    <xf numFmtId="0" fontId="0" fillId="0" borderId="0" xfId="0" applyAlignment="1">
      <alignment horizontal="left" vertical="top"/>
    </xf>
    <xf numFmtId="0" fontId="16" fillId="0" borderId="0" xfId="0" applyFont="1" applyAlignment="1">
      <alignment horizontal="left" vertical="top"/>
    </xf>
    <xf numFmtId="0" fontId="17" fillId="0" borderId="0" xfId="0" applyFont="1" applyAlignment="1">
      <alignment vertical="top" wrapText="1"/>
    </xf>
    <xf numFmtId="0" fontId="18" fillId="0" borderId="1" xfId="0" applyFont="1" applyBorder="1" applyAlignment="1">
      <alignment horizontal="center" vertical="center"/>
    </xf>
    <xf numFmtId="0" fontId="19" fillId="0" borderId="1" xfId="0" applyFont="1" applyBorder="1" applyAlignment="1">
      <alignment horizontal="left" vertical="top"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xf numFmtId="0" fontId="0" fillId="0" borderId="0" xfId="0" applyAlignment="1">
      <alignment vertical="top" wrapText="1"/>
    </xf>
    <xf numFmtId="0" fontId="14" fillId="0" borderId="0" xfId="0" applyFont="1" applyAlignment="1">
      <alignment horizontal="center" vertical="center"/>
    </xf>
    <xf numFmtId="0" fontId="6" fillId="0" borderId="0" xfId="0" applyFont="1" applyAlignment="1">
      <alignment horizontal="left" vertical="top" wrapText="1"/>
    </xf>
    <xf numFmtId="0" fontId="6" fillId="0" borderId="0" xfId="0" applyFont="1" applyAlignment="1">
      <alignment vertical="top" wrapText="1"/>
    </xf>
    <xf numFmtId="0" fontId="2" fillId="0" borderId="0" xfId="0" applyFont="1" applyAlignment="1">
      <alignment horizontal="right" wrapText="1"/>
    </xf>
    <xf numFmtId="164" fontId="2" fillId="0" borderId="0" xfId="0" applyNumberFormat="1" applyFont="1" applyAlignment="1">
      <alignment horizontal="right" wrapText="1"/>
    </xf>
    <xf numFmtId="0" fontId="2" fillId="0" borderId="0" xfId="0" applyFont="1" applyAlignment="1">
      <alignment wrapText="1"/>
    </xf>
    <xf numFmtId="0" fontId="0" fillId="0" borderId="0" xfId="0" applyAlignment="1">
      <alignment vertical="center" wrapText="1"/>
    </xf>
    <xf numFmtId="0" fontId="15" fillId="0" borderId="0" xfId="0" applyFont="1" applyAlignment="1">
      <alignment vertical="center" wrapText="1"/>
    </xf>
    <xf numFmtId="0" fontId="2" fillId="0" borderId="0" xfId="0" applyFont="1" applyAlignment="1">
      <alignment vertical="top" wrapText="1"/>
    </xf>
    <xf numFmtId="0" fontId="20" fillId="0" borderId="0" xfId="0" applyFont="1" applyAlignment="1">
      <alignment horizontal="center" vertical="center"/>
    </xf>
    <xf numFmtId="0" fontId="2" fillId="0" borderId="0" xfId="0" applyFont="1" applyAlignment="1">
      <alignment horizontal="left" vertical="top" wrapText="1"/>
    </xf>
    <xf numFmtId="164" fontId="2" fillId="0" borderId="0" xfId="0" applyNumberFormat="1" applyFont="1" applyAlignment="1">
      <alignment horizontal="right" vertical="top"/>
    </xf>
    <xf numFmtId="0" fontId="2" fillId="0" borderId="0" xfId="0" applyFont="1" applyAlignment="1">
      <alignment vertical="top"/>
    </xf>
    <xf numFmtId="0" fontId="14" fillId="0" borderId="0" xfId="0" applyFont="1" applyAlignment="1">
      <alignment horizontal="center" vertical="top"/>
    </xf>
    <xf numFmtId="0" fontId="4" fillId="0" borderId="1" xfId="0" applyFont="1" applyBorder="1" applyAlignment="1">
      <alignment horizontal="center" vertical="center"/>
    </xf>
    <xf numFmtId="0" fontId="0" fillId="0" borderId="0" xfId="0" applyAlignment="1">
      <alignment wrapText="1"/>
    </xf>
    <xf numFmtId="0" fontId="21" fillId="0" borderId="0" xfId="0" applyFont="1" applyAlignment="1">
      <alignment horizontal="right"/>
    </xf>
    <xf numFmtId="0" fontId="21" fillId="0" borderId="0" xfId="0" applyFont="1"/>
    <xf numFmtId="0" fontId="22" fillId="2" borderId="2" xfId="0" applyFont="1" applyFill="1" applyBorder="1" applyAlignment="1">
      <alignment horizontal="left" vertical="center"/>
    </xf>
    <xf numFmtId="0" fontId="22" fillId="2" borderId="3" xfId="0" applyFont="1" applyFill="1" applyBorder="1"/>
    <xf numFmtId="0" fontId="22" fillId="2" borderId="4" xfId="0" applyFont="1" applyFill="1" applyBorder="1"/>
    <xf numFmtId="1" fontId="23" fillId="2" borderId="5" xfId="0" applyNumberFormat="1" applyFont="1" applyFill="1" applyBorder="1" applyAlignment="1">
      <alignment horizontal="center" vertical="center"/>
    </xf>
    <xf numFmtId="0" fontId="5" fillId="2" borderId="0" xfId="0" applyFont="1" applyFill="1"/>
    <xf numFmtId="0" fontId="22" fillId="2" borderId="2" xfId="0" applyFont="1" applyFill="1" applyBorder="1" applyAlignment="1">
      <alignment horizontal="center" vertical="center"/>
    </xf>
    <xf numFmtId="0" fontId="24" fillId="2" borderId="2" xfId="0" applyFont="1" applyFill="1" applyBorder="1" applyAlignment="1">
      <alignment horizontal="left" vertical="center"/>
    </xf>
    <xf numFmtId="0" fontId="26" fillId="0" borderId="0" xfId="0" applyFont="1"/>
    <xf numFmtId="0" fontId="27" fillId="0" borderId="0" xfId="0" applyFont="1"/>
    <xf numFmtId="165" fontId="14" fillId="0" borderId="0" xfId="0" applyNumberFormat="1" applyFont="1" applyAlignment="1">
      <alignment horizontal="center"/>
    </xf>
    <xf numFmtId="0" fontId="28" fillId="0" borderId="9" xfId="0" applyFont="1" applyBorder="1" applyAlignment="1">
      <alignment horizontal="left"/>
    </xf>
    <xf numFmtId="0" fontId="29" fillId="0" borderId="0" xfId="0" applyFont="1"/>
    <xf numFmtId="0" fontId="30" fillId="0" borderId="0" xfId="0" applyFont="1" applyAlignment="1">
      <alignment horizontal="left"/>
    </xf>
    <xf numFmtId="0" fontId="30" fillId="0" borderId="10" xfId="0" applyFont="1" applyBorder="1" applyAlignment="1">
      <alignment horizontal="left"/>
    </xf>
    <xf numFmtId="0" fontId="4" fillId="0" borderId="0" xfId="0" applyFont="1" applyAlignment="1">
      <alignment horizontal="left" vertical="center" wrapText="1"/>
    </xf>
    <xf numFmtId="0" fontId="17" fillId="0" borderId="0" xfId="0" applyFont="1" applyAlignment="1">
      <alignment vertical="center" wrapText="1"/>
    </xf>
    <xf numFmtId="0" fontId="13" fillId="0" borderId="0" xfId="0" applyFont="1" applyAlignment="1">
      <alignment vertical="top"/>
    </xf>
    <xf numFmtId="0" fontId="16" fillId="0" borderId="11" xfId="0" applyFont="1" applyBorder="1" applyAlignment="1">
      <alignment horizontal="left" vertical="top"/>
    </xf>
    <xf numFmtId="0" fontId="4" fillId="0" borderId="11" xfId="0" applyFont="1" applyBorder="1" applyAlignment="1">
      <alignment vertical="top" wrapText="1"/>
    </xf>
    <xf numFmtId="0" fontId="18" fillId="0" borderId="11" xfId="0" applyFont="1" applyBorder="1" applyAlignment="1">
      <alignment horizontal="center" vertical="top"/>
    </xf>
    <xf numFmtId="0" fontId="4" fillId="0" borderId="0" xfId="0" applyFont="1"/>
    <xf numFmtId="1" fontId="0" fillId="0" borderId="0" xfId="0" applyNumberFormat="1" applyAlignment="1">
      <alignment horizontal="left"/>
    </xf>
    <xf numFmtId="164" fontId="0" fillId="0" borderId="0" xfId="0" applyNumberFormat="1" applyAlignment="1">
      <alignment horizontal="left"/>
    </xf>
    <xf numFmtId="1" fontId="0" fillId="0" borderId="0" xfId="0" applyNumberFormat="1"/>
    <xf numFmtId="0" fontId="0" fillId="0" borderId="0" xfId="0" applyAlignment="1">
      <alignment horizontal="center"/>
    </xf>
    <xf numFmtId="0" fontId="31" fillId="0" borderId="1" xfId="0" applyFont="1" applyBorder="1" applyAlignment="1">
      <alignment horizontal="left" vertical="top" wrapText="1"/>
    </xf>
  </cellXfs>
  <cellStyles count="1">
    <cellStyle name="Normal" xfId="0" builtinId="0"/>
  </cellStyles>
  <dxfs count="3">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0</xdr:col>
      <xdr:colOff>304200</xdr:colOff>
      <xdr:row>4</xdr:row>
      <xdr:rowOff>304200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828360"/>
          <a:ext cx="304200" cy="304200"/>
        </a:xfrm>
        <a:prstGeom prst="rect">
          <a:avLst/>
        </a:prstGeom>
        <a:ln>
          <a:noFill/>
        </a:ln>
      </xdr:spPr>
    </xdr:pic>
    <xdr:clientData/>
  </xdr:twoCellAnchor>
  <xdr:twoCellAnchor>
    <xdr:from>
      <xdr:col>0</xdr:col>
      <xdr:colOff>0</xdr:colOff>
      <xdr:row>0</xdr:row>
      <xdr:rowOff>0</xdr:rowOff>
    </xdr:from>
    <xdr:to>
      <xdr:col>8</xdr:col>
      <xdr:colOff>1623060</xdr:colOff>
      <xdr:row>27</xdr:row>
      <xdr:rowOff>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0</xdr:col>
      <xdr:colOff>304200</xdr:colOff>
      <xdr:row>4</xdr:row>
      <xdr:rowOff>304200</xdr:rowOff>
    </xdr:to>
    <xdr:pic>
      <xdr:nvPicPr>
        <xdr:cNvPr id="2" name="image1.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828360"/>
          <a:ext cx="304200" cy="304200"/>
        </a:xfrm>
        <a:prstGeom prst="rect">
          <a:avLst/>
        </a:prstGeom>
        <a:ln>
          <a:noFill/>
        </a:ln>
      </xdr:spPr>
    </xdr:pic>
    <xdr:clientData/>
  </xdr:twoCellAnchor>
  <xdr:twoCellAnchor>
    <xdr:from>
      <xdr:col>0</xdr:col>
      <xdr:colOff>0</xdr:colOff>
      <xdr:row>0</xdr:row>
      <xdr:rowOff>0</xdr:rowOff>
    </xdr:from>
    <xdr:to>
      <xdr:col>8</xdr:col>
      <xdr:colOff>1623060</xdr:colOff>
      <xdr:row>27</xdr:row>
      <xdr:rowOff>0</xdr:rowOff>
    </xdr:to>
    <xdr:sp macro="" textlink="">
      <xdr:nvSpPr>
        <xdr:cNvPr id="2138" name="_x0000_t202" hidden="1">
          <a:extLst>
            <a:ext uri="{FF2B5EF4-FFF2-40B4-BE49-F238E27FC236}">
              <a16:creationId xmlns:a16="http://schemas.microsoft.com/office/drawing/2014/main" id="{00000000-0008-0000-0100-00005A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36" name="_x0000_t202" hidden="1">
          <a:extLst>
            <a:ext uri="{FF2B5EF4-FFF2-40B4-BE49-F238E27FC236}">
              <a16:creationId xmlns:a16="http://schemas.microsoft.com/office/drawing/2014/main" id="{00000000-0008-0000-0100-000058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34" name="_x0000_t202" hidden="1">
          <a:extLst>
            <a:ext uri="{FF2B5EF4-FFF2-40B4-BE49-F238E27FC236}">
              <a16:creationId xmlns:a16="http://schemas.microsoft.com/office/drawing/2014/main" id="{00000000-0008-0000-0100-000056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32" name="_x0000_t202" hidden="1">
          <a:extLst>
            <a:ext uri="{FF2B5EF4-FFF2-40B4-BE49-F238E27FC236}">
              <a16:creationId xmlns:a16="http://schemas.microsoft.com/office/drawing/2014/main" id="{00000000-0008-0000-0100-000054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30" name="_x0000_t202" hidden="1">
          <a:extLst>
            <a:ext uri="{FF2B5EF4-FFF2-40B4-BE49-F238E27FC236}">
              <a16:creationId xmlns:a16="http://schemas.microsoft.com/office/drawing/2014/main" id="{00000000-0008-0000-0100-000052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28" name="_x0000_t202" hidden="1">
          <a:extLst>
            <a:ext uri="{FF2B5EF4-FFF2-40B4-BE49-F238E27FC236}">
              <a16:creationId xmlns:a16="http://schemas.microsoft.com/office/drawing/2014/main" id="{00000000-0008-0000-0100-000050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26" name="_x0000_t202" hidden="1">
          <a:extLst>
            <a:ext uri="{FF2B5EF4-FFF2-40B4-BE49-F238E27FC236}">
              <a16:creationId xmlns:a16="http://schemas.microsoft.com/office/drawing/2014/main" id="{00000000-0008-0000-0100-00004E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24" name="_x0000_t202" hidden="1">
          <a:extLst>
            <a:ext uri="{FF2B5EF4-FFF2-40B4-BE49-F238E27FC236}">
              <a16:creationId xmlns:a16="http://schemas.microsoft.com/office/drawing/2014/main" id="{00000000-0008-0000-0100-00004C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22" name="_x0000_t202" hidden="1">
          <a:extLst>
            <a:ext uri="{FF2B5EF4-FFF2-40B4-BE49-F238E27FC236}">
              <a16:creationId xmlns:a16="http://schemas.microsoft.com/office/drawing/2014/main" id="{00000000-0008-0000-0100-00004A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20" name="_x0000_t202" hidden="1">
          <a:extLst>
            <a:ext uri="{FF2B5EF4-FFF2-40B4-BE49-F238E27FC236}">
              <a16:creationId xmlns:a16="http://schemas.microsoft.com/office/drawing/2014/main" id="{00000000-0008-0000-0100-000048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18" name="_x0000_t202" hidden="1">
          <a:extLst>
            <a:ext uri="{FF2B5EF4-FFF2-40B4-BE49-F238E27FC236}">
              <a16:creationId xmlns:a16="http://schemas.microsoft.com/office/drawing/2014/main" id="{00000000-0008-0000-0100-000046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16" name="_x0000_t202" hidden="1">
          <a:extLst>
            <a:ext uri="{FF2B5EF4-FFF2-40B4-BE49-F238E27FC236}">
              <a16:creationId xmlns:a16="http://schemas.microsoft.com/office/drawing/2014/main" id="{00000000-0008-0000-0100-000044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14" name="_x0000_t202" hidden="1">
          <a:extLst>
            <a:ext uri="{FF2B5EF4-FFF2-40B4-BE49-F238E27FC236}">
              <a16:creationId xmlns:a16="http://schemas.microsoft.com/office/drawing/2014/main" id="{00000000-0008-0000-0100-000042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12" name="_x0000_t202" hidden="1">
          <a:extLst>
            <a:ext uri="{FF2B5EF4-FFF2-40B4-BE49-F238E27FC236}">
              <a16:creationId xmlns:a16="http://schemas.microsoft.com/office/drawing/2014/main" id="{00000000-0008-0000-0100-000040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10" name="_x0000_t202" hidden="1">
          <a:extLst>
            <a:ext uri="{FF2B5EF4-FFF2-40B4-BE49-F238E27FC236}">
              <a16:creationId xmlns:a16="http://schemas.microsoft.com/office/drawing/2014/main" id="{00000000-0008-0000-0100-00003E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08" name="_x0000_t202" hidden="1">
          <a:extLst>
            <a:ext uri="{FF2B5EF4-FFF2-40B4-BE49-F238E27FC236}">
              <a16:creationId xmlns:a16="http://schemas.microsoft.com/office/drawing/2014/main" id="{00000000-0008-0000-0100-00003C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06" name="_x0000_t202" hidden="1">
          <a:extLst>
            <a:ext uri="{FF2B5EF4-FFF2-40B4-BE49-F238E27FC236}">
              <a16:creationId xmlns:a16="http://schemas.microsoft.com/office/drawing/2014/main" id="{00000000-0008-0000-0100-00003A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04" name="_x0000_t202" hidden="1">
          <a:extLst>
            <a:ext uri="{FF2B5EF4-FFF2-40B4-BE49-F238E27FC236}">
              <a16:creationId xmlns:a16="http://schemas.microsoft.com/office/drawing/2014/main" id="{00000000-0008-0000-0100-000038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02" name="_x0000_t202" hidden="1">
          <a:extLst>
            <a:ext uri="{FF2B5EF4-FFF2-40B4-BE49-F238E27FC236}">
              <a16:creationId xmlns:a16="http://schemas.microsoft.com/office/drawing/2014/main" id="{00000000-0008-0000-0100-000036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100" name="_x0000_t202" hidden="1">
          <a:extLst>
            <a:ext uri="{FF2B5EF4-FFF2-40B4-BE49-F238E27FC236}">
              <a16:creationId xmlns:a16="http://schemas.microsoft.com/office/drawing/2014/main" id="{00000000-0008-0000-0100-000034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98" name="_x0000_t202" hidden="1">
          <a:extLst>
            <a:ext uri="{FF2B5EF4-FFF2-40B4-BE49-F238E27FC236}">
              <a16:creationId xmlns:a16="http://schemas.microsoft.com/office/drawing/2014/main" id="{00000000-0008-0000-0100-000032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96" name="_x0000_t202" hidden="1">
          <a:extLst>
            <a:ext uri="{FF2B5EF4-FFF2-40B4-BE49-F238E27FC236}">
              <a16:creationId xmlns:a16="http://schemas.microsoft.com/office/drawing/2014/main" id="{00000000-0008-0000-0100-000030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94" name="_x0000_t202" hidden="1">
          <a:extLst>
            <a:ext uri="{FF2B5EF4-FFF2-40B4-BE49-F238E27FC236}">
              <a16:creationId xmlns:a16="http://schemas.microsoft.com/office/drawing/2014/main" id="{00000000-0008-0000-0100-00002E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92" name="_x0000_t202" hidden="1">
          <a:extLst>
            <a:ext uri="{FF2B5EF4-FFF2-40B4-BE49-F238E27FC236}">
              <a16:creationId xmlns:a16="http://schemas.microsoft.com/office/drawing/2014/main" id="{00000000-0008-0000-0100-00002C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90" name="_x0000_t202" hidden="1">
          <a:extLst>
            <a:ext uri="{FF2B5EF4-FFF2-40B4-BE49-F238E27FC236}">
              <a16:creationId xmlns:a16="http://schemas.microsoft.com/office/drawing/2014/main" id="{00000000-0008-0000-0100-00002A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88" name="_x0000_t202" hidden="1">
          <a:extLst>
            <a:ext uri="{FF2B5EF4-FFF2-40B4-BE49-F238E27FC236}">
              <a16:creationId xmlns:a16="http://schemas.microsoft.com/office/drawing/2014/main" id="{00000000-0008-0000-0100-000028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86" name="_x0000_t202" hidden="1">
          <a:extLst>
            <a:ext uri="{FF2B5EF4-FFF2-40B4-BE49-F238E27FC236}">
              <a16:creationId xmlns:a16="http://schemas.microsoft.com/office/drawing/2014/main" id="{00000000-0008-0000-0100-000026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84" name="_x0000_t202" hidden="1">
          <a:extLst>
            <a:ext uri="{FF2B5EF4-FFF2-40B4-BE49-F238E27FC236}">
              <a16:creationId xmlns:a16="http://schemas.microsoft.com/office/drawing/2014/main" id="{00000000-0008-0000-0100-000024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82" name="_x0000_t202" hidden="1">
          <a:extLst>
            <a:ext uri="{FF2B5EF4-FFF2-40B4-BE49-F238E27FC236}">
              <a16:creationId xmlns:a16="http://schemas.microsoft.com/office/drawing/2014/main" id="{00000000-0008-0000-0100-000022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80" name="_x0000_t202" hidden="1">
          <a:extLst>
            <a:ext uri="{FF2B5EF4-FFF2-40B4-BE49-F238E27FC236}">
              <a16:creationId xmlns:a16="http://schemas.microsoft.com/office/drawing/2014/main" id="{00000000-0008-0000-0100-000020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78" name="_x0000_t202" hidden="1">
          <a:extLst>
            <a:ext uri="{FF2B5EF4-FFF2-40B4-BE49-F238E27FC236}">
              <a16:creationId xmlns:a16="http://schemas.microsoft.com/office/drawing/2014/main" id="{00000000-0008-0000-0100-00001E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76" name="_x0000_t202" hidden="1">
          <a:extLst>
            <a:ext uri="{FF2B5EF4-FFF2-40B4-BE49-F238E27FC236}">
              <a16:creationId xmlns:a16="http://schemas.microsoft.com/office/drawing/2014/main" id="{00000000-0008-0000-0100-00001C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74" name="_x0000_t202" hidden="1">
          <a:extLst>
            <a:ext uri="{FF2B5EF4-FFF2-40B4-BE49-F238E27FC236}">
              <a16:creationId xmlns:a16="http://schemas.microsoft.com/office/drawing/2014/main" id="{00000000-0008-0000-0100-00001A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72" name="_x0000_t202" hidden="1">
          <a:extLst>
            <a:ext uri="{FF2B5EF4-FFF2-40B4-BE49-F238E27FC236}">
              <a16:creationId xmlns:a16="http://schemas.microsoft.com/office/drawing/2014/main" id="{00000000-0008-0000-0100-000018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70" name="_x0000_t202" hidden="1">
          <a:extLst>
            <a:ext uri="{FF2B5EF4-FFF2-40B4-BE49-F238E27FC236}">
              <a16:creationId xmlns:a16="http://schemas.microsoft.com/office/drawing/2014/main" id="{00000000-0008-0000-0100-000016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68" name="_x0000_t202" hidden="1">
          <a:extLst>
            <a:ext uri="{FF2B5EF4-FFF2-40B4-BE49-F238E27FC236}">
              <a16:creationId xmlns:a16="http://schemas.microsoft.com/office/drawing/2014/main" id="{00000000-0008-0000-0100-000014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66" name="_x0000_t202" hidden="1">
          <a:extLst>
            <a:ext uri="{FF2B5EF4-FFF2-40B4-BE49-F238E27FC236}">
              <a16:creationId xmlns:a16="http://schemas.microsoft.com/office/drawing/2014/main" id="{00000000-0008-0000-0100-000012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64" name="_x0000_t202" hidden="1">
          <a:extLst>
            <a:ext uri="{FF2B5EF4-FFF2-40B4-BE49-F238E27FC236}">
              <a16:creationId xmlns:a16="http://schemas.microsoft.com/office/drawing/2014/main" id="{00000000-0008-0000-0100-000010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62" name="_x0000_t202" hidden="1">
          <a:extLst>
            <a:ext uri="{FF2B5EF4-FFF2-40B4-BE49-F238E27FC236}">
              <a16:creationId xmlns:a16="http://schemas.microsoft.com/office/drawing/2014/main" id="{00000000-0008-0000-0100-00000E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60" name="_x0000_t202" hidden="1">
          <a:extLst>
            <a:ext uri="{FF2B5EF4-FFF2-40B4-BE49-F238E27FC236}">
              <a16:creationId xmlns:a16="http://schemas.microsoft.com/office/drawing/2014/main" id="{00000000-0008-0000-0100-00000C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58" name="_x0000_t202" hidden="1">
          <a:extLst>
            <a:ext uri="{FF2B5EF4-FFF2-40B4-BE49-F238E27FC236}">
              <a16:creationId xmlns:a16="http://schemas.microsoft.com/office/drawing/2014/main" id="{00000000-0008-0000-0100-00000A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56" name="_x0000_t202" hidden="1">
          <a:extLst>
            <a:ext uri="{FF2B5EF4-FFF2-40B4-BE49-F238E27FC236}">
              <a16:creationId xmlns:a16="http://schemas.microsoft.com/office/drawing/2014/main" id="{00000000-0008-0000-0100-000008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54" name="_x0000_t202" hidden="1">
          <a:extLst>
            <a:ext uri="{FF2B5EF4-FFF2-40B4-BE49-F238E27FC236}">
              <a16:creationId xmlns:a16="http://schemas.microsoft.com/office/drawing/2014/main" id="{00000000-0008-0000-0100-000006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52" name="_x0000_t202" hidden="1">
          <a:extLst>
            <a:ext uri="{FF2B5EF4-FFF2-40B4-BE49-F238E27FC236}">
              <a16:creationId xmlns:a16="http://schemas.microsoft.com/office/drawing/2014/main" id="{00000000-0008-0000-0100-000004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1623060</xdr:colOff>
      <xdr:row>27</xdr:row>
      <xdr:rowOff>0</xdr:rowOff>
    </xdr:to>
    <xdr:sp macro="" textlink="">
      <xdr:nvSpPr>
        <xdr:cNvPr id="2050" name="_x0000_t202" hidden="1">
          <a:extLst>
            <a:ext uri="{FF2B5EF4-FFF2-40B4-BE49-F238E27FC236}">
              <a16:creationId xmlns:a16="http://schemas.microsoft.com/office/drawing/2014/main" id="{00000000-0008-0000-0100-000002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06" zoomScale="130" zoomScaleNormal="130" workbookViewId="0">
      <selection activeCell="C115" sqref="C115"/>
    </sheetView>
  </sheetViews>
  <sheetFormatPr baseColWidth="10" defaultColWidth="14.44140625" defaultRowHeight="13.2"/>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 t="s">
        <v>0</v>
      </c>
      <c r="B1" s="9"/>
      <c r="C1" s="9"/>
      <c r="D1" s="9"/>
      <c r="E1" s="9"/>
      <c r="F1" s="9"/>
      <c r="G1" s="9"/>
      <c r="H1" s="9"/>
      <c r="I1" s="9"/>
      <c r="J1" s="10"/>
      <c r="K1" s="11"/>
      <c r="L1" s="12"/>
      <c r="M1" s="12"/>
      <c r="N1" s="12"/>
      <c r="O1" s="12"/>
      <c r="Q1" s="13" t="s">
        <v>1</v>
      </c>
      <c r="R1" s="14">
        <v>0</v>
      </c>
      <c r="V1" s="15"/>
    </row>
    <row r="2" spans="1:22" ht="9" customHeight="1">
      <c r="C2" s="16"/>
      <c r="D2" s="16"/>
      <c r="J2" s="17"/>
      <c r="K2" s="18"/>
      <c r="L2" s="19"/>
      <c r="P2" s="20"/>
      <c r="Q2" s="21" t="s">
        <v>2</v>
      </c>
      <c r="R2" s="22">
        <v>1</v>
      </c>
      <c r="V2" s="15"/>
    </row>
    <row r="3" spans="1:22" ht="24" customHeight="1">
      <c r="A3" s="8" t="s">
        <v>3</v>
      </c>
      <c r="B3" s="8"/>
      <c r="C3" s="23"/>
      <c r="D3" s="24" t="s">
        <v>4</v>
      </c>
      <c r="E3" s="25"/>
      <c r="F3" s="25"/>
      <c r="G3" s="25"/>
      <c r="H3" s="25"/>
      <c r="I3" s="26" t="s">
        <v>5</v>
      </c>
      <c r="K3" s="19"/>
      <c r="L3" s="19"/>
      <c r="P3" s="20"/>
      <c r="Q3" s="21" t="s">
        <v>6</v>
      </c>
      <c r="R3" s="22">
        <v>2</v>
      </c>
      <c r="V3" s="15"/>
    </row>
    <row r="4" spans="1:22" ht="9" customHeight="1">
      <c r="A4" s="27"/>
      <c r="B4" s="25"/>
      <c r="C4" s="23"/>
      <c r="D4" s="28"/>
      <c r="E4" s="25"/>
      <c r="F4" s="25"/>
      <c r="G4" s="25"/>
      <c r="H4" s="25"/>
      <c r="I4" s="29"/>
      <c r="K4" s="19"/>
      <c r="L4" s="19"/>
      <c r="P4" s="20"/>
      <c r="Q4" s="21" t="s">
        <v>7</v>
      </c>
      <c r="R4" s="22">
        <v>3</v>
      </c>
      <c r="V4" s="15"/>
    </row>
    <row r="5" spans="1:22" ht="36.75" customHeight="1">
      <c r="A5" s="30"/>
      <c r="B5" s="31" t="s">
        <v>8</v>
      </c>
      <c r="C5" s="32"/>
      <c r="D5" s="33" t="s">
        <v>9</v>
      </c>
      <c r="E5" s="32"/>
      <c r="F5" s="32"/>
      <c r="G5" s="32"/>
      <c r="H5" s="32"/>
      <c r="I5" s="31" t="s">
        <v>10</v>
      </c>
      <c r="K5" s="10"/>
      <c r="L5" s="10"/>
      <c r="M5" s="10"/>
      <c r="N5" s="34"/>
      <c r="O5" s="34"/>
      <c r="P5" s="20"/>
      <c r="Q5" s="21" t="s">
        <v>11</v>
      </c>
      <c r="R5" s="22">
        <v>4</v>
      </c>
      <c r="V5" s="15"/>
    </row>
    <row r="6" spans="1:22" ht="9" customHeight="1">
      <c r="B6" s="35"/>
      <c r="C6" s="32"/>
      <c r="D6" s="36"/>
      <c r="E6" s="32"/>
      <c r="F6" s="32"/>
      <c r="G6" s="32"/>
      <c r="H6" s="32"/>
      <c r="I6" s="35"/>
      <c r="K6" s="10"/>
      <c r="L6" s="10"/>
      <c r="M6" s="10"/>
      <c r="N6" s="34"/>
      <c r="O6" s="34"/>
      <c r="P6" s="20"/>
      <c r="Q6" s="21" t="s">
        <v>12</v>
      </c>
      <c r="R6" s="22">
        <v>5</v>
      </c>
      <c r="V6" s="15"/>
    </row>
    <row r="7" spans="1:22" ht="18" customHeight="1">
      <c r="A7" s="37" t="s">
        <v>13</v>
      </c>
      <c r="D7" s="38"/>
      <c r="K7" s="7" t="s">
        <v>14</v>
      </c>
      <c r="L7" s="7" t="s">
        <v>15</v>
      </c>
      <c r="M7" s="7" t="s">
        <v>16</v>
      </c>
      <c r="N7" s="6" t="s">
        <v>4</v>
      </c>
      <c r="O7" s="6" t="s">
        <v>17</v>
      </c>
      <c r="P7" s="20"/>
      <c r="Q7" s="21" t="s">
        <v>18</v>
      </c>
      <c r="R7" s="22">
        <v>0</v>
      </c>
      <c r="V7" s="15"/>
    </row>
    <row r="8" spans="1:22" ht="14.25" customHeight="1">
      <c r="B8" s="39"/>
      <c r="D8" s="38"/>
      <c r="K8" s="7"/>
      <c r="L8" s="7"/>
      <c r="M8" s="7"/>
      <c r="N8" s="7"/>
      <c r="O8" s="7"/>
      <c r="P8" s="20"/>
      <c r="R8" s="40"/>
      <c r="V8" s="15"/>
    </row>
    <row r="9" spans="1:22" ht="39.75" customHeight="1">
      <c r="A9" s="41">
        <v>1</v>
      </c>
      <c r="B9" s="42" t="s">
        <v>19</v>
      </c>
      <c r="D9" s="43" t="s">
        <v>11</v>
      </c>
      <c r="F9" t="e">
        <f>#REF!*#REF!</f>
        <v>#REF!</v>
      </c>
      <c r="G9" t="e">
        <f>IF(#REF!&gt;=0,10*#REF!,0)</f>
        <v>#REF!</v>
      </c>
      <c r="I9" s="44" t="s">
        <v>20</v>
      </c>
      <c r="K9" s="45">
        <v>5</v>
      </c>
      <c r="L9" s="46">
        <f>K9/K117</f>
        <v>1</v>
      </c>
      <c r="M9" s="47">
        <f>VLOOKUP(D9,Q1:R9,2,0)</f>
        <v>4</v>
      </c>
      <c r="N9" s="47">
        <f>M9*L9</f>
        <v>4</v>
      </c>
      <c r="O9" s="47">
        <f>IF(M9=0,0,L9*MAX(R2:R8))</f>
        <v>5</v>
      </c>
      <c r="P9" s="20"/>
      <c r="R9" s="40"/>
      <c r="V9" s="15"/>
    </row>
    <row r="10" spans="1:22" ht="12" customHeight="1">
      <c r="A10" s="41"/>
      <c r="B10" s="48"/>
      <c r="D10" s="49"/>
      <c r="K10" s="45"/>
      <c r="L10" s="46"/>
      <c r="M10" s="47"/>
      <c r="N10" s="47"/>
      <c r="O10" s="47"/>
      <c r="P10" s="50"/>
      <c r="V10" s="15"/>
    </row>
    <row r="11" spans="1:22" ht="39.75" customHeight="1">
      <c r="A11" s="41">
        <f>A9+1</f>
        <v>2</v>
      </c>
      <c r="B11" s="42" t="s">
        <v>21</v>
      </c>
      <c r="D11" s="43" t="s">
        <v>11</v>
      </c>
      <c r="F11" t="e">
        <f>#REF!*#REF!</f>
        <v>#REF!</v>
      </c>
      <c r="G11" t="e">
        <f>IF(#REF!&gt;=0,10*#REF!,0)</f>
        <v>#REF!</v>
      </c>
      <c r="I11" s="44" t="s">
        <v>188</v>
      </c>
      <c r="K11" s="45">
        <v>5</v>
      </c>
      <c r="L11" s="46">
        <f>K11/K117</f>
        <v>1</v>
      </c>
      <c r="M11" s="47">
        <f>VLOOKUP(D11,Q1:R9,2,0)</f>
        <v>4</v>
      </c>
      <c r="N11" s="47">
        <f>M11*L11</f>
        <v>4</v>
      </c>
      <c r="O11" s="47">
        <f>IF(M11=0,0,L11*MAX(R2:R8))</f>
        <v>5</v>
      </c>
      <c r="P11" s="50"/>
      <c r="S11" s="15"/>
      <c r="T11" s="15"/>
      <c r="U11" s="15"/>
      <c r="V11" s="15"/>
    </row>
    <row r="12" spans="1:22" ht="12" customHeight="1">
      <c r="A12" s="41"/>
      <c r="B12" s="48"/>
      <c r="D12" s="49"/>
      <c r="K12" s="45"/>
      <c r="L12" s="46"/>
      <c r="M12" s="47"/>
      <c r="N12" s="47"/>
      <c r="O12" s="47"/>
      <c r="P12" s="15"/>
      <c r="Q12" s="15"/>
      <c r="R12" s="15"/>
      <c r="S12" s="51"/>
      <c r="T12" s="15"/>
      <c r="U12" s="15"/>
      <c r="V12" s="15"/>
    </row>
    <row r="13" spans="1:22" ht="39.75" customHeight="1">
      <c r="A13" s="41">
        <f>A11+1</f>
        <v>3</v>
      </c>
      <c r="B13" s="42" t="s">
        <v>22</v>
      </c>
      <c r="D13" s="43" t="s">
        <v>12</v>
      </c>
      <c r="F13" t="e">
        <f>#REF!*#REF!</f>
        <v>#REF!</v>
      </c>
      <c r="G13" t="e">
        <f>IF(#REF!&gt;=0,10*#REF!,0)</f>
        <v>#REF!</v>
      </c>
      <c r="I13" s="44" t="s">
        <v>185</v>
      </c>
      <c r="K13" s="45">
        <v>4</v>
      </c>
      <c r="L13" s="46">
        <f>K13/K117</f>
        <v>0.8</v>
      </c>
      <c r="M13" s="47">
        <f>VLOOKUP(D13,Q1:R9,2,0)</f>
        <v>5</v>
      </c>
      <c r="N13" s="47">
        <f>M13*L13</f>
        <v>4</v>
      </c>
      <c r="O13" s="47">
        <f>IF(M13=0,0,L13*MAX(R2:R8))</f>
        <v>4</v>
      </c>
      <c r="P13" s="15"/>
      <c r="Q13" s="15"/>
      <c r="R13" s="15"/>
      <c r="S13" s="51"/>
      <c r="T13" s="15"/>
      <c r="U13" s="15"/>
      <c r="V13" s="15"/>
    </row>
    <row r="14" spans="1:22" ht="12" customHeight="1">
      <c r="A14" s="41"/>
      <c r="B14" s="48"/>
      <c r="D14" s="49"/>
      <c r="K14" s="45"/>
      <c r="L14" s="46"/>
      <c r="M14" s="47"/>
      <c r="N14" s="47"/>
      <c r="O14" s="47"/>
      <c r="S14" s="48"/>
    </row>
    <row r="15" spans="1:22" ht="39.75" customHeight="1">
      <c r="A15" s="41">
        <f>A13+1</f>
        <v>4</v>
      </c>
      <c r="B15" s="42" t="s">
        <v>23</v>
      </c>
      <c r="D15" s="43" t="s">
        <v>7</v>
      </c>
      <c r="F15" t="e">
        <f>#REF!*#REF!</f>
        <v>#REF!</v>
      </c>
      <c r="G15" t="e">
        <f>IF(#REF!&gt;=0,10*#REF!,0)</f>
        <v>#REF!</v>
      </c>
      <c r="I15" s="44" t="s">
        <v>186</v>
      </c>
      <c r="K15" s="52">
        <v>3</v>
      </c>
      <c r="L15" s="53">
        <f>K15/K117</f>
        <v>0.6</v>
      </c>
      <c r="M15" s="47">
        <v>3</v>
      </c>
      <c r="N15" s="47">
        <f>M15*L15</f>
        <v>1.7999999999999998</v>
      </c>
      <c r="O15" s="54">
        <f>IF(M15=0,0,L15*MAX(R2:R8))</f>
        <v>3</v>
      </c>
      <c r="P15" s="20"/>
      <c r="S15" s="20"/>
    </row>
    <row r="16" spans="1:22" ht="12" customHeight="1">
      <c r="A16" s="41"/>
      <c r="B16" s="48"/>
      <c r="D16" s="49"/>
      <c r="K16" s="45"/>
      <c r="L16" s="46"/>
      <c r="M16" s="47"/>
      <c r="N16" s="47"/>
      <c r="O16" s="47"/>
      <c r="S16" s="48"/>
    </row>
    <row r="17" spans="1:19" ht="39.75" customHeight="1">
      <c r="A17" s="41">
        <f>A15+1</f>
        <v>5</v>
      </c>
      <c r="B17" s="42" t="s">
        <v>24</v>
      </c>
      <c r="D17" s="43" t="s">
        <v>7</v>
      </c>
      <c r="F17" t="e">
        <f>#REF!*#REF!</f>
        <v>#REF!</v>
      </c>
      <c r="G17" t="e">
        <f>IF(#REF!&gt;=0,10*#REF!,0)</f>
        <v>#REF!</v>
      </c>
      <c r="I17" s="44" t="s">
        <v>187</v>
      </c>
      <c r="K17" s="45">
        <v>3</v>
      </c>
      <c r="L17" s="46">
        <f>K17/K117</f>
        <v>0.6</v>
      </c>
      <c r="M17" s="47">
        <v>3</v>
      </c>
      <c r="N17" s="47">
        <f>M17*L17</f>
        <v>1.7999999999999998</v>
      </c>
      <c r="O17" s="47">
        <f>IF(M17=0,0,L17*MAX(R2:R8))</f>
        <v>3</v>
      </c>
      <c r="S17" s="48"/>
    </row>
    <row r="18" spans="1:19" ht="12" customHeight="1">
      <c r="B18" s="55"/>
      <c r="D18" s="49"/>
      <c r="K18" s="45"/>
      <c r="L18" s="46"/>
      <c r="M18" s="47"/>
      <c r="N18" s="47"/>
      <c r="O18" s="47"/>
      <c r="S18" s="48"/>
    </row>
    <row r="19" spans="1:19" ht="15.75" customHeight="1">
      <c r="A19" s="37" t="s">
        <v>25</v>
      </c>
      <c r="C19" s="39"/>
      <c r="D19" s="49"/>
      <c r="K19" s="45"/>
      <c r="L19" s="46"/>
      <c r="M19" s="47"/>
      <c r="N19" s="47"/>
      <c r="O19" s="47"/>
    </row>
    <row r="20" spans="1:19" ht="14.25" customHeight="1">
      <c r="B20" s="56"/>
      <c r="C20" s="39"/>
      <c r="D20" s="49"/>
      <c r="K20" s="45"/>
      <c r="L20" s="46"/>
      <c r="M20" s="47"/>
      <c r="N20" s="47"/>
      <c r="O20" s="47"/>
    </row>
    <row r="21" spans="1:19" ht="39.75" customHeight="1">
      <c r="A21" s="41">
        <f>A17+1</f>
        <v>6</v>
      </c>
      <c r="B21" s="42" t="s">
        <v>26</v>
      </c>
      <c r="D21" s="43" t="s">
        <v>12</v>
      </c>
      <c r="F21" t="e">
        <f>#REF!*#REF!</f>
        <v>#REF!</v>
      </c>
      <c r="G21" t="e">
        <f>IF(#REF!&gt;=0,10*#REF!,0)</f>
        <v>#REF!</v>
      </c>
      <c r="I21" s="44" t="s">
        <v>189</v>
      </c>
      <c r="K21" s="45">
        <v>4</v>
      </c>
      <c r="L21" s="46">
        <f>K21/K117</f>
        <v>0.8</v>
      </c>
      <c r="M21" s="47">
        <f>VLOOKUP(D21,Q1:R9,2,0)</f>
        <v>5</v>
      </c>
      <c r="N21" s="47">
        <f>M21*L21</f>
        <v>4</v>
      </c>
      <c r="O21" s="47">
        <f>IF(M21=0,0,L21*MAX(R2:R8))</f>
        <v>4</v>
      </c>
    </row>
    <row r="22" spans="1:19" ht="12" customHeight="1">
      <c r="A22" s="41"/>
      <c r="B22" s="48"/>
      <c r="D22" s="49"/>
      <c r="K22" s="52"/>
      <c r="L22" s="53"/>
      <c r="M22" s="47"/>
      <c r="N22" s="57"/>
      <c r="O22" s="57"/>
      <c r="P22" s="48"/>
      <c r="Q22" s="48"/>
      <c r="R22" s="48"/>
    </row>
    <row r="23" spans="1:19" ht="39.75" customHeight="1">
      <c r="A23" s="41">
        <f>A21+1</f>
        <v>7</v>
      </c>
      <c r="B23" s="42" t="s">
        <v>27</v>
      </c>
      <c r="D23" s="43" t="s">
        <v>11</v>
      </c>
      <c r="F23" t="e">
        <f>#REF!*#REF!</f>
        <v>#REF!</v>
      </c>
      <c r="G23" t="e">
        <f>IF(#REF!&gt;=0,10*#REF!,0)</f>
        <v>#REF!</v>
      </c>
      <c r="I23" s="44" t="s">
        <v>190</v>
      </c>
      <c r="K23" s="45">
        <v>4</v>
      </c>
      <c r="L23" s="46">
        <f>K23/K117</f>
        <v>0.8</v>
      </c>
      <c r="M23" s="47">
        <v>4</v>
      </c>
      <c r="N23" s="47">
        <f>M23*L23</f>
        <v>3.2</v>
      </c>
      <c r="O23" s="47">
        <f>IF(M23=0,0,L23*MAX(R2:R8))</f>
        <v>4</v>
      </c>
      <c r="Q23" s="48"/>
      <c r="R23" s="48"/>
    </row>
    <row r="24" spans="1:19" ht="12" customHeight="1">
      <c r="A24" s="41"/>
      <c r="B24" s="48"/>
      <c r="D24" s="49"/>
      <c r="K24" s="45"/>
      <c r="L24" s="46"/>
      <c r="M24" s="47"/>
      <c r="N24" s="47"/>
      <c r="O24" s="47"/>
      <c r="Q24" s="48"/>
      <c r="R24" s="48"/>
    </row>
    <row r="25" spans="1:19" ht="39.75" customHeight="1">
      <c r="A25" s="41">
        <f>A23+1</f>
        <v>8</v>
      </c>
      <c r="B25" s="42" t="s">
        <v>28</v>
      </c>
      <c r="D25" s="43" t="s">
        <v>11</v>
      </c>
      <c r="I25" s="44" t="s">
        <v>191</v>
      </c>
      <c r="K25" s="45">
        <v>3</v>
      </c>
      <c r="L25" s="46">
        <f>K25/K117</f>
        <v>0.6</v>
      </c>
      <c r="M25" s="47">
        <f>VLOOKUP(D25,Q1:R9,2,0)</f>
        <v>4</v>
      </c>
      <c r="N25" s="47">
        <f>M25*L25</f>
        <v>2.4</v>
      </c>
      <c r="O25" s="47">
        <f>IF(M25=0,0,L25*MAX(R2:R8))</f>
        <v>3</v>
      </c>
      <c r="Q25" s="48"/>
      <c r="R25" s="48"/>
    </row>
    <row r="26" spans="1:19" ht="12" customHeight="1">
      <c r="B26" s="55"/>
      <c r="D26" s="49"/>
      <c r="K26" s="45"/>
      <c r="L26" s="46"/>
      <c r="M26" s="47"/>
      <c r="N26" s="47"/>
      <c r="O26" s="47"/>
      <c r="Q26" s="48"/>
      <c r="R26" s="48"/>
      <c r="S26" s="48"/>
    </row>
    <row r="27" spans="1:19" ht="15.75" customHeight="1">
      <c r="A27" s="37" t="s">
        <v>29</v>
      </c>
      <c r="C27" s="39"/>
      <c r="D27" s="58"/>
      <c r="K27" s="45"/>
      <c r="L27" s="46"/>
      <c r="M27" s="47"/>
      <c r="N27" s="47"/>
      <c r="O27" s="47"/>
      <c r="Q27" s="48"/>
      <c r="R27" s="48"/>
      <c r="S27" s="48"/>
    </row>
    <row r="28" spans="1:19" ht="14.25" customHeight="1">
      <c r="B28" s="56"/>
      <c r="C28" s="39"/>
      <c r="D28" s="58"/>
      <c r="K28" s="45"/>
      <c r="L28" s="46"/>
      <c r="M28" s="47"/>
      <c r="N28" s="47"/>
      <c r="O28" s="47"/>
      <c r="Q28" s="48"/>
      <c r="R28" s="48"/>
      <c r="S28" s="48"/>
    </row>
    <row r="29" spans="1:19" ht="39.75" customHeight="1">
      <c r="A29" s="41">
        <f>A25+1</f>
        <v>9</v>
      </c>
      <c r="B29" s="42" t="s">
        <v>30</v>
      </c>
      <c r="D29" s="43" t="s">
        <v>12</v>
      </c>
      <c r="F29" t="e">
        <f>#REF!*#REF!</f>
        <v>#REF!</v>
      </c>
      <c r="G29" t="e">
        <f>IF(#REF!&gt;=0,10*#REF!,0)</f>
        <v>#REF!</v>
      </c>
      <c r="I29" s="44" t="s">
        <v>192</v>
      </c>
      <c r="K29" s="45">
        <v>4</v>
      </c>
      <c r="L29" s="46">
        <f>K29/K117</f>
        <v>0.8</v>
      </c>
      <c r="M29" s="47">
        <f>VLOOKUP(D29,Q1:R9,2,0)</f>
        <v>5</v>
      </c>
      <c r="N29" s="47">
        <f>M29*L29</f>
        <v>4</v>
      </c>
      <c r="O29" s="47">
        <f>IF(M29=0,0,L29*MAX(R2:R8))</f>
        <v>4</v>
      </c>
      <c r="Q29" s="48"/>
      <c r="R29" s="48"/>
      <c r="S29" s="48"/>
    </row>
    <row r="30" spans="1:19" ht="12" customHeight="1">
      <c r="A30" s="41"/>
      <c r="B30" s="48"/>
      <c r="D30" s="49"/>
      <c r="K30" s="52"/>
      <c r="L30" s="53"/>
      <c r="M30" s="47"/>
      <c r="N30" s="59"/>
      <c r="O30" s="57"/>
      <c r="P30" s="20"/>
      <c r="Q30" s="20"/>
      <c r="R30" s="20"/>
      <c r="S30" s="20"/>
    </row>
    <row r="31" spans="1:19" ht="39.75" customHeight="1">
      <c r="A31" s="41">
        <f>A29+1</f>
        <v>10</v>
      </c>
      <c r="B31" s="42" t="s">
        <v>31</v>
      </c>
      <c r="D31" s="43" t="s">
        <v>11</v>
      </c>
      <c r="F31" t="e">
        <f>#REF!*#REF!</f>
        <v>#REF!</v>
      </c>
      <c r="G31" t="e">
        <f>IF(#REF!&gt;=0,10*#REF!,0)</f>
        <v>#REF!</v>
      </c>
      <c r="I31" s="92" t="s">
        <v>221</v>
      </c>
      <c r="K31" s="45">
        <v>4</v>
      </c>
      <c r="L31" s="46">
        <f>K31/K117</f>
        <v>0.8</v>
      </c>
      <c r="M31" s="47">
        <f>VLOOKUP(D31,Q1:R9,2,0)</f>
        <v>4</v>
      </c>
      <c r="N31" s="47">
        <f>M31*L31</f>
        <v>3.2</v>
      </c>
      <c r="O31" s="47">
        <f>IF(M31=0,0,L31*MAX(R2:R8))</f>
        <v>4</v>
      </c>
    </row>
    <row r="32" spans="1:19" ht="12" customHeight="1">
      <c r="A32" s="41"/>
      <c r="B32" s="48"/>
      <c r="D32" s="49"/>
      <c r="K32" s="45"/>
      <c r="L32" s="46"/>
      <c r="M32" s="47"/>
      <c r="N32" s="47"/>
      <c r="O32" s="47"/>
    </row>
    <row r="33" spans="1:19" ht="39.75" customHeight="1">
      <c r="A33" s="41">
        <f>A31+1</f>
        <v>11</v>
      </c>
      <c r="B33" s="42" t="s">
        <v>32</v>
      </c>
      <c r="D33" s="43" t="s">
        <v>7</v>
      </c>
      <c r="I33" s="44" t="s">
        <v>193</v>
      </c>
      <c r="K33" s="45">
        <v>3</v>
      </c>
      <c r="L33" s="46">
        <f>K33/K117</f>
        <v>0.6</v>
      </c>
      <c r="M33" s="47">
        <f>VLOOKUP(D33,Q1:R9,2,0)</f>
        <v>3</v>
      </c>
      <c r="N33" s="47">
        <f>M33*L33</f>
        <v>1.7999999999999998</v>
      </c>
      <c r="O33" s="47">
        <f>IF(M33=0,0,L33*MAX(R2:R8))</f>
        <v>3</v>
      </c>
    </row>
    <row r="34" spans="1:19" ht="12" customHeight="1">
      <c r="A34" s="41"/>
      <c r="B34" s="48"/>
      <c r="D34" s="49"/>
      <c r="K34" s="45"/>
      <c r="L34" s="46"/>
      <c r="M34" s="47"/>
      <c r="N34" s="47"/>
      <c r="O34" s="47"/>
    </row>
    <row r="35" spans="1:19" ht="39.75" customHeight="1">
      <c r="A35" s="41">
        <f>A33+1</f>
        <v>12</v>
      </c>
      <c r="B35" s="42" t="s">
        <v>33</v>
      </c>
      <c r="D35" s="43" t="s">
        <v>11</v>
      </c>
      <c r="F35" t="e">
        <f>#REF!*#REF!</f>
        <v>#REF!</v>
      </c>
      <c r="G35" t="e">
        <f>IF(#REF!&gt;=0,10*#REF!,0)</f>
        <v>#REF!</v>
      </c>
      <c r="I35" s="44" t="s">
        <v>194</v>
      </c>
      <c r="K35" s="45">
        <v>5</v>
      </c>
      <c r="L35" s="46">
        <f>K35/K117</f>
        <v>1</v>
      </c>
      <c r="M35" s="47">
        <f>VLOOKUP(D35,Q1:R9,2,0)</f>
        <v>4</v>
      </c>
      <c r="N35" s="47">
        <f>M35*L35</f>
        <v>4</v>
      </c>
      <c r="O35" s="47">
        <f>IF(M35=0,0,L35*MAX(R2:R8))</f>
        <v>5</v>
      </c>
    </row>
    <row r="36" spans="1:19" ht="12" customHeight="1">
      <c r="A36" s="41"/>
      <c r="B36" s="48"/>
      <c r="D36" s="49"/>
      <c r="K36" s="45"/>
      <c r="L36" s="46"/>
      <c r="M36" s="47"/>
      <c r="N36" s="47"/>
      <c r="O36" s="47"/>
    </row>
    <row r="37" spans="1:19" ht="39.75" customHeight="1">
      <c r="A37" s="41">
        <f>A35+1</f>
        <v>13</v>
      </c>
      <c r="B37" s="42" t="s">
        <v>34</v>
      </c>
      <c r="D37" s="43" t="s">
        <v>7</v>
      </c>
      <c r="F37" t="e">
        <f>#REF!*#REF!</f>
        <v>#REF!</v>
      </c>
      <c r="G37" t="e">
        <f>IF(#REF!&gt;=0,10*#REF!,0)</f>
        <v>#REF!</v>
      </c>
      <c r="I37" s="44" t="s">
        <v>195</v>
      </c>
      <c r="K37" s="45">
        <v>3</v>
      </c>
      <c r="L37" s="46">
        <f>K37/K117</f>
        <v>0.6</v>
      </c>
      <c r="M37" s="47">
        <v>3</v>
      </c>
      <c r="N37" s="47">
        <f>M37*L37</f>
        <v>1.7999999999999998</v>
      </c>
      <c r="O37" s="47">
        <f>IF(M37=0,0,L37*MAX(R2:R8))</f>
        <v>3</v>
      </c>
    </row>
    <row r="38" spans="1:19" ht="12" customHeight="1">
      <c r="A38" s="41"/>
      <c r="B38" s="48"/>
      <c r="D38" s="49"/>
      <c r="K38" s="45"/>
      <c r="L38" s="46"/>
      <c r="M38" s="47"/>
      <c r="N38" s="47"/>
      <c r="O38" s="47"/>
    </row>
    <row r="39" spans="1:19" ht="39.75" customHeight="1">
      <c r="A39" s="41">
        <f>A37+1</f>
        <v>14</v>
      </c>
      <c r="B39" s="42" t="s">
        <v>35</v>
      </c>
      <c r="D39" s="43" t="s">
        <v>12</v>
      </c>
      <c r="F39" t="e">
        <f>#REF!*#REF!</f>
        <v>#REF!</v>
      </c>
      <c r="G39" t="e">
        <f>IF(#REF!&gt;=0,10*#REF!,0)</f>
        <v>#REF!</v>
      </c>
      <c r="I39" s="44" t="s">
        <v>196</v>
      </c>
      <c r="K39" s="45">
        <v>4</v>
      </c>
      <c r="L39" s="46">
        <f>K39/K117</f>
        <v>0.8</v>
      </c>
      <c r="M39" s="47">
        <f>VLOOKUP(D39,Q1:R9,2,0)</f>
        <v>5</v>
      </c>
      <c r="N39" s="47">
        <f>M39*L39</f>
        <v>4</v>
      </c>
      <c r="O39" s="47">
        <f>IF(M39=0,0,L39*MAX(R2:R8))</f>
        <v>4</v>
      </c>
      <c r="Q39" s="48"/>
      <c r="R39" s="48"/>
      <c r="S39" s="48"/>
    </row>
    <row r="40" spans="1:19" ht="12" customHeight="1">
      <c r="A40" s="41"/>
      <c r="B40" s="48"/>
      <c r="D40" s="49"/>
      <c r="K40" s="52"/>
      <c r="L40" s="53"/>
      <c r="M40" s="47"/>
      <c r="N40" s="59"/>
      <c r="O40" s="57"/>
      <c r="P40" s="20"/>
      <c r="Q40" s="20"/>
      <c r="R40" s="20"/>
      <c r="S40" s="20"/>
    </row>
    <row r="41" spans="1:19" ht="39.75" customHeight="1" thickBot="1">
      <c r="A41" s="41">
        <f>A39+1</f>
        <v>15</v>
      </c>
      <c r="B41" s="42" t="s">
        <v>36</v>
      </c>
      <c r="D41" s="43" t="s">
        <v>12</v>
      </c>
      <c r="F41" t="e">
        <f>#REF!*#REF!</f>
        <v>#REF!</v>
      </c>
      <c r="G41" t="e">
        <f>IF(#REF!&gt;=0,10*#REF!,0)</f>
        <v>#REF!</v>
      </c>
      <c r="I41" s="44" t="s">
        <v>197</v>
      </c>
      <c r="K41" s="45">
        <v>4</v>
      </c>
      <c r="L41" s="46">
        <f>K41/K117</f>
        <v>0.8</v>
      </c>
      <c r="M41" s="47">
        <f>VLOOKUP(D41,Q1:R9,2,0)</f>
        <v>5</v>
      </c>
      <c r="N41" s="47">
        <f>M41*L41</f>
        <v>4</v>
      </c>
      <c r="O41" s="47">
        <f>IF(M41=0,0,L41*MAX(R2:R8))</f>
        <v>4</v>
      </c>
    </row>
    <row r="42" spans="1:19" ht="12" customHeight="1" thickBot="1">
      <c r="A42" s="41"/>
      <c r="B42" s="48"/>
      <c r="D42" s="49"/>
      <c r="K42" s="45"/>
      <c r="L42" s="46"/>
      <c r="M42" s="47"/>
      <c r="N42" s="47"/>
      <c r="O42" s="47"/>
    </row>
    <row r="43" spans="1:19" ht="39.75" customHeight="1" thickBot="1">
      <c r="A43" s="41">
        <f>A41+1</f>
        <v>16</v>
      </c>
      <c r="B43" s="42" t="s">
        <v>37</v>
      </c>
      <c r="D43" s="43" t="s">
        <v>12</v>
      </c>
      <c r="F43" t="e">
        <f>#REF!*#REF!</f>
        <v>#REF!</v>
      </c>
      <c r="G43" t="e">
        <f>IF(#REF!&gt;=0,10*#REF!,0)</f>
        <v>#REF!</v>
      </c>
      <c r="I43" s="44" t="s">
        <v>198</v>
      </c>
      <c r="K43" s="45">
        <v>3</v>
      </c>
      <c r="L43" s="46">
        <f>K43/K117</f>
        <v>0.6</v>
      </c>
      <c r="M43" s="47">
        <f>VLOOKUP(D43,Q1:R9,2,0)</f>
        <v>5</v>
      </c>
      <c r="N43" s="47">
        <f>M43*L43</f>
        <v>3</v>
      </c>
      <c r="O43" s="47">
        <f>IF(M43=0,0,L43*MAX(R2:R8))</f>
        <v>3</v>
      </c>
    </row>
    <row r="44" spans="1:19" ht="12" customHeight="1" thickBot="1">
      <c r="A44" s="41"/>
      <c r="B44" s="48"/>
      <c r="D44" s="49"/>
      <c r="K44" s="45"/>
      <c r="L44" s="46"/>
      <c r="M44" s="47"/>
      <c r="N44" s="47"/>
      <c r="O44" s="47"/>
    </row>
    <row r="45" spans="1:19" ht="39.75" customHeight="1">
      <c r="A45" s="41">
        <f>A43+1</f>
        <v>17</v>
      </c>
      <c r="B45" s="42" t="s">
        <v>38</v>
      </c>
      <c r="D45" s="43" t="s">
        <v>2</v>
      </c>
      <c r="F45" t="e">
        <f>#REF!*#REF!</f>
        <v>#REF!</v>
      </c>
      <c r="G45" t="e">
        <f>IF(#REF!&gt;=0,10*#REF!,0)</f>
        <v>#REF!</v>
      </c>
      <c r="I45" s="44" t="s">
        <v>199</v>
      </c>
      <c r="K45" s="45">
        <v>1</v>
      </c>
      <c r="L45" s="46">
        <f>K45/K117</f>
        <v>0.2</v>
      </c>
      <c r="M45" s="47">
        <f>VLOOKUP(D45,Q1:R9,2,0)</f>
        <v>1</v>
      </c>
      <c r="N45" s="47">
        <f>M45*L45</f>
        <v>0.2</v>
      </c>
      <c r="O45" s="47">
        <f>IF(M45=0,0,L45*MAX(R2:R8))</f>
        <v>1</v>
      </c>
    </row>
    <row r="46" spans="1:19" ht="12" customHeight="1">
      <c r="B46" s="55"/>
      <c r="D46" s="49"/>
      <c r="K46" s="45"/>
      <c r="L46" s="46"/>
      <c r="M46" s="47"/>
      <c r="N46" s="47"/>
      <c r="O46" s="47"/>
    </row>
    <row r="47" spans="1:19" ht="15.75" customHeight="1">
      <c r="A47" s="37" t="s">
        <v>39</v>
      </c>
      <c r="C47" s="39"/>
      <c r="D47" s="58"/>
      <c r="K47" s="45"/>
      <c r="L47" s="46"/>
      <c r="M47" s="47"/>
      <c r="N47" s="47"/>
      <c r="O47" s="47"/>
    </row>
    <row r="48" spans="1:19" ht="14.25" customHeight="1">
      <c r="B48" s="56"/>
      <c r="C48" s="39"/>
      <c r="D48" s="58"/>
      <c r="K48" s="45"/>
      <c r="L48" s="46"/>
      <c r="M48" s="47"/>
      <c r="N48" s="47"/>
      <c r="O48" s="47"/>
    </row>
    <row r="49" spans="1:15" ht="39.75" customHeight="1">
      <c r="A49" s="41">
        <f>A45+1</f>
        <v>18</v>
      </c>
      <c r="B49" s="42" t="s">
        <v>40</v>
      </c>
      <c r="D49" s="43" t="s">
        <v>2</v>
      </c>
      <c r="F49" t="e">
        <f>#REF!*#REF!</f>
        <v>#REF!</v>
      </c>
      <c r="G49" t="e">
        <f>IF(#REF!&gt;=0,10*#REF!,0)</f>
        <v>#REF!</v>
      </c>
      <c r="I49" s="44" t="s">
        <v>200</v>
      </c>
      <c r="K49" s="45">
        <v>3</v>
      </c>
      <c r="L49" s="46">
        <f>K49/K117</f>
        <v>0.6</v>
      </c>
      <c r="M49" s="47">
        <f>VLOOKUP(D49,Q1:R9,2,0)</f>
        <v>1</v>
      </c>
      <c r="N49" s="47">
        <f>M49*L49</f>
        <v>0.6</v>
      </c>
      <c r="O49" s="47">
        <f>IF(M49=0,0,L49*MAX(R2:R8))</f>
        <v>3</v>
      </c>
    </row>
    <row r="50" spans="1:15" ht="12" customHeight="1" thickBot="1">
      <c r="A50" s="41"/>
      <c r="B50" s="48"/>
      <c r="D50" s="49"/>
      <c r="K50" s="45"/>
      <c r="L50" s="46"/>
      <c r="M50" s="47"/>
      <c r="N50" s="47"/>
      <c r="O50" s="47"/>
    </row>
    <row r="51" spans="1:15" ht="39.75" customHeight="1" thickBot="1">
      <c r="A51" s="41">
        <f>A49+1</f>
        <v>19</v>
      </c>
      <c r="B51" s="42" t="s">
        <v>41</v>
      </c>
      <c r="D51" s="43" t="s">
        <v>18</v>
      </c>
      <c r="F51" t="e">
        <f>#REF!*#REF!</f>
        <v>#REF!</v>
      </c>
      <c r="G51" t="e">
        <f>IF(#REF!&gt;=0,10*#REF!,0)</f>
        <v>#REF!</v>
      </c>
      <c r="I51" s="44" t="s">
        <v>200</v>
      </c>
      <c r="K51" s="45">
        <v>4</v>
      </c>
      <c r="L51" s="46">
        <f>K51/K117</f>
        <v>0.8</v>
      </c>
      <c r="M51" s="47">
        <f>VLOOKUP(D51,Q1:R9,2,0)</f>
        <v>0</v>
      </c>
      <c r="N51" s="47">
        <f>M51*L51</f>
        <v>0</v>
      </c>
      <c r="O51" s="47">
        <f>IF(M51=0,0,L51*MAX(R2:R8))</f>
        <v>0</v>
      </c>
    </row>
    <row r="52" spans="1:15" ht="12" customHeight="1" thickBot="1">
      <c r="A52" s="41"/>
      <c r="B52" s="48"/>
      <c r="D52" s="49"/>
      <c r="K52" s="45"/>
      <c r="L52" s="46"/>
      <c r="M52" s="47"/>
      <c r="N52" s="47"/>
      <c r="O52" s="47"/>
    </row>
    <row r="53" spans="1:15" ht="39.75" customHeight="1" thickBot="1">
      <c r="A53" s="41">
        <f>A51+1</f>
        <v>20</v>
      </c>
      <c r="B53" s="42" t="s">
        <v>42</v>
      </c>
      <c r="D53" s="43" t="s">
        <v>18</v>
      </c>
      <c r="F53" t="e">
        <f>#REF!*#REF!</f>
        <v>#REF!</v>
      </c>
      <c r="G53" t="e">
        <f>IF(#REF!&gt;=0,10*#REF!,0)</f>
        <v>#REF!</v>
      </c>
      <c r="I53" s="44" t="s">
        <v>200</v>
      </c>
      <c r="K53" s="45">
        <v>2</v>
      </c>
      <c r="L53" s="46">
        <f>K53/K117</f>
        <v>0.4</v>
      </c>
      <c r="M53" s="47">
        <f>VLOOKUP(D53,Q1:R9,2,0)</f>
        <v>0</v>
      </c>
      <c r="N53" s="47">
        <f>M53*L53</f>
        <v>0</v>
      </c>
      <c r="O53" s="47">
        <f>IF(M53=0,0,L53*MAX(R2:R8))</f>
        <v>0</v>
      </c>
    </row>
    <row r="54" spans="1:15" ht="12" customHeight="1" thickBot="1">
      <c r="A54" s="41"/>
      <c r="B54" s="48"/>
      <c r="D54" s="49"/>
      <c r="K54" s="45"/>
      <c r="L54" s="46"/>
      <c r="M54" s="47"/>
      <c r="N54" s="47"/>
      <c r="O54" s="47"/>
    </row>
    <row r="55" spans="1:15" ht="39.75" customHeight="1" thickBot="1">
      <c r="A55" s="41">
        <f>A53+1</f>
        <v>21</v>
      </c>
      <c r="B55" s="42" t="s">
        <v>43</v>
      </c>
      <c r="D55" s="43" t="s">
        <v>18</v>
      </c>
      <c r="F55" t="e">
        <f>#REF!*#REF!</f>
        <v>#REF!</v>
      </c>
      <c r="G55" t="e">
        <f>IF(#REF!&gt;=0,10*#REF!,0)</f>
        <v>#REF!</v>
      </c>
      <c r="I55" s="44" t="s">
        <v>200</v>
      </c>
      <c r="K55" s="45">
        <v>4</v>
      </c>
      <c r="L55" s="46">
        <f>K55/K117</f>
        <v>0.8</v>
      </c>
      <c r="M55" s="47">
        <f>VLOOKUP(D55,Q1:R9,2,0)</f>
        <v>0</v>
      </c>
      <c r="N55" s="47">
        <f>M55*L55</f>
        <v>0</v>
      </c>
      <c r="O55" s="47">
        <f>IF(M55=0,0,L55*MAX(R2:R8))</f>
        <v>0</v>
      </c>
    </row>
    <row r="56" spans="1:15" ht="12" customHeight="1">
      <c r="B56" s="55"/>
      <c r="D56" s="49"/>
      <c r="K56" s="45"/>
      <c r="L56" s="46"/>
      <c r="M56" s="47"/>
      <c r="N56" s="47"/>
      <c r="O56" s="47"/>
    </row>
    <row r="57" spans="1:15" ht="15.75" customHeight="1">
      <c r="A57" s="37" t="s">
        <v>44</v>
      </c>
      <c r="C57" s="39"/>
      <c r="D57" s="58"/>
      <c r="E57" s="39"/>
      <c r="K57" s="45"/>
      <c r="L57" s="46"/>
      <c r="M57" s="47"/>
      <c r="N57" s="47"/>
      <c r="O57" s="47"/>
    </row>
    <row r="58" spans="1:15" ht="14.25" customHeight="1">
      <c r="B58" s="56"/>
      <c r="C58" s="39"/>
      <c r="D58" s="58"/>
      <c r="E58" s="39"/>
      <c r="K58" s="45"/>
      <c r="L58" s="46"/>
      <c r="M58" s="47"/>
      <c r="N58" s="47"/>
      <c r="O58" s="47"/>
    </row>
    <row r="59" spans="1:15" ht="39.75" customHeight="1">
      <c r="A59" s="41">
        <f>A55+1</f>
        <v>22</v>
      </c>
      <c r="B59" s="42" t="s">
        <v>45</v>
      </c>
      <c r="D59" s="43" t="s">
        <v>6</v>
      </c>
      <c r="F59" t="e">
        <f>#REF!*#REF!</f>
        <v>#REF!</v>
      </c>
      <c r="G59" t="e">
        <f>IF(#REF!&gt;=0,10*#REF!,0)</f>
        <v>#REF!</v>
      </c>
      <c r="I59" s="44" t="s">
        <v>201</v>
      </c>
      <c r="K59" s="45">
        <v>4</v>
      </c>
      <c r="L59" s="46">
        <f>K59/K117</f>
        <v>0.8</v>
      </c>
      <c r="M59" s="47">
        <f>VLOOKUP(D59,Q1:R9,2,0)</f>
        <v>2</v>
      </c>
      <c r="N59" s="47">
        <f>M59*L59</f>
        <v>1.6</v>
      </c>
      <c r="O59" s="47">
        <f>IF(M59=0,0,L59*MAX(R2:R8))</f>
        <v>4</v>
      </c>
    </row>
    <row r="60" spans="1:15" ht="12" customHeight="1">
      <c r="A60" s="41"/>
      <c r="B60" s="48"/>
      <c r="D60" s="49"/>
      <c r="K60" s="45"/>
      <c r="L60" s="46"/>
      <c r="M60" s="47"/>
      <c r="N60" s="47"/>
      <c r="O60" s="47"/>
    </row>
    <row r="61" spans="1:15" ht="39.75" customHeight="1">
      <c r="A61" s="41">
        <f>A59+1</f>
        <v>23</v>
      </c>
      <c r="B61" s="42" t="s">
        <v>46</v>
      </c>
      <c r="D61" s="43" t="s">
        <v>18</v>
      </c>
      <c r="F61" t="e">
        <f>#REF!*#REF!</f>
        <v>#REF!</v>
      </c>
      <c r="G61" t="e">
        <f>IF(#REF!&gt;=0,10*#REF!,0)</f>
        <v>#REF!</v>
      </c>
      <c r="I61" s="44"/>
      <c r="K61" s="45">
        <v>3</v>
      </c>
      <c r="L61" s="46">
        <f>K61/K117</f>
        <v>0.6</v>
      </c>
      <c r="M61" s="47">
        <f>VLOOKUP(D61,Q1:R9,2,0)</f>
        <v>0</v>
      </c>
      <c r="N61" s="47">
        <f>M61*L61</f>
        <v>0</v>
      </c>
      <c r="O61" s="47">
        <f>IF(M61=0,0,L61*MAX(R2:R8))</f>
        <v>0</v>
      </c>
    </row>
    <row r="62" spans="1:15" ht="12" customHeight="1">
      <c r="A62" s="41"/>
      <c r="B62" s="48"/>
      <c r="D62" s="49"/>
      <c r="K62" s="45"/>
      <c r="L62" s="46"/>
      <c r="M62" s="47"/>
      <c r="N62" s="47"/>
      <c r="O62" s="47"/>
    </row>
    <row r="63" spans="1:15" ht="39.75" customHeight="1">
      <c r="A63" s="41">
        <f>A61+1</f>
        <v>24</v>
      </c>
      <c r="B63" s="42" t="s">
        <v>47</v>
      </c>
      <c r="D63" s="43" t="s">
        <v>11</v>
      </c>
      <c r="F63" t="e">
        <f>#REF!*#REF!</f>
        <v>#REF!</v>
      </c>
      <c r="G63" t="e">
        <f>IF(#REF!&gt;=0,10*#REF!,0)</f>
        <v>#REF!</v>
      </c>
      <c r="I63" s="44" t="s">
        <v>202</v>
      </c>
      <c r="K63" s="45">
        <v>1</v>
      </c>
      <c r="L63" s="46">
        <f>K63/K117</f>
        <v>0.2</v>
      </c>
      <c r="M63" s="47">
        <f>VLOOKUP(D63,Q1:R9,2,0)</f>
        <v>4</v>
      </c>
      <c r="N63" s="47">
        <f>M63*L63</f>
        <v>0.8</v>
      </c>
      <c r="O63" s="47">
        <f>IF(M63=0,0,L63*MAX(R2:R8))</f>
        <v>1</v>
      </c>
    </row>
    <row r="64" spans="1:15" ht="12" customHeight="1">
      <c r="B64" s="32"/>
      <c r="D64" s="49"/>
      <c r="K64" s="45"/>
      <c r="L64" s="46"/>
      <c r="M64" s="47"/>
      <c r="N64" s="47"/>
      <c r="O64" s="47"/>
    </row>
    <row r="65" spans="1:15" ht="15.75" customHeight="1">
      <c r="A65" s="37" t="s">
        <v>48</v>
      </c>
      <c r="C65" s="39"/>
      <c r="D65" s="58"/>
      <c r="E65" s="39"/>
      <c r="K65" s="45"/>
      <c r="L65" s="46"/>
      <c r="M65" s="47"/>
      <c r="N65" s="47"/>
      <c r="O65" s="47"/>
    </row>
    <row r="66" spans="1:15" ht="14.25" customHeight="1">
      <c r="B66" s="56"/>
      <c r="C66" s="39"/>
      <c r="D66" s="58"/>
      <c r="E66" s="39"/>
      <c r="K66" s="45"/>
      <c r="L66" s="46"/>
      <c r="M66" s="47"/>
      <c r="N66" s="47"/>
      <c r="O66" s="47"/>
    </row>
    <row r="67" spans="1:15" ht="39.75" customHeight="1">
      <c r="A67" s="41">
        <f>A63+1</f>
        <v>25</v>
      </c>
      <c r="B67" s="42" t="s">
        <v>49</v>
      </c>
      <c r="D67" s="43" t="s">
        <v>11</v>
      </c>
      <c r="F67" t="e">
        <f>#REF!*#REF!</f>
        <v>#REF!</v>
      </c>
      <c r="G67" t="e">
        <f>IF(#REF!&gt;=0,10*#REF!,0)</f>
        <v>#REF!</v>
      </c>
      <c r="I67" s="44" t="s">
        <v>203</v>
      </c>
      <c r="K67" s="45">
        <v>3</v>
      </c>
      <c r="L67" s="46">
        <f>K67/K117</f>
        <v>0.6</v>
      </c>
      <c r="M67" s="47">
        <f>VLOOKUP(D67,Q1:R9,2,0)</f>
        <v>4</v>
      </c>
      <c r="N67" s="47">
        <f>M67*L67</f>
        <v>2.4</v>
      </c>
      <c r="O67" s="47">
        <f>IF(M67=0,0,L67*MAX(R2:R8))</f>
        <v>3</v>
      </c>
    </row>
    <row r="68" spans="1:15" ht="12" customHeight="1">
      <c r="A68" s="41"/>
      <c r="B68" s="48"/>
      <c r="D68" s="49"/>
      <c r="K68" s="45"/>
      <c r="L68" s="46"/>
      <c r="M68" s="47"/>
      <c r="N68" s="47"/>
      <c r="O68" s="47"/>
    </row>
    <row r="69" spans="1:15" ht="39.75" customHeight="1">
      <c r="A69" s="41">
        <f>A67+1</f>
        <v>26</v>
      </c>
      <c r="B69" s="42" t="s">
        <v>50</v>
      </c>
      <c r="D69" s="43" t="s">
        <v>11</v>
      </c>
      <c r="F69" t="e">
        <f>#REF!*#REF!</f>
        <v>#REF!</v>
      </c>
      <c r="G69" t="e">
        <f>IF(#REF!&gt;=0,10*#REF!,0)</f>
        <v>#REF!</v>
      </c>
      <c r="I69" s="44" t="s">
        <v>204</v>
      </c>
      <c r="K69" s="45">
        <v>2</v>
      </c>
      <c r="L69" s="46">
        <f>K69/K117</f>
        <v>0.4</v>
      </c>
      <c r="M69" s="47">
        <f>VLOOKUP(D69,Q1:R9,2,0)</f>
        <v>4</v>
      </c>
      <c r="N69" s="47">
        <f>M69*L69</f>
        <v>1.6</v>
      </c>
      <c r="O69" s="47">
        <f>IF(M69=0,0,L69*MAX(R2:R8))</f>
        <v>2</v>
      </c>
    </row>
    <row r="70" spans="1:15" ht="12" customHeight="1">
      <c r="A70" s="41"/>
      <c r="B70" s="48"/>
      <c r="D70" s="49"/>
      <c r="K70" s="45"/>
      <c r="L70" s="46"/>
      <c r="M70" s="47"/>
      <c r="N70" s="47"/>
      <c r="O70" s="47"/>
    </row>
    <row r="71" spans="1:15" ht="39.75" customHeight="1">
      <c r="A71" s="41">
        <f>A69+1</f>
        <v>27</v>
      </c>
      <c r="B71" s="42" t="s">
        <v>51</v>
      </c>
      <c r="D71" s="43" t="s">
        <v>7</v>
      </c>
      <c r="F71" t="e">
        <f>#REF!*#REF!</f>
        <v>#REF!</v>
      </c>
      <c r="G71" t="e">
        <f>IF(#REF!&gt;=0,10*#REF!,0)</f>
        <v>#REF!</v>
      </c>
      <c r="I71" s="44" t="s">
        <v>205</v>
      </c>
      <c r="K71" s="45">
        <v>2</v>
      </c>
      <c r="L71" s="46">
        <f>K71/K117</f>
        <v>0.4</v>
      </c>
      <c r="M71" s="47">
        <f>VLOOKUP(D71,Q1:R9,2,0)</f>
        <v>3</v>
      </c>
      <c r="N71" s="47">
        <f>M71*L71</f>
        <v>1.2000000000000002</v>
      </c>
      <c r="O71" s="47">
        <f>IF(M71=0,0,L71*MAX(R2:R8))</f>
        <v>2</v>
      </c>
    </row>
    <row r="72" spans="1:15" ht="12" customHeight="1">
      <c r="A72" s="41"/>
      <c r="B72" s="48"/>
      <c r="D72" s="49"/>
      <c r="K72" s="45"/>
      <c r="L72" s="46"/>
      <c r="M72" s="47"/>
      <c r="N72" s="47"/>
      <c r="O72" s="47"/>
    </row>
    <row r="73" spans="1:15" ht="39.75" customHeight="1">
      <c r="A73" s="41">
        <f>A71+1</f>
        <v>28</v>
      </c>
      <c r="B73" s="42" t="s">
        <v>52</v>
      </c>
      <c r="D73" s="43" t="s">
        <v>11</v>
      </c>
      <c r="F73" t="e">
        <f>#REF!*#REF!</f>
        <v>#REF!</v>
      </c>
      <c r="G73" t="e">
        <f>IF(#REF!&gt;=0,10*#REF!,0)</f>
        <v>#REF!</v>
      </c>
      <c r="I73" s="44" t="s">
        <v>206</v>
      </c>
      <c r="K73" s="45">
        <v>3</v>
      </c>
      <c r="L73" s="46">
        <f>K73/K117</f>
        <v>0.6</v>
      </c>
      <c r="M73" s="47">
        <f>VLOOKUP(D73,Q1:R9,2,0)</f>
        <v>4</v>
      </c>
      <c r="N73" s="47">
        <f>M73*L73</f>
        <v>2.4</v>
      </c>
      <c r="O73" s="47">
        <f>IF(M73=0,0,L73*MAX(R2:R8))</f>
        <v>3</v>
      </c>
    </row>
    <row r="74" spans="1:15" ht="12" customHeight="1">
      <c r="A74" s="41"/>
      <c r="B74" s="48"/>
      <c r="D74" s="49"/>
      <c r="K74" s="45"/>
      <c r="L74" s="46"/>
      <c r="M74" s="47"/>
      <c r="N74" s="47"/>
      <c r="O74" s="47"/>
    </row>
    <row r="75" spans="1:15" ht="39.75" customHeight="1">
      <c r="A75" s="41">
        <f>A73+1</f>
        <v>29</v>
      </c>
      <c r="B75" s="42" t="s">
        <v>53</v>
      </c>
      <c r="D75" s="43" t="s">
        <v>6</v>
      </c>
      <c r="F75" t="e">
        <f>#REF!*#REF!</f>
        <v>#REF!</v>
      </c>
      <c r="G75" t="e">
        <f>IF(#REF!&gt;=0,10*#REF!,0)</f>
        <v>#REF!</v>
      </c>
      <c r="I75" s="44" t="s">
        <v>207</v>
      </c>
      <c r="K75" s="45">
        <v>3</v>
      </c>
      <c r="L75" s="46">
        <f>K75/K117</f>
        <v>0.6</v>
      </c>
      <c r="M75" s="47">
        <f>VLOOKUP(D75,Q1:R9,2,0)</f>
        <v>2</v>
      </c>
      <c r="N75" s="47">
        <f>M75*L75</f>
        <v>1.2</v>
      </c>
      <c r="O75" s="47">
        <f>IF(M75=0,0,L75*MAX(R2:R8))</f>
        <v>3</v>
      </c>
    </row>
    <row r="76" spans="1:15" ht="12" customHeight="1">
      <c r="B76" s="55"/>
      <c r="D76" s="49"/>
      <c r="K76" s="45"/>
      <c r="L76" s="46"/>
      <c r="M76" s="47"/>
      <c r="N76" s="47"/>
      <c r="O76" s="47"/>
    </row>
    <row r="77" spans="1:15" ht="15.75" customHeight="1">
      <c r="A77" s="37" t="s">
        <v>54</v>
      </c>
      <c r="C77" s="39"/>
      <c r="D77" s="58"/>
      <c r="K77" s="45"/>
      <c r="L77" s="46"/>
      <c r="M77" s="47"/>
      <c r="N77" s="47"/>
      <c r="O77" s="47"/>
    </row>
    <row r="78" spans="1:15" ht="14.25" customHeight="1">
      <c r="B78" s="56"/>
      <c r="C78" s="39"/>
      <c r="D78" s="58"/>
      <c r="K78" s="45"/>
      <c r="L78" s="46"/>
      <c r="M78" s="47"/>
      <c r="N78" s="47"/>
      <c r="O78" s="47"/>
    </row>
    <row r="79" spans="1:15" ht="39.75" customHeight="1">
      <c r="A79" s="41">
        <f>A75+1</f>
        <v>30</v>
      </c>
      <c r="B79" s="42" t="s">
        <v>55</v>
      </c>
      <c r="D79" s="43" t="s">
        <v>11</v>
      </c>
      <c r="F79" t="e">
        <f>#REF!*#REF!</f>
        <v>#REF!</v>
      </c>
      <c r="G79" t="e">
        <f>IF(#REF!&gt;=0,10*#REF!,0)</f>
        <v>#REF!</v>
      </c>
      <c r="I79" s="44" t="s">
        <v>208</v>
      </c>
      <c r="K79" s="45">
        <v>4</v>
      </c>
      <c r="L79" s="46">
        <f>K79/K117</f>
        <v>0.8</v>
      </c>
      <c r="M79" s="47">
        <f>VLOOKUP(D79,Q1:R9,2,0)</f>
        <v>4</v>
      </c>
      <c r="N79" s="47">
        <f>M79*L79</f>
        <v>3.2</v>
      </c>
      <c r="O79" s="47">
        <f>IF(M79=0,0,L79*MAX(R2:R8))</f>
        <v>4</v>
      </c>
    </row>
    <row r="80" spans="1:15" ht="12" customHeight="1">
      <c r="A80" s="41"/>
      <c r="B80" s="48"/>
      <c r="D80" s="49"/>
      <c r="K80" s="45"/>
      <c r="L80" s="46"/>
      <c r="M80" s="47"/>
      <c r="N80" s="47"/>
      <c r="O80" s="47"/>
    </row>
    <row r="81" spans="1:15" ht="39.75" customHeight="1">
      <c r="A81" s="41">
        <f>A79+1</f>
        <v>31</v>
      </c>
      <c r="B81" s="42" t="s">
        <v>56</v>
      </c>
      <c r="D81" s="43" t="s">
        <v>6</v>
      </c>
      <c r="F81" t="e">
        <f>#REF!*#REF!</f>
        <v>#REF!</v>
      </c>
      <c r="G81" t="e">
        <f>IF(#REF!&gt;=0,10*#REF!,0)</f>
        <v>#REF!</v>
      </c>
      <c r="I81" s="44" t="s">
        <v>209</v>
      </c>
      <c r="K81" s="45">
        <v>3</v>
      </c>
      <c r="L81" s="46">
        <f>K81/K117</f>
        <v>0.6</v>
      </c>
      <c r="M81" s="47">
        <f>VLOOKUP(D81,Q1:R9,2,0)</f>
        <v>2</v>
      </c>
      <c r="N81" s="47">
        <f>M81*L81</f>
        <v>1.2</v>
      </c>
      <c r="O81" s="47">
        <f>IF(M81=0,0,L81*MAX(R2:R8))</f>
        <v>3</v>
      </c>
    </row>
    <row r="82" spans="1:15" ht="12" customHeight="1">
      <c r="A82" s="41"/>
      <c r="B82" s="48"/>
      <c r="D82" s="49"/>
      <c r="K82" s="45"/>
      <c r="L82" s="46"/>
      <c r="M82" s="47"/>
      <c r="N82" s="47"/>
      <c r="O82" s="47"/>
    </row>
    <row r="83" spans="1:15" ht="39.75" customHeight="1">
      <c r="A83" s="41">
        <f>A81+1</f>
        <v>32</v>
      </c>
      <c r="B83" s="42" t="s">
        <v>57</v>
      </c>
      <c r="D83" s="43" t="s">
        <v>2</v>
      </c>
      <c r="F83" t="e">
        <f>#REF!*#REF!</f>
        <v>#REF!</v>
      </c>
      <c r="G83" t="e">
        <f>IF(#REF!&gt;=0,10*#REF!,0)</f>
        <v>#REF!</v>
      </c>
      <c r="I83" s="44" t="s">
        <v>210</v>
      </c>
      <c r="K83" s="45">
        <v>3</v>
      </c>
      <c r="L83" s="46">
        <f>K83/K117</f>
        <v>0.6</v>
      </c>
      <c r="M83" s="47">
        <f>VLOOKUP(D83,Q1:R9,2,0)</f>
        <v>1</v>
      </c>
      <c r="N83" s="47">
        <f>M83*L83</f>
        <v>0.6</v>
      </c>
      <c r="O83" s="47">
        <f>IF(M83=0,0,L83*MAX(R2:R8))</f>
        <v>3</v>
      </c>
    </row>
    <row r="84" spans="1:15" ht="12" customHeight="1">
      <c r="A84" s="41"/>
      <c r="B84" s="48"/>
      <c r="D84" s="49"/>
      <c r="K84" s="45"/>
      <c r="L84" s="46"/>
      <c r="M84" s="47"/>
      <c r="N84" s="47"/>
      <c r="O84" s="47"/>
    </row>
    <row r="85" spans="1:15" ht="39.75" customHeight="1">
      <c r="A85" s="41">
        <f>A83+1</f>
        <v>33</v>
      </c>
      <c r="B85" s="42" t="s">
        <v>58</v>
      </c>
      <c r="D85" s="43" t="s">
        <v>11</v>
      </c>
      <c r="F85" t="e">
        <f>#REF!*#REF!</f>
        <v>#REF!</v>
      </c>
      <c r="G85" t="e">
        <f>IF(#REF!&gt;=0,10*#REF!,0)</f>
        <v>#REF!</v>
      </c>
      <c r="I85" s="44" t="s">
        <v>211</v>
      </c>
      <c r="K85" s="45">
        <v>3</v>
      </c>
      <c r="L85" s="46">
        <f>K85/K117</f>
        <v>0.6</v>
      </c>
      <c r="M85" s="47">
        <f>VLOOKUP(D85,Q1:R9,2,0)</f>
        <v>4</v>
      </c>
      <c r="N85" s="47">
        <f>M85*L85</f>
        <v>2.4</v>
      </c>
      <c r="O85" s="47">
        <f>IF(M85=0,0,L85*MAX(R2:R8))</f>
        <v>3</v>
      </c>
    </row>
    <row r="86" spans="1:15" ht="12" customHeight="1">
      <c r="B86" s="55"/>
      <c r="D86" s="49"/>
      <c r="K86" s="45"/>
      <c r="L86" s="46"/>
      <c r="M86" s="47"/>
      <c r="N86" s="47"/>
      <c r="O86" s="47"/>
    </row>
    <row r="87" spans="1:15" ht="15.75" customHeight="1">
      <c r="A87" s="37" t="s">
        <v>59</v>
      </c>
      <c r="C87" s="39"/>
      <c r="D87" s="58"/>
      <c r="E87" s="39"/>
      <c r="K87" s="45"/>
      <c r="L87" s="46"/>
      <c r="M87" s="47"/>
      <c r="N87" s="47"/>
      <c r="O87" s="47"/>
    </row>
    <row r="88" spans="1:15" ht="14.25" customHeight="1">
      <c r="B88" s="56"/>
      <c r="C88" s="39"/>
      <c r="D88" s="58"/>
      <c r="E88" s="39"/>
      <c r="K88" s="45"/>
      <c r="L88" s="46"/>
      <c r="M88" s="47"/>
      <c r="N88" s="47"/>
      <c r="O88" s="47"/>
    </row>
    <row r="89" spans="1:15" ht="39.75" customHeight="1">
      <c r="A89" s="41">
        <f>A85+1</f>
        <v>34</v>
      </c>
      <c r="B89" s="42" t="s">
        <v>60</v>
      </c>
      <c r="D89" s="43" t="s">
        <v>11</v>
      </c>
      <c r="F89" t="e">
        <f>#REF!*#REF!</f>
        <v>#REF!</v>
      </c>
      <c r="G89" t="e">
        <f>IF(#REF!&gt;=0,10*#REF!,0)</f>
        <v>#REF!</v>
      </c>
      <c r="I89" s="44" t="s">
        <v>214</v>
      </c>
      <c r="K89" s="45">
        <v>5</v>
      </c>
      <c r="L89" s="46">
        <f>K89/K117</f>
        <v>1</v>
      </c>
      <c r="M89" s="47">
        <f>VLOOKUP(D89,Q1:R9,2,0)</f>
        <v>4</v>
      </c>
      <c r="N89" s="47">
        <f>M89*L89</f>
        <v>4</v>
      </c>
      <c r="O89" s="47">
        <f>IF(M89=0,0,L89*MAX(R2:R8))</f>
        <v>5</v>
      </c>
    </row>
    <row r="90" spans="1:15" ht="12" customHeight="1">
      <c r="A90" s="41"/>
      <c r="B90" s="48"/>
      <c r="D90" s="49"/>
      <c r="K90" s="45"/>
      <c r="L90" s="46"/>
      <c r="M90" s="47"/>
      <c r="N90" s="47"/>
      <c r="O90" s="47"/>
    </row>
    <row r="91" spans="1:15" ht="39.75" customHeight="1">
      <c r="A91" s="41">
        <f>A89+1</f>
        <v>35</v>
      </c>
      <c r="B91" s="42" t="s">
        <v>61</v>
      </c>
      <c r="D91" s="43" t="s">
        <v>11</v>
      </c>
      <c r="F91" t="e">
        <f>#REF!*#REF!</f>
        <v>#REF!</v>
      </c>
      <c r="G91" t="e">
        <f>IF(#REF!&gt;=0,10*#REF!,0)</f>
        <v>#REF!</v>
      </c>
      <c r="I91" s="44" t="s">
        <v>212</v>
      </c>
      <c r="K91" s="45">
        <v>2</v>
      </c>
      <c r="L91" s="46">
        <f>K91/K117</f>
        <v>0.4</v>
      </c>
      <c r="M91" s="47">
        <f>VLOOKUP(D91,Q1:R9,2,0)</f>
        <v>4</v>
      </c>
      <c r="N91" s="47">
        <f>M91*L91</f>
        <v>1.6</v>
      </c>
      <c r="O91" s="47">
        <f>IF(M91=0,0,L91*MAX(R2:R8))</f>
        <v>2</v>
      </c>
    </row>
    <row r="92" spans="1:15" ht="12" customHeight="1">
      <c r="A92" s="41"/>
      <c r="B92" s="48"/>
      <c r="D92" s="49"/>
      <c r="K92" s="45"/>
      <c r="L92" s="46"/>
      <c r="M92" s="47"/>
      <c r="N92" s="47"/>
      <c r="O92" s="47"/>
    </row>
    <row r="93" spans="1:15" ht="39.75" customHeight="1">
      <c r="A93" s="41">
        <f>A91+1</f>
        <v>36</v>
      </c>
      <c r="B93" s="42" t="s">
        <v>62</v>
      </c>
      <c r="D93" s="43" t="s">
        <v>11</v>
      </c>
      <c r="F93" t="e">
        <f>#REF!*#REF!</f>
        <v>#REF!</v>
      </c>
      <c r="G93" t="e">
        <f>IF(#REF!&gt;=0,10*#REF!,0)</f>
        <v>#REF!</v>
      </c>
      <c r="I93" s="44" t="s">
        <v>213</v>
      </c>
      <c r="K93" s="45">
        <v>4</v>
      </c>
      <c r="L93" s="46">
        <f>K93/K117</f>
        <v>0.8</v>
      </c>
      <c r="M93" s="47">
        <f>VLOOKUP(D93,Q1:R9,2,0)</f>
        <v>4</v>
      </c>
      <c r="N93" s="47">
        <f>M93*L93</f>
        <v>3.2</v>
      </c>
      <c r="O93" s="47">
        <f>IF(M93=0,0,L93*MAX(R2:R8))</f>
        <v>4</v>
      </c>
    </row>
    <row r="94" spans="1:15" ht="12" customHeight="1">
      <c r="A94" s="41"/>
      <c r="B94" s="48"/>
      <c r="D94" s="49"/>
      <c r="K94" s="45"/>
      <c r="L94" s="46"/>
      <c r="M94" s="47"/>
      <c r="N94" s="47"/>
      <c r="O94" s="47"/>
    </row>
    <row r="95" spans="1:15" ht="39.75" customHeight="1">
      <c r="A95" s="41">
        <f>A93+1</f>
        <v>37</v>
      </c>
      <c r="B95" s="42" t="s">
        <v>63</v>
      </c>
      <c r="D95" s="43" t="s">
        <v>7</v>
      </c>
      <c r="F95" t="e">
        <f>#REF!*#REF!</f>
        <v>#REF!</v>
      </c>
      <c r="G95" t="e">
        <f>IF(#REF!&gt;=0,10*#REF!,0)</f>
        <v>#REF!</v>
      </c>
      <c r="I95" s="44" t="s">
        <v>215</v>
      </c>
      <c r="K95" s="45">
        <v>3</v>
      </c>
      <c r="L95" s="46">
        <f>K95/K117</f>
        <v>0.6</v>
      </c>
      <c r="M95" s="47">
        <f>VLOOKUP(D95,Q1:R9,2,0)</f>
        <v>3</v>
      </c>
      <c r="N95" s="47">
        <f>M95*L95</f>
        <v>1.7999999999999998</v>
      </c>
      <c r="O95" s="47">
        <f>IF(M95=0,0,L95*MAX(R2:R8))</f>
        <v>3</v>
      </c>
    </row>
    <row r="96" spans="1:15" ht="12" customHeight="1">
      <c r="A96" s="41"/>
      <c r="B96" s="48"/>
      <c r="D96" s="49"/>
      <c r="K96" s="45"/>
      <c r="L96" s="46"/>
      <c r="M96" s="47"/>
      <c r="N96" s="47"/>
      <c r="O96" s="47"/>
    </row>
    <row r="97" spans="1:26" ht="39.75" customHeight="1">
      <c r="A97" s="41">
        <f>A95+1</f>
        <v>38</v>
      </c>
      <c r="B97" s="42" t="s">
        <v>64</v>
      </c>
      <c r="D97" s="43" t="s">
        <v>11</v>
      </c>
      <c r="F97" t="e">
        <f>#REF!*#REF!</f>
        <v>#REF!</v>
      </c>
      <c r="G97" t="e">
        <f>IF(#REF!&gt;=0,10*#REF!,0)</f>
        <v>#REF!</v>
      </c>
      <c r="I97" s="44" t="s">
        <v>216</v>
      </c>
      <c r="K97" s="45">
        <v>3</v>
      </c>
      <c r="L97" s="46">
        <f>K97/K117</f>
        <v>0.6</v>
      </c>
      <c r="M97" s="47">
        <f>VLOOKUP(D97,Q1:R9,2,0)</f>
        <v>4</v>
      </c>
      <c r="N97" s="47">
        <f>M97*L97</f>
        <v>2.4</v>
      </c>
      <c r="O97" s="47">
        <f>IF(M97=0,0,L97*MAX(R2:R8))</f>
        <v>3</v>
      </c>
    </row>
    <row r="98" spans="1:26" ht="12" customHeight="1">
      <c r="B98" s="55"/>
      <c r="D98" s="49"/>
      <c r="K98" s="45"/>
      <c r="L98" s="46"/>
      <c r="M98" s="47"/>
      <c r="N98" s="47"/>
      <c r="O98" s="47"/>
    </row>
    <row r="99" spans="1:26" ht="15.75" customHeight="1">
      <c r="A99" s="37" t="s">
        <v>65</v>
      </c>
      <c r="C99" s="39"/>
      <c r="D99" s="58"/>
      <c r="E99" s="39"/>
      <c r="K99" s="45"/>
      <c r="L99" s="46"/>
      <c r="M99" s="47"/>
      <c r="N99" s="47"/>
      <c r="O99" s="47"/>
    </row>
    <row r="100" spans="1:26" ht="14.25" customHeight="1">
      <c r="B100" s="56"/>
      <c r="C100" s="39"/>
      <c r="D100" s="58"/>
      <c r="E100" s="39"/>
      <c r="K100" s="45"/>
      <c r="L100" s="46"/>
      <c r="M100" s="47"/>
      <c r="N100" s="47"/>
      <c r="O100" s="47"/>
    </row>
    <row r="101" spans="1:26" ht="39.75" customHeight="1">
      <c r="A101" s="41">
        <f>A97+1</f>
        <v>39</v>
      </c>
      <c r="B101" s="42" t="s">
        <v>66</v>
      </c>
      <c r="D101" s="43" t="s">
        <v>2</v>
      </c>
      <c r="F101" t="e">
        <f>#REF!*#REF!</f>
        <v>#REF!</v>
      </c>
      <c r="G101" t="e">
        <f>IF(#REF!&gt;=0,10*#REF!,0)</f>
        <v>#REF!</v>
      </c>
      <c r="I101" s="44" t="s">
        <v>67</v>
      </c>
      <c r="K101" s="45">
        <v>4</v>
      </c>
      <c r="L101" s="46">
        <f>K101/K117</f>
        <v>0.8</v>
      </c>
      <c r="M101" s="47">
        <f>VLOOKUP(D101,Q1:R9,2,0)</f>
        <v>1</v>
      </c>
      <c r="N101" s="47">
        <f>M101*L101</f>
        <v>0.8</v>
      </c>
      <c r="O101" s="47">
        <f>IF(M101=0,0,L101*MAX(R2:R8))</f>
        <v>4</v>
      </c>
    </row>
    <row r="102" spans="1:26" ht="12" customHeight="1">
      <c r="A102" s="41"/>
      <c r="B102" s="48"/>
      <c r="D102" s="49"/>
      <c r="K102" s="45"/>
      <c r="L102" s="46"/>
      <c r="M102" s="47"/>
      <c r="N102" s="47"/>
      <c r="O102" s="47"/>
    </row>
    <row r="103" spans="1:26" ht="39.75" customHeight="1">
      <c r="A103" s="41">
        <f>A101+1</f>
        <v>40</v>
      </c>
      <c r="B103" s="42" t="s">
        <v>68</v>
      </c>
      <c r="D103" s="43" t="s">
        <v>2</v>
      </c>
      <c r="F103" t="e">
        <f>#REF!*#REF!</f>
        <v>#REF!</v>
      </c>
      <c r="G103" t="e">
        <f>IF(#REF!&gt;=0,10*#REF!,0)</f>
        <v>#REF!</v>
      </c>
      <c r="I103" s="44" t="s">
        <v>217</v>
      </c>
      <c r="K103" s="45">
        <v>3</v>
      </c>
      <c r="L103" s="46">
        <f>K103/K117</f>
        <v>0.6</v>
      </c>
      <c r="M103" s="47">
        <f>VLOOKUP(D103,Q1:R9,2,0)</f>
        <v>1</v>
      </c>
      <c r="N103" s="47">
        <f>M103*L103</f>
        <v>0.6</v>
      </c>
      <c r="O103" s="47">
        <f>IF(M103=0,0,L103*MAX(R2:R8))</f>
        <v>3</v>
      </c>
    </row>
    <row r="104" spans="1:26" ht="12" customHeight="1">
      <c r="A104" s="41"/>
      <c r="B104" s="48"/>
      <c r="D104" s="49"/>
      <c r="K104" s="45"/>
      <c r="L104" s="46"/>
      <c r="M104" s="47"/>
      <c r="N104" s="47"/>
      <c r="O104" s="47"/>
    </row>
    <row r="105" spans="1:26" ht="39.75" customHeight="1">
      <c r="A105" s="41">
        <f>A103+1</f>
        <v>41</v>
      </c>
      <c r="B105" s="42" t="s">
        <v>69</v>
      </c>
      <c r="D105" s="43" t="s">
        <v>18</v>
      </c>
      <c r="F105" t="e">
        <f>#REF!*#REF!</f>
        <v>#REF!</v>
      </c>
      <c r="G105" t="e">
        <f>IF(#REF!&gt;=0,10*#REF!,0)</f>
        <v>#REF!</v>
      </c>
      <c r="I105" s="44"/>
      <c r="K105" s="45">
        <v>3</v>
      </c>
      <c r="L105" s="46">
        <f>K105/K117</f>
        <v>0.6</v>
      </c>
      <c r="M105" s="47">
        <f>VLOOKUP(D105,Q1:R9,2,0)</f>
        <v>0</v>
      </c>
      <c r="N105" s="47">
        <f>M105*L105</f>
        <v>0</v>
      </c>
      <c r="O105" s="47">
        <f>IF(M105=0,0,L105*MAX(R2:R8))</f>
        <v>0</v>
      </c>
    </row>
    <row r="106" spans="1:26" ht="12" customHeight="1">
      <c r="A106" s="41"/>
      <c r="B106" s="48"/>
      <c r="D106" s="49"/>
      <c r="K106" s="45"/>
      <c r="L106" s="46"/>
      <c r="M106" s="47"/>
      <c r="N106" s="47"/>
      <c r="O106" s="47"/>
    </row>
    <row r="107" spans="1:26" ht="39.75" customHeight="1">
      <c r="A107" s="41">
        <f>A105+1</f>
        <v>42</v>
      </c>
      <c r="B107" s="42" t="s">
        <v>70</v>
      </c>
      <c r="D107" s="43" t="s">
        <v>11</v>
      </c>
      <c r="F107" t="e">
        <f>#REF!*#REF!</f>
        <v>#REF!</v>
      </c>
      <c r="G107" t="e">
        <f>IF(#REF!&gt;=0,10*#REF!,0)</f>
        <v>#REF!</v>
      </c>
      <c r="I107" s="44" t="s">
        <v>218</v>
      </c>
      <c r="K107" s="45">
        <v>2</v>
      </c>
      <c r="L107" s="46">
        <f>K107/K117</f>
        <v>0.4</v>
      </c>
      <c r="M107" s="47">
        <f>VLOOKUP(D107,Q1:R9,2,0)</f>
        <v>4</v>
      </c>
      <c r="N107" s="47">
        <f>M107*L107</f>
        <v>1.6</v>
      </c>
      <c r="O107" s="47">
        <f>IF(M107=0,0,L107*MAX(R2:R8))</f>
        <v>2</v>
      </c>
    </row>
    <row r="108" spans="1:26" ht="12" customHeight="1">
      <c r="B108" s="55"/>
      <c r="D108" s="49"/>
      <c r="K108" s="45"/>
      <c r="L108" s="46"/>
      <c r="M108" s="47"/>
      <c r="N108" s="47"/>
      <c r="O108" s="47"/>
    </row>
    <row r="109" spans="1:26" ht="15.75" customHeight="1">
      <c r="A109" s="37" t="s">
        <v>71</v>
      </c>
      <c r="C109" s="39"/>
      <c r="D109" s="58"/>
      <c r="E109" s="39"/>
      <c r="K109" s="45"/>
      <c r="L109" s="46"/>
      <c r="M109" s="47"/>
      <c r="N109" s="47"/>
      <c r="O109" s="47"/>
    </row>
    <row r="110" spans="1:26" ht="14.25" customHeight="1">
      <c r="B110" s="56"/>
      <c r="C110" s="39"/>
      <c r="D110" s="58"/>
      <c r="E110" s="39"/>
      <c r="K110" s="45"/>
      <c r="L110" s="46"/>
      <c r="M110" s="47"/>
      <c r="N110" s="47"/>
      <c r="O110" s="47"/>
    </row>
    <row r="111" spans="1:26" ht="39.75" customHeight="1">
      <c r="A111" s="41">
        <f>A107+1</f>
        <v>43</v>
      </c>
      <c r="B111" s="42" t="s">
        <v>72</v>
      </c>
      <c r="C111" s="25"/>
      <c r="D111" s="43" t="s">
        <v>6</v>
      </c>
      <c r="E111" s="25"/>
      <c r="F111" s="25" t="e">
        <f>#REF!*#REF!</f>
        <v>#REF!</v>
      </c>
      <c r="G111" s="25" t="e">
        <f>IF(#REF!&gt;=0,10*#REF!,0)</f>
        <v>#REF!</v>
      </c>
      <c r="H111" s="25"/>
      <c r="I111" s="44" t="s">
        <v>219</v>
      </c>
      <c r="J111" s="25"/>
      <c r="K111" s="34">
        <v>4</v>
      </c>
      <c r="L111" s="60">
        <f>K111/K117</f>
        <v>0.8</v>
      </c>
      <c r="M111" s="61">
        <f>VLOOKUP(D111,Q1:R9,2,0)</f>
        <v>2</v>
      </c>
      <c r="N111" s="61">
        <f>M111*L111</f>
        <v>1.6</v>
      </c>
      <c r="O111" s="61">
        <f>IF(M111=0,0,L111*MAX(R2:R8))</f>
        <v>4</v>
      </c>
      <c r="P111" s="25"/>
      <c r="Q111" s="25"/>
      <c r="R111" s="25"/>
      <c r="S111" s="25"/>
      <c r="T111" s="25"/>
      <c r="U111" s="25"/>
      <c r="V111" s="25"/>
      <c r="W111" s="25"/>
      <c r="X111" s="25"/>
      <c r="Y111" s="25"/>
      <c r="Z111" s="25"/>
    </row>
    <row r="112" spans="1:26" ht="12" customHeight="1">
      <c r="A112" s="41"/>
      <c r="B112" s="48"/>
      <c r="C112" s="25"/>
      <c r="D112" s="62"/>
      <c r="E112" s="25"/>
      <c r="F112" s="25"/>
      <c r="G112" s="25"/>
      <c r="H112" s="25"/>
      <c r="I112" s="25"/>
      <c r="J112" s="25"/>
      <c r="K112" s="34"/>
      <c r="L112" s="60"/>
      <c r="M112" s="61"/>
      <c r="N112" s="61"/>
      <c r="O112" s="61"/>
      <c r="P112" s="25"/>
      <c r="Q112" s="25"/>
      <c r="R112" s="25"/>
      <c r="S112" s="25"/>
      <c r="T112" s="25"/>
      <c r="U112" s="25"/>
      <c r="V112" s="25"/>
      <c r="W112" s="25"/>
      <c r="X112" s="25"/>
      <c r="Y112" s="25"/>
      <c r="Z112" s="25"/>
    </row>
    <row r="113" spans="1:26" ht="39.75" customHeight="1">
      <c r="A113" s="41">
        <f>A111+1</f>
        <v>44</v>
      </c>
      <c r="B113" s="42" t="s">
        <v>73</v>
      </c>
      <c r="C113" s="25"/>
      <c r="D113" s="63" t="s">
        <v>6</v>
      </c>
      <c r="E113" s="25"/>
      <c r="F113" s="25" t="e">
        <f>#REF!*#REF!</f>
        <v>#REF!</v>
      </c>
      <c r="G113" s="25" t="e">
        <f>IF(#REF!&gt;=0,10*#REF!,0)</f>
        <v>#REF!</v>
      </c>
      <c r="H113" s="25"/>
      <c r="I113" s="44"/>
      <c r="J113" s="25"/>
      <c r="K113" s="34">
        <v>4</v>
      </c>
      <c r="L113" s="60">
        <f>K113/K117</f>
        <v>0.8</v>
      </c>
      <c r="M113" s="61">
        <f>VLOOKUP(D113,Q1:R9,2,0)</f>
        <v>2</v>
      </c>
      <c r="N113" s="61">
        <f>M113*L113</f>
        <v>1.6</v>
      </c>
      <c r="O113" s="61">
        <f>IF(M113=0,0,L113*MAX(R2:R8))</f>
        <v>4</v>
      </c>
      <c r="P113" s="25"/>
      <c r="Q113" s="25"/>
      <c r="R113" s="25"/>
      <c r="S113" s="25"/>
      <c r="T113" s="25"/>
      <c r="U113" s="25"/>
      <c r="V113" s="25"/>
      <c r="W113" s="25"/>
      <c r="X113" s="25"/>
      <c r="Y113" s="25"/>
      <c r="Z113" s="25"/>
    </row>
    <row r="114" spans="1:26" ht="12" customHeight="1">
      <c r="A114" s="41"/>
      <c r="B114" s="48"/>
      <c r="C114" s="25"/>
      <c r="D114" s="62"/>
      <c r="E114" s="25"/>
      <c r="F114" s="25"/>
      <c r="G114" s="25"/>
      <c r="H114" s="25"/>
      <c r="I114" s="25"/>
      <c r="J114" s="25"/>
      <c r="K114" s="34"/>
      <c r="L114" s="60"/>
      <c r="M114" s="61"/>
      <c r="N114" s="61"/>
      <c r="O114" s="61"/>
      <c r="P114" s="25"/>
      <c r="Q114" s="25"/>
      <c r="R114" s="25"/>
      <c r="S114" s="25"/>
      <c r="T114" s="25"/>
      <c r="U114" s="25"/>
      <c r="V114" s="25"/>
      <c r="W114" s="25"/>
      <c r="X114" s="25"/>
      <c r="Y114" s="25"/>
      <c r="Z114" s="25"/>
    </row>
    <row r="115" spans="1:26" ht="39.75" customHeight="1">
      <c r="A115" s="41">
        <f>A113+1</f>
        <v>45</v>
      </c>
      <c r="B115" s="42" t="s">
        <v>74</v>
      </c>
      <c r="C115" s="25"/>
      <c r="D115" s="43" t="s">
        <v>7</v>
      </c>
      <c r="E115" s="25"/>
      <c r="F115" s="25" t="e">
        <f>#REF!*#REF!</f>
        <v>#REF!</v>
      </c>
      <c r="G115" s="25" t="e">
        <f>IF(#REF!&gt;=0,10*#REF!,0)</f>
        <v>#REF!</v>
      </c>
      <c r="H115" s="25"/>
      <c r="I115" s="92" t="s">
        <v>220</v>
      </c>
      <c r="J115" s="25"/>
      <c r="K115" s="34">
        <v>3</v>
      </c>
      <c r="L115" s="60">
        <f>K115/K117</f>
        <v>0.6</v>
      </c>
      <c r="M115" s="61">
        <f>VLOOKUP(D115,Q1:R9,2,0)</f>
        <v>3</v>
      </c>
      <c r="N115" s="61">
        <f>M115*L115</f>
        <v>1.7999999999999998</v>
      </c>
      <c r="O115" s="61">
        <f>IF(M115=0,0,L115*MAX(R2:R8))</f>
        <v>3</v>
      </c>
      <c r="P115" s="25"/>
      <c r="Q115" s="25"/>
      <c r="R115" s="25"/>
      <c r="S115" s="25"/>
      <c r="T115" s="25"/>
      <c r="U115" s="25"/>
      <c r="V115" s="25"/>
      <c r="W115" s="25"/>
      <c r="X115" s="25"/>
      <c r="Y115" s="25"/>
      <c r="Z115" s="25"/>
    </row>
    <row r="116" spans="1:26" ht="12" customHeight="1">
      <c r="B116" s="64"/>
      <c r="D116" s="49"/>
      <c r="K116" s="65"/>
      <c r="L116" s="65"/>
      <c r="M116" s="65"/>
      <c r="N116" s="66"/>
      <c r="O116" s="66"/>
    </row>
    <row r="117" spans="1:26" ht="24" customHeight="1">
      <c r="A117" s="67" t="s">
        <v>75</v>
      </c>
      <c r="B117" s="68"/>
      <c r="C117" s="69"/>
      <c r="D117" s="70">
        <f>IF(ISERR((N117/O117)*100),"",(N117/O117)*100)</f>
        <v>68.721804511278179</v>
      </c>
      <c r="E117" s="71"/>
      <c r="F117" s="71"/>
      <c r="G117" s="71"/>
      <c r="H117" s="72" t="str">
        <f>IF(D117="","","-")</f>
        <v>-</v>
      </c>
      <c r="I117" s="73" t="str">
        <f>VLOOKUP(J117,'Rating ranges'!A2:B7,2,1)</f>
        <v>Moderate</v>
      </c>
      <c r="J117" s="13">
        <f>IF(D117="",0,D117)</f>
        <v>68.721804511278179</v>
      </c>
      <c r="K117" s="65">
        <f>MAX(K9:K115)</f>
        <v>5</v>
      </c>
      <c r="L117" s="65"/>
      <c r="M117" s="65"/>
      <c r="N117" s="66">
        <f>SUM(N9:N115)</f>
        <v>91.399999999999977</v>
      </c>
      <c r="O117" s="66">
        <f>SUM(O9:O115)</f>
        <v>133</v>
      </c>
    </row>
    <row r="118" spans="1:26" ht="13.5" customHeight="1">
      <c r="D118" s="38"/>
      <c r="K118" s="19"/>
      <c r="L118" s="19"/>
    </row>
    <row r="119" spans="1:26" ht="12.75" customHeight="1">
      <c r="A119" s="5"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5"/>
      <c r="C119" s="5"/>
      <c r="D119" s="5"/>
      <c r="E119" s="5"/>
      <c r="F119" s="5"/>
      <c r="G119" s="5"/>
      <c r="H119" s="5"/>
      <c r="I119" s="5"/>
      <c r="K119" s="19"/>
      <c r="L119" s="19"/>
    </row>
    <row r="120" spans="1:26" ht="15" customHeight="1">
      <c r="A120" s="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4"/>
      <c r="C120" s="4"/>
      <c r="D120" s="4"/>
      <c r="E120" s="4"/>
      <c r="F120" s="4"/>
      <c r="G120" s="4"/>
      <c r="H120" s="4"/>
      <c r="I120" s="4"/>
      <c r="K120" s="19"/>
      <c r="L120" s="19"/>
    </row>
    <row r="121" spans="1:26" ht="12.75" customHeight="1">
      <c r="A121" s="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3"/>
      <c r="C121" s="3"/>
      <c r="D121" s="3"/>
      <c r="E121" s="3"/>
      <c r="F121" s="3"/>
      <c r="G121" s="3"/>
      <c r="H121" s="3"/>
      <c r="I121" s="3"/>
      <c r="K121" s="19"/>
      <c r="L121" s="19"/>
    </row>
    <row r="122" spans="1:26" ht="12.75" customHeight="1">
      <c r="A122" s="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4"/>
      <c r="C122" s="4"/>
      <c r="D122" s="4"/>
      <c r="E122" s="4"/>
      <c r="F122" s="4"/>
      <c r="G122" s="4"/>
      <c r="H122" s="4"/>
      <c r="I122" s="4"/>
      <c r="K122" s="19"/>
      <c r="L122" s="19"/>
    </row>
    <row r="123" spans="1:26" ht="12.75" customHeight="1">
      <c r="A123" s="2"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2"/>
      <c r="C123" s="2"/>
      <c r="D123" s="2"/>
      <c r="E123" s="2"/>
      <c r="F123" s="2"/>
      <c r="G123" s="2"/>
      <c r="H123" s="2"/>
      <c r="I123" s="2"/>
      <c r="K123" s="19"/>
      <c r="L123" s="19"/>
    </row>
    <row r="124" spans="1:26" ht="13.5" customHeight="1">
      <c r="D124" s="38"/>
      <c r="K124" s="19"/>
      <c r="L124" s="19"/>
    </row>
    <row r="125" spans="1:26" ht="13.5" customHeight="1">
      <c r="B125" s="74" t="s">
        <v>76</v>
      </c>
      <c r="C125" s="75" t="s">
        <v>77</v>
      </c>
      <c r="D125" s="76"/>
      <c r="K125" s="19"/>
      <c r="L125" s="19"/>
    </row>
    <row r="126" spans="1:26" ht="12.75" customHeight="1">
      <c r="B126" s="77"/>
      <c r="C126" s="78" t="s">
        <v>78</v>
      </c>
      <c r="D126" s="79"/>
      <c r="E126" s="79"/>
      <c r="F126" s="79"/>
      <c r="G126" s="79"/>
      <c r="H126" s="79"/>
      <c r="I126" s="79"/>
      <c r="J126" s="80"/>
      <c r="K126" s="19"/>
      <c r="L126" s="19"/>
    </row>
    <row r="127" spans="1:26" ht="13.5" customHeight="1">
      <c r="D127" s="38"/>
      <c r="K127" s="19"/>
      <c r="L127" s="19"/>
    </row>
    <row r="128" spans="1:26" ht="13.5" customHeight="1">
      <c r="D128" s="38"/>
      <c r="K128" s="19"/>
      <c r="L128" s="19"/>
    </row>
    <row r="129" spans="4:12" ht="13.5" customHeight="1">
      <c r="D129" s="38"/>
      <c r="K129" s="19"/>
      <c r="L129" s="19"/>
    </row>
    <row r="130" spans="4:12" ht="13.5" customHeight="1">
      <c r="D130" s="38"/>
      <c r="K130" s="19"/>
      <c r="L130" s="19"/>
    </row>
    <row r="131" spans="4:12" ht="13.5" customHeight="1">
      <c r="D131" s="38"/>
      <c r="K131" s="19"/>
      <c r="L131" s="19"/>
    </row>
    <row r="132" spans="4:12" ht="13.5" customHeight="1">
      <c r="D132" s="38"/>
      <c r="K132" s="19"/>
      <c r="L132" s="19"/>
    </row>
    <row r="133" spans="4:12" ht="13.5" customHeight="1">
      <c r="D133" s="38"/>
      <c r="K133" s="19"/>
      <c r="L133" s="19"/>
    </row>
    <row r="134" spans="4:12" ht="13.5" customHeight="1">
      <c r="D134" s="38"/>
      <c r="K134" s="19"/>
      <c r="L134" s="19"/>
    </row>
    <row r="135" spans="4:12" ht="13.5" customHeight="1">
      <c r="D135" s="38"/>
      <c r="K135" s="19"/>
      <c r="L135" s="19"/>
    </row>
    <row r="136" spans="4:12" ht="13.5" customHeight="1">
      <c r="D136" s="38"/>
      <c r="K136" s="19"/>
      <c r="L136" s="19"/>
    </row>
    <row r="137" spans="4:12" ht="13.5" customHeight="1">
      <c r="D137" s="38"/>
      <c r="K137" s="19"/>
      <c r="L137" s="19"/>
    </row>
    <row r="138" spans="4:12" ht="13.5" customHeight="1">
      <c r="D138" s="38"/>
      <c r="K138" s="19"/>
      <c r="L138" s="19"/>
    </row>
    <row r="139" spans="4:12" ht="13.5" customHeight="1">
      <c r="D139" s="38"/>
      <c r="K139" s="19"/>
      <c r="L139" s="19"/>
    </row>
    <row r="140" spans="4:12" ht="13.5" customHeight="1">
      <c r="D140" s="38"/>
      <c r="K140" s="19"/>
      <c r="L140" s="19"/>
    </row>
    <row r="141" spans="4:12" ht="13.5" customHeight="1">
      <c r="D141" s="38"/>
      <c r="K141" s="19"/>
      <c r="L141" s="19"/>
    </row>
    <row r="142" spans="4:12" ht="13.5" customHeight="1">
      <c r="D142" s="38"/>
      <c r="K142" s="19"/>
      <c r="L142" s="19"/>
    </row>
    <row r="143" spans="4:12" ht="13.5" customHeight="1">
      <c r="D143" s="38"/>
      <c r="K143" s="19"/>
      <c r="L143" s="19"/>
    </row>
    <row r="144" spans="4:12" ht="13.5" customHeight="1">
      <c r="D144" s="38"/>
      <c r="K144" s="19"/>
      <c r="L144" s="19"/>
    </row>
    <row r="145" spans="4:12" ht="13.5" customHeight="1">
      <c r="D145" s="38"/>
      <c r="K145" s="19"/>
      <c r="L145" s="19"/>
    </row>
    <row r="146" spans="4:12" ht="13.5" customHeight="1">
      <c r="D146" s="38"/>
      <c r="K146" s="19"/>
      <c r="L146" s="19"/>
    </row>
    <row r="147" spans="4:12" ht="13.5" customHeight="1">
      <c r="D147" s="38"/>
      <c r="K147" s="19"/>
      <c r="L147" s="19"/>
    </row>
    <row r="148" spans="4:12" ht="13.5" customHeight="1">
      <c r="D148" s="38"/>
      <c r="K148" s="19"/>
      <c r="L148" s="19"/>
    </row>
    <row r="149" spans="4:12" ht="13.5" customHeight="1">
      <c r="D149" s="38"/>
      <c r="K149" s="19"/>
      <c r="L149" s="19"/>
    </row>
    <row r="150" spans="4:12" ht="13.5" customHeight="1">
      <c r="D150" s="38"/>
      <c r="K150" s="19"/>
      <c r="L150" s="19"/>
    </row>
    <row r="151" spans="4:12" ht="13.5" customHeight="1">
      <c r="D151" s="38"/>
      <c r="K151" s="19"/>
      <c r="L151" s="19"/>
    </row>
    <row r="152" spans="4:12" ht="13.5" customHeight="1">
      <c r="D152" s="38"/>
      <c r="K152" s="19"/>
      <c r="L152" s="19"/>
    </row>
    <row r="153" spans="4:12" ht="13.5" customHeight="1">
      <c r="D153" s="38"/>
      <c r="K153" s="19"/>
      <c r="L153" s="19"/>
    </row>
    <row r="154" spans="4:12" ht="13.5" customHeight="1">
      <c r="D154" s="38"/>
      <c r="K154" s="19"/>
      <c r="L154" s="19"/>
    </row>
    <row r="155" spans="4:12" ht="13.5" customHeight="1">
      <c r="D155" s="38"/>
      <c r="K155" s="19"/>
      <c r="L155" s="19"/>
    </row>
    <row r="156" spans="4:12" ht="13.5" customHeight="1">
      <c r="D156" s="38"/>
      <c r="K156" s="19"/>
      <c r="L156" s="19"/>
    </row>
    <row r="157" spans="4:12" ht="13.5" customHeight="1">
      <c r="D157" s="38"/>
      <c r="K157" s="19"/>
      <c r="L157" s="19"/>
    </row>
    <row r="158" spans="4:12" ht="13.5" customHeight="1">
      <c r="D158" s="38"/>
      <c r="K158" s="19"/>
      <c r="L158" s="19"/>
    </row>
    <row r="159" spans="4:12" ht="13.5" customHeight="1">
      <c r="D159" s="38"/>
      <c r="K159" s="19"/>
      <c r="L159" s="19"/>
    </row>
    <row r="160" spans="4:12" ht="13.5" customHeight="1">
      <c r="D160" s="38"/>
      <c r="K160" s="19"/>
      <c r="L160" s="19"/>
    </row>
    <row r="161" spans="4:12" ht="13.5" customHeight="1">
      <c r="D161" s="38"/>
      <c r="K161" s="19"/>
      <c r="L161" s="19"/>
    </row>
    <row r="162" spans="4:12" ht="13.5" customHeight="1">
      <c r="D162" s="38"/>
      <c r="K162" s="19"/>
      <c r="L162" s="19"/>
    </row>
    <row r="163" spans="4:12" ht="13.5" customHeight="1">
      <c r="D163" s="38"/>
      <c r="K163" s="19"/>
      <c r="L163" s="19"/>
    </row>
    <row r="164" spans="4:12" ht="13.5" customHeight="1">
      <c r="D164" s="38"/>
      <c r="K164" s="19"/>
      <c r="L164" s="19"/>
    </row>
    <row r="165" spans="4:12" ht="13.5" customHeight="1">
      <c r="D165" s="38"/>
      <c r="K165" s="19"/>
      <c r="L165" s="19"/>
    </row>
    <row r="166" spans="4:12" ht="13.5" customHeight="1">
      <c r="D166" s="38"/>
      <c r="K166" s="19"/>
      <c r="L166" s="19"/>
    </row>
    <row r="167" spans="4:12" ht="13.5" customHeight="1">
      <c r="D167" s="38"/>
      <c r="K167" s="19"/>
      <c r="L167" s="19"/>
    </row>
    <row r="168" spans="4:12" ht="13.5" customHeight="1">
      <c r="D168" s="38"/>
      <c r="K168" s="19"/>
      <c r="L168" s="19"/>
    </row>
    <row r="169" spans="4:12" ht="13.5" customHeight="1">
      <c r="D169" s="38"/>
      <c r="K169" s="19"/>
      <c r="L169" s="19"/>
    </row>
    <row r="170" spans="4:12" ht="13.5" customHeight="1">
      <c r="D170" s="38"/>
      <c r="K170" s="19"/>
      <c r="L170" s="19"/>
    </row>
    <row r="171" spans="4:12" ht="13.5" customHeight="1">
      <c r="D171" s="38"/>
      <c r="K171" s="19"/>
      <c r="L171" s="19"/>
    </row>
    <row r="172" spans="4:12" ht="13.5" customHeight="1">
      <c r="D172" s="38"/>
      <c r="K172" s="19"/>
      <c r="L172" s="19"/>
    </row>
    <row r="173" spans="4:12" ht="13.5" customHeight="1">
      <c r="D173" s="38"/>
      <c r="K173" s="19"/>
      <c r="L173" s="19"/>
    </row>
    <row r="174" spans="4:12" ht="13.5" customHeight="1">
      <c r="D174" s="38"/>
      <c r="K174" s="19"/>
      <c r="L174" s="19"/>
    </row>
    <row r="175" spans="4:12" ht="13.5" customHeight="1">
      <c r="D175" s="38"/>
      <c r="K175" s="19"/>
      <c r="L175" s="19"/>
    </row>
    <row r="176" spans="4:12" ht="13.5" customHeight="1">
      <c r="D176" s="38"/>
      <c r="K176" s="19"/>
      <c r="L176" s="19"/>
    </row>
    <row r="177" spans="4:12" ht="13.5" customHeight="1">
      <c r="D177" s="38"/>
      <c r="K177" s="19"/>
      <c r="L177" s="19"/>
    </row>
    <row r="178" spans="4:12" ht="13.5" customHeight="1">
      <c r="D178" s="38"/>
      <c r="K178" s="19"/>
      <c r="L178" s="19"/>
    </row>
    <row r="179" spans="4:12" ht="13.5" customHeight="1">
      <c r="D179" s="38"/>
      <c r="K179" s="19"/>
      <c r="L179" s="19"/>
    </row>
    <row r="180" spans="4:12" ht="13.5" customHeight="1">
      <c r="D180" s="38"/>
      <c r="K180" s="19"/>
      <c r="L180" s="19"/>
    </row>
    <row r="181" spans="4:12" ht="13.5" customHeight="1">
      <c r="D181" s="38"/>
      <c r="K181" s="19"/>
      <c r="L181" s="19"/>
    </row>
    <row r="182" spans="4:12" ht="13.5" customHeight="1">
      <c r="D182" s="38"/>
      <c r="K182" s="19"/>
      <c r="L182" s="19"/>
    </row>
    <row r="183" spans="4:12" ht="13.5" customHeight="1">
      <c r="D183" s="38"/>
      <c r="K183" s="19"/>
      <c r="L183" s="19"/>
    </row>
    <row r="184" spans="4:12" ht="13.5" customHeight="1">
      <c r="D184" s="38"/>
      <c r="K184" s="19"/>
      <c r="L184" s="19"/>
    </row>
    <row r="185" spans="4:12" ht="13.5" customHeight="1">
      <c r="D185" s="38"/>
      <c r="K185" s="19"/>
      <c r="L185" s="19"/>
    </row>
    <row r="186" spans="4:12" ht="13.5" customHeight="1">
      <c r="D186" s="38"/>
      <c r="K186" s="19"/>
      <c r="L186" s="19"/>
    </row>
    <row r="187" spans="4:12" ht="13.5" customHeight="1">
      <c r="D187" s="38"/>
      <c r="K187" s="19"/>
      <c r="L187" s="19"/>
    </row>
    <row r="188" spans="4:12" ht="13.5" customHeight="1">
      <c r="D188" s="38"/>
      <c r="K188" s="19"/>
      <c r="L188" s="19"/>
    </row>
    <row r="189" spans="4:12" ht="13.5" customHeight="1">
      <c r="D189" s="38"/>
      <c r="K189" s="19"/>
      <c r="L189" s="19"/>
    </row>
    <row r="190" spans="4:12" ht="13.5" customHeight="1">
      <c r="D190" s="38"/>
      <c r="K190" s="19"/>
      <c r="L190" s="19"/>
    </row>
    <row r="191" spans="4:12" ht="13.5" customHeight="1">
      <c r="D191" s="38"/>
      <c r="K191" s="19"/>
      <c r="L191" s="19"/>
    </row>
    <row r="192" spans="4:12" ht="13.5" customHeight="1">
      <c r="D192" s="38"/>
      <c r="K192" s="19"/>
      <c r="L192" s="19"/>
    </row>
    <row r="193" spans="4:12" ht="13.5" customHeight="1">
      <c r="D193" s="38"/>
      <c r="K193" s="19"/>
      <c r="L193" s="19"/>
    </row>
    <row r="194" spans="4:12" ht="13.5" customHeight="1">
      <c r="D194" s="38"/>
      <c r="K194" s="19"/>
      <c r="L194" s="19"/>
    </row>
    <row r="195" spans="4:12" ht="13.5" customHeight="1">
      <c r="D195" s="38"/>
      <c r="K195" s="19"/>
      <c r="L195" s="19"/>
    </row>
    <row r="196" spans="4:12" ht="13.5" customHeight="1">
      <c r="D196" s="38"/>
      <c r="K196" s="19"/>
      <c r="L196" s="19"/>
    </row>
    <row r="197" spans="4:12" ht="13.5" customHeight="1">
      <c r="D197" s="38"/>
      <c r="K197" s="19"/>
      <c r="L197" s="19"/>
    </row>
    <row r="198" spans="4:12" ht="13.5" customHeight="1">
      <c r="D198" s="38"/>
      <c r="K198" s="19"/>
      <c r="L198" s="19"/>
    </row>
    <row r="199" spans="4:12" ht="13.5" customHeight="1">
      <c r="D199" s="38"/>
      <c r="K199" s="19"/>
      <c r="L199" s="19"/>
    </row>
    <row r="200" spans="4:12" ht="13.5" customHeight="1">
      <c r="D200" s="38"/>
      <c r="K200" s="19"/>
      <c r="L200" s="19"/>
    </row>
    <row r="201" spans="4:12" ht="13.5" customHeight="1">
      <c r="D201" s="38"/>
      <c r="K201" s="19"/>
      <c r="L201" s="19"/>
    </row>
    <row r="202" spans="4:12" ht="13.5" customHeight="1">
      <c r="D202" s="38"/>
      <c r="K202" s="19"/>
      <c r="L202" s="19"/>
    </row>
    <row r="203" spans="4:12" ht="13.5" customHeight="1">
      <c r="D203" s="38"/>
      <c r="K203" s="19"/>
      <c r="L203" s="19"/>
    </row>
    <row r="204" spans="4:12" ht="13.5" customHeight="1">
      <c r="D204" s="38"/>
      <c r="K204" s="19"/>
      <c r="L204" s="19"/>
    </row>
    <row r="205" spans="4:12" ht="13.5" customHeight="1">
      <c r="D205" s="38"/>
      <c r="K205" s="19"/>
      <c r="L205" s="19"/>
    </row>
    <row r="206" spans="4:12" ht="13.5" customHeight="1">
      <c r="D206" s="38"/>
      <c r="K206" s="19"/>
      <c r="L206" s="19"/>
    </row>
    <row r="207" spans="4:12" ht="13.5" customHeight="1">
      <c r="D207" s="38"/>
      <c r="K207" s="19"/>
      <c r="L207" s="19"/>
    </row>
    <row r="208" spans="4:12" ht="13.5" customHeight="1">
      <c r="D208" s="38"/>
      <c r="K208" s="19"/>
      <c r="L208" s="19"/>
    </row>
    <row r="209" spans="4:12" ht="13.5" customHeight="1">
      <c r="D209" s="38"/>
      <c r="K209" s="19"/>
      <c r="L209" s="19"/>
    </row>
    <row r="210" spans="4:12" ht="13.5" customHeight="1">
      <c r="D210" s="38"/>
      <c r="K210" s="19"/>
      <c r="L210" s="19"/>
    </row>
    <row r="211" spans="4:12" ht="13.5" customHeight="1">
      <c r="D211" s="38"/>
      <c r="K211" s="19"/>
      <c r="L211" s="19"/>
    </row>
    <row r="212" spans="4:12" ht="13.5" customHeight="1">
      <c r="D212" s="38"/>
      <c r="K212" s="19"/>
      <c r="L212" s="19"/>
    </row>
    <row r="213" spans="4:12" ht="13.5" customHeight="1">
      <c r="D213" s="38"/>
      <c r="K213" s="19"/>
      <c r="L213" s="19"/>
    </row>
    <row r="214" spans="4:12" ht="13.5" customHeight="1">
      <c r="D214" s="38"/>
      <c r="K214" s="19"/>
      <c r="L214" s="19"/>
    </row>
    <row r="215" spans="4:12" ht="13.5" customHeight="1">
      <c r="D215" s="38"/>
      <c r="K215" s="19"/>
      <c r="L215" s="19"/>
    </row>
    <row r="216" spans="4:12" ht="13.5" customHeight="1">
      <c r="D216" s="38"/>
      <c r="K216" s="19"/>
      <c r="L216" s="19"/>
    </row>
    <row r="217" spans="4:12" ht="13.5" customHeight="1">
      <c r="D217" s="38"/>
      <c r="K217" s="19"/>
      <c r="L217" s="19"/>
    </row>
    <row r="218" spans="4:12" ht="13.5" customHeight="1">
      <c r="D218" s="38"/>
      <c r="K218" s="19"/>
      <c r="L218" s="19"/>
    </row>
    <row r="219" spans="4:12" ht="13.5" customHeight="1">
      <c r="D219" s="38"/>
      <c r="K219" s="19"/>
      <c r="L219" s="19"/>
    </row>
    <row r="220" spans="4:12" ht="13.5" customHeight="1">
      <c r="D220" s="38"/>
      <c r="K220" s="19"/>
      <c r="L220" s="19"/>
    </row>
    <row r="221" spans="4:12" ht="13.5" customHeight="1">
      <c r="D221" s="38"/>
      <c r="K221" s="19"/>
      <c r="L221" s="19"/>
    </row>
    <row r="222" spans="4:12" ht="13.5" customHeight="1">
      <c r="D222" s="38"/>
      <c r="K222" s="19"/>
      <c r="L222" s="19"/>
    </row>
    <row r="223" spans="4:12" ht="13.5" customHeight="1">
      <c r="D223" s="38"/>
      <c r="K223" s="19"/>
      <c r="L223" s="19"/>
    </row>
    <row r="224" spans="4:12" ht="13.5" customHeight="1">
      <c r="D224" s="38"/>
      <c r="K224" s="19"/>
      <c r="L224" s="19"/>
    </row>
    <row r="225" spans="4:12" ht="13.5" customHeight="1">
      <c r="D225" s="38"/>
      <c r="K225" s="19"/>
      <c r="L225" s="19"/>
    </row>
    <row r="226" spans="4:12" ht="13.5" customHeight="1">
      <c r="D226" s="38"/>
      <c r="K226" s="19"/>
      <c r="L226" s="19"/>
    </row>
    <row r="227" spans="4:12" ht="13.5" customHeight="1">
      <c r="D227" s="38"/>
      <c r="K227" s="19"/>
      <c r="L227" s="19"/>
    </row>
    <row r="228" spans="4:12" ht="13.5" customHeight="1">
      <c r="D228" s="38"/>
      <c r="K228" s="19"/>
      <c r="L228" s="19"/>
    </row>
    <row r="229" spans="4:12" ht="13.5" customHeight="1">
      <c r="D229" s="38"/>
      <c r="K229" s="19"/>
      <c r="L229" s="19"/>
    </row>
    <row r="230" spans="4:12" ht="13.5" customHeight="1">
      <c r="D230" s="38"/>
      <c r="K230" s="19"/>
      <c r="L230" s="19"/>
    </row>
    <row r="231" spans="4:12" ht="13.5" customHeight="1">
      <c r="D231" s="38"/>
      <c r="K231" s="19"/>
      <c r="L231" s="19"/>
    </row>
    <row r="232" spans="4:12" ht="13.5" customHeight="1">
      <c r="D232" s="38"/>
      <c r="K232" s="19"/>
      <c r="L232" s="19"/>
    </row>
    <row r="233" spans="4:12" ht="13.5" customHeight="1">
      <c r="D233" s="38"/>
      <c r="K233" s="19"/>
      <c r="L233" s="19"/>
    </row>
    <row r="234" spans="4:12" ht="13.5" customHeight="1">
      <c r="D234" s="38"/>
      <c r="K234" s="19"/>
      <c r="L234" s="19"/>
    </row>
    <row r="235" spans="4:12" ht="13.5" customHeight="1">
      <c r="D235" s="38"/>
      <c r="K235" s="19"/>
      <c r="L235" s="19"/>
    </row>
    <row r="236" spans="4:12" ht="13.5" customHeight="1">
      <c r="D236" s="38"/>
      <c r="K236" s="19"/>
      <c r="L236" s="19"/>
    </row>
    <row r="237" spans="4:12" ht="13.5" customHeight="1">
      <c r="D237" s="38"/>
      <c r="K237" s="19"/>
      <c r="L237" s="19"/>
    </row>
    <row r="238" spans="4:12" ht="13.5" customHeight="1">
      <c r="D238" s="38"/>
      <c r="K238" s="19"/>
      <c r="L238" s="19"/>
    </row>
    <row r="239" spans="4:12" ht="13.5" customHeight="1">
      <c r="D239" s="38"/>
      <c r="K239" s="19"/>
      <c r="L239" s="19"/>
    </row>
    <row r="240" spans="4:12" ht="13.5" customHeight="1">
      <c r="D240" s="38"/>
      <c r="K240" s="19"/>
      <c r="L240" s="19"/>
    </row>
    <row r="241" spans="4:12" ht="13.5" customHeight="1">
      <c r="D241" s="38"/>
      <c r="K241" s="19"/>
      <c r="L241" s="19"/>
    </row>
    <row r="242" spans="4:12" ht="13.5" customHeight="1">
      <c r="D242" s="38"/>
      <c r="K242" s="19"/>
      <c r="L242" s="19"/>
    </row>
    <row r="243" spans="4:12" ht="13.5" customHeight="1">
      <c r="D243" s="38"/>
      <c r="K243" s="19"/>
      <c r="L243" s="19"/>
    </row>
    <row r="244" spans="4:12" ht="13.5" customHeight="1">
      <c r="D244" s="38"/>
      <c r="K244" s="19"/>
      <c r="L244" s="19"/>
    </row>
    <row r="245" spans="4:12" ht="13.5" customHeight="1">
      <c r="D245" s="38"/>
      <c r="K245" s="19"/>
      <c r="L245" s="19"/>
    </row>
    <row r="246" spans="4:12" ht="13.5" customHeight="1">
      <c r="D246" s="38"/>
      <c r="K246" s="19"/>
      <c r="L246" s="19"/>
    </row>
    <row r="247" spans="4:12" ht="13.5" customHeight="1">
      <c r="D247" s="38"/>
      <c r="K247" s="19"/>
      <c r="L247" s="19"/>
    </row>
    <row r="248" spans="4:12" ht="13.5" customHeight="1">
      <c r="D248" s="38"/>
      <c r="K248" s="19"/>
      <c r="L248" s="19"/>
    </row>
    <row r="249" spans="4:12" ht="13.5" customHeight="1">
      <c r="D249" s="38"/>
      <c r="K249" s="19"/>
      <c r="L249" s="19"/>
    </row>
    <row r="250" spans="4:12" ht="13.5" customHeight="1">
      <c r="D250" s="38"/>
      <c r="K250" s="19"/>
      <c r="L250" s="19"/>
    </row>
    <row r="251" spans="4:12" ht="13.5" customHeight="1">
      <c r="D251" s="38"/>
      <c r="K251" s="19"/>
      <c r="L251" s="19"/>
    </row>
    <row r="252" spans="4:12" ht="13.5" customHeight="1">
      <c r="D252" s="38"/>
      <c r="K252" s="19"/>
      <c r="L252" s="19"/>
    </row>
    <row r="253" spans="4:12" ht="13.5" customHeight="1">
      <c r="D253" s="38"/>
      <c r="K253" s="19"/>
      <c r="L253" s="19"/>
    </row>
    <row r="254" spans="4:12" ht="13.5" customHeight="1">
      <c r="D254" s="38"/>
      <c r="K254" s="19"/>
      <c r="L254" s="19"/>
    </row>
    <row r="255" spans="4:12" ht="13.5" customHeight="1">
      <c r="D255" s="38"/>
      <c r="K255" s="19"/>
      <c r="L255" s="19"/>
    </row>
    <row r="256" spans="4:12" ht="13.5" customHeight="1">
      <c r="D256" s="38"/>
      <c r="K256" s="19"/>
      <c r="L256" s="19"/>
    </row>
    <row r="257" spans="4:12" ht="13.5" customHeight="1">
      <c r="D257" s="38"/>
      <c r="K257" s="19"/>
      <c r="L257" s="19"/>
    </row>
    <row r="258" spans="4:12" ht="13.5" customHeight="1">
      <c r="D258" s="38"/>
      <c r="K258" s="19"/>
      <c r="L258" s="19"/>
    </row>
    <row r="259" spans="4:12" ht="13.5" customHeight="1">
      <c r="D259" s="38"/>
      <c r="K259" s="19"/>
      <c r="L259" s="19"/>
    </row>
    <row r="260" spans="4:12" ht="13.5" customHeight="1">
      <c r="D260" s="38"/>
      <c r="K260" s="19"/>
      <c r="L260" s="19"/>
    </row>
    <row r="261" spans="4:12" ht="13.5" customHeight="1">
      <c r="D261" s="38"/>
      <c r="K261" s="19"/>
      <c r="L261" s="19"/>
    </row>
    <row r="262" spans="4:12" ht="13.5" customHeight="1">
      <c r="D262" s="38"/>
      <c r="K262" s="19"/>
      <c r="L262" s="19"/>
    </row>
    <row r="263" spans="4:12" ht="13.5" customHeight="1">
      <c r="D263" s="38"/>
      <c r="K263" s="19"/>
      <c r="L263" s="19"/>
    </row>
    <row r="264" spans="4:12" ht="13.5" customHeight="1">
      <c r="D264" s="38"/>
      <c r="K264" s="19"/>
      <c r="L264" s="19"/>
    </row>
    <row r="265" spans="4:12" ht="13.5" customHeight="1">
      <c r="D265" s="38"/>
      <c r="K265" s="19"/>
      <c r="L265" s="19"/>
    </row>
    <row r="266" spans="4:12" ht="13.5" customHeight="1">
      <c r="D266" s="38"/>
      <c r="K266" s="19"/>
      <c r="L266" s="19"/>
    </row>
    <row r="267" spans="4:12" ht="13.5" customHeight="1">
      <c r="D267" s="38"/>
      <c r="K267" s="19"/>
      <c r="L267" s="19"/>
    </row>
    <row r="268" spans="4:12" ht="13.5" customHeight="1">
      <c r="D268" s="38"/>
      <c r="K268" s="19"/>
      <c r="L268" s="19"/>
    </row>
    <row r="269" spans="4:12" ht="13.5" customHeight="1">
      <c r="D269" s="38"/>
      <c r="K269" s="19"/>
      <c r="L269" s="19"/>
    </row>
    <row r="270" spans="4:12" ht="13.5" customHeight="1">
      <c r="D270" s="38"/>
      <c r="K270" s="19"/>
      <c r="L270" s="19"/>
    </row>
    <row r="271" spans="4:12" ht="13.5" customHeight="1">
      <c r="D271" s="38"/>
      <c r="K271" s="19"/>
      <c r="L271" s="19"/>
    </row>
    <row r="272" spans="4:12" ht="13.5" customHeight="1">
      <c r="D272" s="38"/>
      <c r="K272" s="19"/>
      <c r="L272" s="19"/>
    </row>
    <row r="273" spans="4:12" ht="13.5" customHeight="1">
      <c r="D273" s="38"/>
      <c r="K273" s="19"/>
      <c r="L273" s="19"/>
    </row>
    <row r="274" spans="4:12" ht="13.5" customHeight="1">
      <c r="D274" s="38"/>
      <c r="K274" s="19"/>
      <c r="L274" s="19"/>
    </row>
    <row r="275" spans="4:12" ht="13.5" customHeight="1">
      <c r="D275" s="38"/>
      <c r="K275" s="19"/>
      <c r="L275" s="19"/>
    </row>
    <row r="276" spans="4:12" ht="13.5" customHeight="1">
      <c r="D276" s="38"/>
      <c r="K276" s="19"/>
      <c r="L276" s="19"/>
    </row>
    <row r="277" spans="4:12" ht="13.5" customHeight="1">
      <c r="D277" s="38"/>
      <c r="K277" s="19"/>
      <c r="L277" s="19"/>
    </row>
    <row r="278" spans="4:12" ht="13.5" customHeight="1">
      <c r="D278" s="38"/>
      <c r="K278" s="19"/>
      <c r="L278" s="19"/>
    </row>
    <row r="279" spans="4:12" ht="13.5" customHeight="1">
      <c r="D279" s="38"/>
      <c r="K279" s="19"/>
      <c r="L279" s="19"/>
    </row>
    <row r="280" spans="4:12" ht="13.5" customHeight="1">
      <c r="D280" s="38"/>
      <c r="K280" s="19"/>
      <c r="L280" s="19"/>
    </row>
    <row r="281" spans="4:12" ht="13.5" customHeight="1">
      <c r="D281" s="38"/>
      <c r="K281" s="19"/>
      <c r="L281" s="19"/>
    </row>
    <row r="282" spans="4:12" ht="13.5" customHeight="1">
      <c r="D282" s="38"/>
      <c r="K282" s="19"/>
      <c r="L282" s="19"/>
    </row>
    <row r="283" spans="4:12" ht="13.5" customHeight="1">
      <c r="D283" s="38"/>
      <c r="K283" s="19"/>
      <c r="L283" s="19"/>
    </row>
    <row r="284" spans="4:12" ht="13.5" customHeight="1">
      <c r="D284" s="38"/>
      <c r="K284" s="19"/>
      <c r="L284" s="19"/>
    </row>
    <row r="285" spans="4:12" ht="13.5" customHeight="1">
      <c r="D285" s="38"/>
      <c r="K285" s="19"/>
      <c r="L285" s="19"/>
    </row>
    <row r="286" spans="4:12" ht="13.5" customHeight="1">
      <c r="D286" s="38"/>
      <c r="K286" s="19"/>
      <c r="L286" s="19"/>
    </row>
    <row r="287" spans="4:12" ht="13.5" customHeight="1">
      <c r="D287" s="38"/>
      <c r="K287" s="19"/>
      <c r="L287" s="19"/>
    </row>
    <row r="288" spans="4:12" ht="13.5" customHeight="1">
      <c r="D288" s="38"/>
      <c r="K288" s="19"/>
      <c r="L288" s="19"/>
    </row>
    <row r="289" spans="4:12" ht="13.5" customHeight="1">
      <c r="D289" s="38"/>
      <c r="K289" s="19"/>
      <c r="L289" s="19"/>
    </row>
    <row r="290" spans="4:12" ht="13.5" customHeight="1">
      <c r="D290" s="38"/>
      <c r="K290" s="19"/>
      <c r="L290" s="19"/>
    </row>
    <row r="291" spans="4:12" ht="13.5" customHeight="1">
      <c r="D291" s="38"/>
      <c r="K291" s="19"/>
      <c r="L291" s="19"/>
    </row>
    <row r="292" spans="4:12" ht="13.5" customHeight="1">
      <c r="D292" s="38"/>
      <c r="K292" s="19"/>
      <c r="L292" s="19"/>
    </row>
    <row r="293" spans="4:12" ht="13.5" customHeight="1">
      <c r="D293" s="38"/>
      <c r="K293" s="19"/>
      <c r="L293" s="19"/>
    </row>
    <row r="294" spans="4:12" ht="13.5" customHeight="1">
      <c r="D294" s="38"/>
      <c r="K294" s="19"/>
      <c r="L294" s="19"/>
    </row>
    <row r="295" spans="4:12" ht="13.5" customHeight="1">
      <c r="D295" s="38"/>
      <c r="K295" s="19"/>
      <c r="L295" s="19"/>
    </row>
    <row r="296" spans="4:12" ht="13.5" customHeight="1">
      <c r="D296" s="38"/>
      <c r="K296" s="19"/>
      <c r="L296" s="19"/>
    </row>
    <row r="297" spans="4:12" ht="13.5" customHeight="1">
      <c r="D297" s="38"/>
      <c r="K297" s="19"/>
      <c r="L297" s="19"/>
    </row>
    <row r="298" spans="4:12" ht="13.5" customHeight="1">
      <c r="D298" s="38"/>
      <c r="K298" s="19"/>
      <c r="L298" s="19"/>
    </row>
    <row r="299" spans="4:12" ht="13.5" customHeight="1">
      <c r="D299" s="38"/>
      <c r="K299" s="19"/>
      <c r="L299" s="19"/>
    </row>
    <row r="300" spans="4:12" ht="13.5" customHeight="1">
      <c r="D300" s="38"/>
      <c r="K300" s="19"/>
      <c r="L300" s="19"/>
    </row>
    <row r="301" spans="4:12" ht="13.5" customHeight="1">
      <c r="D301" s="38"/>
      <c r="K301" s="19"/>
      <c r="L301" s="19"/>
    </row>
    <row r="302" spans="4:12" ht="13.5" customHeight="1">
      <c r="D302" s="38"/>
      <c r="K302" s="19"/>
      <c r="L302" s="19"/>
    </row>
    <row r="303" spans="4:12" ht="13.5" customHeight="1">
      <c r="D303" s="38"/>
      <c r="K303" s="19"/>
      <c r="L303" s="19"/>
    </row>
    <row r="304" spans="4:12" ht="13.5" customHeight="1">
      <c r="D304" s="38"/>
      <c r="K304" s="19"/>
      <c r="L304" s="19"/>
    </row>
    <row r="305" spans="4:12" ht="13.5" customHeight="1">
      <c r="D305" s="38"/>
      <c r="K305" s="19"/>
      <c r="L305" s="19"/>
    </row>
    <row r="306" spans="4:12" ht="13.5" customHeight="1">
      <c r="D306" s="38"/>
      <c r="K306" s="19"/>
      <c r="L306" s="19"/>
    </row>
    <row r="307" spans="4:12" ht="13.5" customHeight="1">
      <c r="D307" s="38"/>
      <c r="K307" s="19"/>
      <c r="L307" s="19"/>
    </row>
    <row r="308" spans="4:12" ht="13.5" customHeight="1">
      <c r="D308" s="38"/>
      <c r="K308" s="19"/>
      <c r="L308" s="19"/>
    </row>
    <row r="309" spans="4:12" ht="13.5" customHeight="1">
      <c r="D309" s="38"/>
      <c r="K309" s="19"/>
      <c r="L309" s="19"/>
    </row>
    <row r="310" spans="4:12" ht="13.5" customHeight="1">
      <c r="D310" s="38"/>
      <c r="K310" s="19"/>
      <c r="L310" s="19"/>
    </row>
    <row r="311" spans="4:12" ht="13.5" customHeight="1">
      <c r="D311" s="38"/>
      <c r="K311" s="19"/>
      <c r="L311" s="19"/>
    </row>
    <row r="312" spans="4:12" ht="13.5" customHeight="1">
      <c r="D312" s="38"/>
      <c r="K312" s="19"/>
      <c r="L312" s="19"/>
    </row>
    <row r="313" spans="4:12" ht="13.5" customHeight="1">
      <c r="D313" s="38"/>
      <c r="K313" s="19"/>
      <c r="L313" s="19"/>
    </row>
    <row r="314" spans="4:12" ht="13.5" customHeight="1">
      <c r="D314" s="38"/>
      <c r="K314" s="19"/>
      <c r="L314" s="19"/>
    </row>
    <row r="315" spans="4:12" ht="13.5" customHeight="1">
      <c r="D315" s="38"/>
      <c r="K315" s="19"/>
      <c r="L315" s="19"/>
    </row>
    <row r="316" spans="4:12" ht="13.5" customHeight="1">
      <c r="D316" s="38"/>
      <c r="K316" s="19"/>
      <c r="L316" s="19"/>
    </row>
    <row r="317" spans="4:12" ht="13.5" customHeight="1">
      <c r="D317" s="38"/>
      <c r="K317" s="19"/>
      <c r="L317" s="19"/>
    </row>
    <row r="318" spans="4:12" ht="13.5" customHeight="1">
      <c r="D318" s="38"/>
      <c r="K318" s="19"/>
      <c r="L318" s="19"/>
    </row>
    <row r="319" spans="4:12" ht="13.5" customHeight="1">
      <c r="D319" s="38"/>
      <c r="K319" s="19"/>
      <c r="L319" s="19"/>
    </row>
    <row r="320" spans="4:12" ht="13.5" customHeight="1">
      <c r="D320" s="38"/>
      <c r="K320" s="19"/>
      <c r="L320" s="19"/>
    </row>
    <row r="321" spans="4:12" ht="13.5" customHeight="1">
      <c r="D321" s="38"/>
      <c r="K321" s="19"/>
      <c r="L321" s="19"/>
    </row>
    <row r="322" spans="4:12" ht="13.5" customHeight="1">
      <c r="D322" s="38"/>
      <c r="K322" s="19"/>
      <c r="L322" s="19"/>
    </row>
    <row r="323" spans="4:12" ht="13.5" customHeight="1">
      <c r="D323" s="38"/>
      <c r="K323" s="19"/>
      <c r="L323" s="19"/>
    </row>
    <row r="324" spans="4:12" ht="13.5" customHeight="1">
      <c r="D324" s="38"/>
      <c r="K324" s="19"/>
      <c r="L324" s="19"/>
    </row>
    <row r="325" spans="4:12" ht="13.5" customHeight="1">
      <c r="D325" s="38"/>
      <c r="K325" s="19"/>
      <c r="L325" s="19"/>
    </row>
    <row r="326" spans="4:12" ht="13.5" customHeight="1">
      <c r="D326" s="38"/>
      <c r="K326" s="19"/>
      <c r="L326" s="19"/>
    </row>
    <row r="327" spans="4:12" ht="13.5" customHeight="1">
      <c r="D327" s="38"/>
      <c r="K327" s="19"/>
      <c r="L327" s="19"/>
    </row>
    <row r="328" spans="4:12" ht="13.5" customHeight="1">
      <c r="D328" s="38"/>
      <c r="K328" s="19"/>
      <c r="L328" s="19"/>
    </row>
    <row r="329" spans="4:12" ht="13.5" customHeight="1">
      <c r="D329" s="38"/>
      <c r="K329" s="19"/>
      <c r="L329" s="19"/>
    </row>
    <row r="330" spans="4:12" ht="13.5" customHeight="1">
      <c r="D330" s="38"/>
      <c r="K330" s="19"/>
      <c r="L330" s="19"/>
    </row>
    <row r="331" spans="4:12" ht="13.5" customHeight="1">
      <c r="D331" s="38"/>
      <c r="K331" s="19"/>
      <c r="L331" s="19"/>
    </row>
    <row r="332" spans="4:12" ht="13.5" customHeight="1">
      <c r="D332" s="38"/>
      <c r="K332" s="19"/>
      <c r="L332" s="19"/>
    </row>
    <row r="333" spans="4:12" ht="13.5" customHeight="1">
      <c r="D333" s="38"/>
      <c r="K333" s="19"/>
      <c r="L333" s="19"/>
    </row>
    <row r="334" spans="4:12" ht="13.5" customHeight="1">
      <c r="D334" s="38"/>
      <c r="K334" s="19"/>
      <c r="L334" s="19"/>
    </row>
    <row r="335" spans="4:12" ht="13.5" customHeight="1">
      <c r="D335" s="38"/>
      <c r="K335" s="19"/>
      <c r="L335" s="19"/>
    </row>
    <row r="336" spans="4:12" ht="13.5" customHeight="1">
      <c r="D336" s="38"/>
      <c r="K336" s="19"/>
      <c r="L336" s="19"/>
    </row>
    <row r="337" spans="4:12" ht="13.5" customHeight="1">
      <c r="D337" s="38"/>
      <c r="K337" s="19"/>
      <c r="L337" s="19"/>
    </row>
    <row r="338" spans="4:12" ht="13.5" customHeight="1">
      <c r="D338" s="38"/>
      <c r="K338" s="19"/>
      <c r="L338" s="19"/>
    </row>
    <row r="339" spans="4:12" ht="13.5" customHeight="1">
      <c r="D339" s="38"/>
      <c r="K339" s="19"/>
      <c r="L339" s="19"/>
    </row>
    <row r="340" spans="4:12" ht="13.5" customHeight="1">
      <c r="D340" s="38"/>
      <c r="K340" s="19"/>
      <c r="L340" s="19"/>
    </row>
    <row r="341" spans="4:12" ht="13.5" customHeight="1">
      <c r="D341" s="38"/>
      <c r="K341" s="19"/>
      <c r="L341" s="19"/>
    </row>
    <row r="342" spans="4:12" ht="13.5" customHeight="1">
      <c r="D342" s="38"/>
      <c r="K342" s="19"/>
      <c r="L342" s="19"/>
    </row>
    <row r="343" spans="4:12" ht="13.5" customHeight="1">
      <c r="D343" s="38"/>
      <c r="K343" s="19"/>
      <c r="L343" s="19"/>
    </row>
    <row r="344" spans="4:12" ht="13.5" customHeight="1">
      <c r="D344" s="38"/>
      <c r="K344" s="19"/>
      <c r="L344" s="19"/>
    </row>
    <row r="345" spans="4:12" ht="13.5" customHeight="1">
      <c r="D345" s="38"/>
      <c r="K345" s="19"/>
      <c r="L345" s="19"/>
    </row>
    <row r="346" spans="4:12" ht="13.5" customHeight="1">
      <c r="D346" s="38"/>
      <c r="K346" s="19"/>
      <c r="L346" s="19"/>
    </row>
    <row r="347" spans="4:12" ht="13.5" customHeight="1">
      <c r="D347" s="38"/>
      <c r="K347" s="19"/>
      <c r="L347" s="19"/>
    </row>
    <row r="348" spans="4:12" ht="13.5" customHeight="1">
      <c r="D348" s="38"/>
      <c r="K348" s="19"/>
      <c r="L348" s="19"/>
    </row>
    <row r="349" spans="4:12" ht="13.5" customHeight="1">
      <c r="D349" s="38"/>
      <c r="K349" s="19"/>
      <c r="L349" s="19"/>
    </row>
    <row r="350" spans="4:12" ht="13.5" customHeight="1">
      <c r="D350" s="38"/>
      <c r="K350" s="19"/>
      <c r="L350" s="19"/>
    </row>
    <row r="351" spans="4:12" ht="13.5" customHeight="1">
      <c r="D351" s="38"/>
      <c r="K351" s="19"/>
      <c r="L351" s="19"/>
    </row>
    <row r="352" spans="4:12" ht="13.5" customHeight="1">
      <c r="D352" s="38"/>
      <c r="K352" s="19"/>
      <c r="L352" s="19"/>
    </row>
    <row r="353" spans="4:12" ht="13.5" customHeight="1">
      <c r="D353" s="38"/>
      <c r="K353" s="19"/>
      <c r="L353" s="19"/>
    </row>
    <row r="354" spans="4:12" ht="13.5" customHeight="1">
      <c r="D354" s="38"/>
      <c r="K354" s="19"/>
      <c r="L354" s="19"/>
    </row>
    <row r="355" spans="4:12" ht="13.5" customHeight="1">
      <c r="D355" s="38"/>
      <c r="K355" s="19"/>
      <c r="L355" s="19"/>
    </row>
    <row r="356" spans="4:12" ht="13.5" customHeight="1">
      <c r="D356" s="38"/>
      <c r="K356" s="19"/>
      <c r="L356" s="19"/>
    </row>
    <row r="357" spans="4:12" ht="13.5" customHeight="1">
      <c r="D357" s="38"/>
      <c r="K357" s="19"/>
      <c r="L357" s="19"/>
    </row>
    <row r="358" spans="4:12" ht="13.5" customHeight="1">
      <c r="D358" s="38"/>
      <c r="K358" s="19"/>
      <c r="L358" s="19"/>
    </row>
    <row r="359" spans="4:12" ht="13.5" customHeight="1">
      <c r="D359" s="38"/>
      <c r="K359" s="19"/>
      <c r="L359" s="19"/>
    </row>
    <row r="360" spans="4:12" ht="13.5" customHeight="1">
      <c r="D360" s="38"/>
      <c r="K360" s="19"/>
      <c r="L360" s="19"/>
    </row>
    <row r="361" spans="4:12" ht="13.5" customHeight="1">
      <c r="D361" s="38"/>
      <c r="K361" s="19"/>
      <c r="L361" s="19"/>
    </row>
    <row r="362" spans="4:12" ht="13.5" customHeight="1">
      <c r="D362" s="38"/>
      <c r="K362" s="19"/>
      <c r="L362" s="19"/>
    </row>
    <row r="363" spans="4:12" ht="13.5" customHeight="1">
      <c r="D363" s="38"/>
      <c r="K363" s="19"/>
      <c r="L363" s="19"/>
    </row>
    <row r="364" spans="4:12" ht="13.5" customHeight="1">
      <c r="D364" s="38"/>
      <c r="K364" s="19"/>
      <c r="L364" s="19"/>
    </row>
    <row r="365" spans="4:12" ht="13.5" customHeight="1">
      <c r="D365" s="38"/>
      <c r="K365" s="19"/>
      <c r="L365" s="19"/>
    </row>
    <row r="366" spans="4:12" ht="13.5" customHeight="1">
      <c r="D366" s="38"/>
      <c r="K366" s="19"/>
      <c r="L366" s="19"/>
    </row>
    <row r="367" spans="4:12" ht="13.5" customHeight="1">
      <c r="D367" s="38"/>
      <c r="K367" s="19"/>
      <c r="L367" s="19"/>
    </row>
    <row r="368" spans="4:12" ht="13.5" customHeight="1">
      <c r="D368" s="38"/>
      <c r="K368" s="19"/>
      <c r="L368" s="19"/>
    </row>
    <row r="369" spans="4:12" ht="13.5" customHeight="1">
      <c r="D369" s="38"/>
      <c r="K369" s="19"/>
      <c r="L369" s="19"/>
    </row>
    <row r="370" spans="4:12" ht="13.5" customHeight="1">
      <c r="D370" s="38"/>
      <c r="K370" s="19"/>
      <c r="L370" s="19"/>
    </row>
    <row r="371" spans="4:12" ht="13.5" customHeight="1">
      <c r="D371" s="38"/>
      <c r="K371" s="19"/>
      <c r="L371" s="19"/>
    </row>
    <row r="372" spans="4:12" ht="13.5" customHeight="1">
      <c r="D372" s="38"/>
      <c r="K372" s="19"/>
      <c r="L372" s="19"/>
    </row>
    <row r="373" spans="4:12" ht="13.5" customHeight="1">
      <c r="D373" s="38"/>
      <c r="K373" s="19"/>
      <c r="L373" s="19"/>
    </row>
    <row r="374" spans="4:12" ht="13.5" customHeight="1">
      <c r="D374" s="38"/>
      <c r="K374" s="19"/>
      <c r="L374" s="19"/>
    </row>
    <row r="375" spans="4:12" ht="13.5" customHeight="1">
      <c r="D375" s="38"/>
      <c r="K375" s="19"/>
      <c r="L375" s="19"/>
    </row>
    <row r="376" spans="4:12" ht="13.5" customHeight="1">
      <c r="D376" s="38"/>
      <c r="K376" s="19"/>
      <c r="L376" s="19"/>
    </row>
    <row r="377" spans="4:12" ht="13.5" customHeight="1">
      <c r="D377" s="38"/>
      <c r="K377" s="19"/>
      <c r="L377" s="19"/>
    </row>
    <row r="378" spans="4:12" ht="13.5" customHeight="1">
      <c r="D378" s="38"/>
      <c r="K378" s="19"/>
      <c r="L378" s="19"/>
    </row>
    <row r="379" spans="4:12" ht="13.5" customHeight="1">
      <c r="D379" s="38"/>
      <c r="K379" s="19"/>
      <c r="L379" s="19"/>
    </row>
    <row r="380" spans="4:12" ht="13.5" customHeight="1">
      <c r="D380" s="38"/>
      <c r="K380" s="19"/>
      <c r="L380" s="19"/>
    </row>
    <row r="381" spans="4:12" ht="13.5" customHeight="1">
      <c r="D381" s="38"/>
      <c r="K381" s="19"/>
      <c r="L381" s="19"/>
    </row>
    <row r="382" spans="4:12" ht="13.5" customHeight="1">
      <c r="D382" s="38"/>
      <c r="K382" s="19"/>
      <c r="L382" s="19"/>
    </row>
    <row r="383" spans="4:12" ht="13.5" customHeight="1">
      <c r="D383" s="38"/>
      <c r="K383" s="19"/>
      <c r="L383" s="19"/>
    </row>
    <row r="384" spans="4:12" ht="13.5" customHeight="1">
      <c r="D384" s="38"/>
      <c r="K384" s="19"/>
      <c r="L384" s="19"/>
    </row>
    <row r="385" spans="4:12" ht="13.5" customHeight="1">
      <c r="D385" s="38"/>
      <c r="K385" s="19"/>
      <c r="L385" s="19"/>
    </row>
    <row r="386" spans="4:12" ht="13.5" customHeight="1">
      <c r="D386" s="38"/>
      <c r="K386" s="19"/>
      <c r="L386" s="19"/>
    </row>
    <row r="387" spans="4:12" ht="13.5" customHeight="1">
      <c r="D387" s="38"/>
      <c r="K387" s="19"/>
      <c r="L387" s="19"/>
    </row>
    <row r="388" spans="4:12" ht="13.5" customHeight="1">
      <c r="D388" s="38"/>
      <c r="K388" s="19"/>
      <c r="L388" s="19"/>
    </row>
    <row r="389" spans="4:12" ht="13.5" customHeight="1">
      <c r="D389" s="38"/>
      <c r="K389" s="19"/>
      <c r="L389" s="19"/>
    </row>
    <row r="390" spans="4:12" ht="13.5" customHeight="1">
      <c r="D390" s="38"/>
      <c r="K390" s="19"/>
      <c r="L390" s="19"/>
    </row>
    <row r="391" spans="4:12" ht="13.5" customHeight="1">
      <c r="D391" s="38"/>
      <c r="K391" s="19"/>
      <c r="L391" s="19"/>
    </row>
    <row r="392" spans="4:12" ht="13.5" customHeight="1">
      <c r="D392" s="38"/>
      <c r="K392" s="19"/>
      <c r="L392" s="19"/>
    </row>
    <row r="393" spans="4:12" ht="13.5" customHeight="1">
      <c r="D393" s="38"/>
      <c r="K393" s="19"/>
      <c r="L393" s="19"/>
    </row>
    <row r="394" spans="4:12" ht="13.5" customHeight="1">
      <c r="D394" s="38"/>
      <c r="K394" s="19"/>
      <c r="L394" s="19"/>
    </row>
    <row r="395" spans="4:12" ht="13.5" customHeight="1">
      <c r="D395" s="38"/>
      <c r="K395" s="19"/>
      <c r="L395" s="19"/>
    </row>
    <row r="396" spans="4:12" ht="13.5" customHeight="1">
      <c r="D396" s="38"/>
      <c r="K396" s="19"/>
      <c r="L396" s="19"/>
    </row>
    <row r="397" spans="4:12" ht="13.5" customHeight="1">
      <c r="D397" s="38"/>
      <c r="K397" s="19"/>
      <c r="L397" s="19"/>
    </row>
    <row r="398" spans="4:12" ht="13.5" customHeight="1">
      <c r="D398" s="38"/>
      <c r="K398" s="19"/>
      <c r="L398" s="19"/>
    </row>
    <row r="399" spans="4:12" ht="13.5" customHeight="1">
      <c r="D399" s="38"/>
      <c r="K399" s="19"/>
      <c r="L399" s="19"/>
    </row>
    <row r="400" spans="4:12" ht="13.5" customHeight="1">
      <c r="D400" s="38"/>
      <c r="K400" s="19"/>
      <c r="L400" s="19"/>
    </row>
    <row r="401" spans="4:12" ht="13.5" customHeight="1">
      <c r="D401" s="38"/>
      <c r="K401" s="19"/>
      <c r="L401" s="19"/>
    </row>
    <row r="402" spans="4:12" ht="13.5" customHeight="1">
      <c r="D402" s="38"/>
      <c r="K402" s="19"/>
      <c r="L402" s="19"/>
    </row>
    <row r="403" spans="4:12" ht="13.5" customHeight="1">
      <c r="D403" s="38"/>
      <c r="K403" s="19"/>
      <c r="L403" s="19"/>
    </row>
    <row r="404" spans="4:12" ht="13.5" customHeight="1">
      <c r="D404" s="38"/>
      <c r="K404" s="19"/>
      <c r="L404" s="19"/>
    </row>
    <row r="405" spans="4:12" ht="13.5" customHeight="1">
      <c r="D405" s="38"/>
      <c r="K405" s="19"/>
      <c r="L405" s="19"/>
    </row>
    <row r="406" spans="4:12" ht="13.5" customHeight="1">
      <c r="D406" s="38"/>
      <c r="K406" s="19"/>
      <c r="L406" s="19"/>
    </row>
    <row r="407" spans="4:12" ht="13.5" customHeight="1">
      <c r="D407" s="38"/>
      <c r="K407" s="19"/>
      <c r="L407" s="19"/>
    </row>
    <row r="408" spans="4:12" ht="13.5" customHeight="1">
      <c r="D408" s="38"/>
      <c r="K408" s="19"/>
      <c r="L408" s="19"/>
    </row>
    <row r="409" spans="4:12" ht="13.5" customHeight="1">
      <c r="D409" s="38"/>
      <c r="K409" s="19"/>
      <c r="L409" s="19"/>
    </row>
    <row r="410" spans="4:12" ht="13.5" customHeight="1">
      <c r="D410" s="38"/>
      <c r="K410" s="19"/>
      <c r="L410" s="19"/>
    </row>
    <row r="411" spans="4:12" ht="13.5" customHeight="1">
      <c r="D411" s="38"/>
      <c r="K411" s="19"/>
      <c r="L411" s="19"/>
    </row>
    <row r="412" spans="4:12" ht="13.5" customHeight="1">
      <c r="D412" s="38"/>
      <c r="K412" s="19"/>
      <c r="L412" s="19"/>
    </row>
    <row r="413" spans="4:12" ht="13.5" customHeight="1">
      <c r="D413" s="38"/>
      <c r="K413" s="19"/>
      <c r="L413" s="19"/>
    </row>
    <row r="414" spans="4:12" ht="13.5" customHeight="1">
      <c r="D414" s="38"/>
      <c r="K414" s="19"/>
      <c r="L414" s="19"/>
    </row>
    <row r="415" spans="4:12" ht="13.5" customHeight="1">
      <c r="D415" s="38"/>
      <c r="K415" s="19"/>
      <c r="L415" s="19"/>
    </row>
    <row r="416" spans="4:12" ht="13.5" customHeight="1">
      <c r="D416" s="38"/>
      <c r="K416" s="19"/>
      <c r="L416" s="19"/>
    </row>
    <row r="417" spans="4:12" ht="13.5" customHeight="1">
      <c r="D417" s="38"/>
      <c r="K417" s="19"/>
      <c r="L417" s="19"/>
    </row>
    <row r="418" spans="4:12" ht="13.5" customHeight="1">
      <c r="D418" s="38"/>
      <c r="K418" s="19"/>
      <c r="L418" s="19"/>
    </row>
    <row r="419" spans="4:12" ht="13.5" customHeight="1">
      <c r="D419" s="38"/>
      <c r="K419" s="19"/>
      <c r="L419" s="19"/>
    </row>
    <row r="420" spans="4:12" ht="13.5" customHeight="1">
      <c r="D420" s="38"/>
      <c r="K420" s="19"/>
      <c r="L420" s="19"/>
    </row>
    <row r="421" spans="4:12" ht="13.5" customHeight="1">
      <c r="D421" s="38"/>
      <c r="K421" s="19"/>
      <c r="L421" s="19"/>
    </row>
    <row r="422" spans="4:12" ht="13.5" customHeight="1">
      <c r="D422" s="38"/>
      <c r="K422" s="19"/>
      <c r="L422" s="19"/>
    </row>
    <row r="423" spans="4:12" ht="13.5" customHeight="1">
      <c r="D423" s="38"/>
      <c r="K423" s="19"/>
      <c r="L423" s="19"/>
    </row>
    <row r="424" spans="4:12" ht="13.5" customHeight="1">
      <c r="D424" s="38"/>
      <c r="K424" s="19"/>
      <c r="L424" s="19"/>
    </row>
    <row r="425" spans="4:12" ht="13.5" customHeight="1">
      <c r="D425" s="38"/>
      <c r="K425" s="19"/>
      <c r="L425" s="19"/>
    </row>
    <row r="426" spans="4:12" ht="13.5" customHeight="1">
      <c r="D426" s="38"/>
      <c r="K426" s="19"/>
      <c r="L426" s="19"/>
    </row>
    <row r="427" spans="4:12" ht="13.5" customHeight="1">
      <c r="D427" s="38"/>
      <c r="K427" s="19"/>
      <c r="L427" s="19"/>
    </row>
    <row r="428" spans="4:12" ht="13.5" customHeight="1">
      <c r="D428" s="38"/>
      <c r="K428" s="19"/>
      <c r="L428" s="19"/>
    </row>
    <row r="429" spans="4:12" ht="13.5" customHeight="1">
      <c r="D429" s="38"/>
      <c r="K429" s="19"/>
      <c r="L429" s="19"/>
    </row>
    <row r="430" spans="4:12" ht="13.5" customHeight="1">
      <c r="D430" s="38"/>
      <c r="K430" s="19"/>
      <c r="L430" s="19"/>
    </row>
    <row r="431" spans="4:12" ht="13.5" customHeight="1">
      <c r="D431" s="38"/>
      <c r="K431" s="19"/>
      <c r="L431" s="19"/>
    </row>
    <row r="432" spans="4:12" ht="13.5" customHeight="1">
      <c r="D432" s="38"/>
      <c r="K432" s="19"/>
      <c r="L432" s="19"/>
    </row>
    <row r="433" spans="4:12" ht="13.5" customHeight="1">
      <c r="D433" s="38"/>
      <c r="K433" s="19"/>
      <c r="L433" s="19"/>
    </row>
    <row r="434" spans="4:12" ht="13.5" customHeight="1">
      <c r="D434" s="38"/>
      <c r="K434" s="19"/>
      <c r="L434" s="19"/>
    </row>
    <row r="435" spans="4:12" ht="13.5" customHeight="1">
      <c r="D435" s="38"/>
      <c r="K435" s="19"/>
      <c r="L435" s="19"/>
    </row>
    <row r="436" spans="4:12" ht="13.5" customHeight="1">
      <c r="D436" s="38"/>
      <c r="K436" s="19"/>
      <c r="L436" s="19"/>
    </row>
    <row r="437" spans="4:12" ht="13.5" customHeight="1">
      <c r="D437" s="38"/>
      <c r="K437" s="19"/>
      <c r="L437" s="19"/>
    </row>
    <row r="438" spans="4:12" ht="13.5" customHeight="1">
      <c r="D438" s="38"/>
      <c r="K438" s="19"/>
      <c r="L438" s="19"/>
    </row>
    <row r="439" spans="4:12" ht="13.5" customHeight="1">
      <c r="D439" s="38"/>
      <c r="K439" s="19"/>
      <c r="L439" s="19"/>
    </row>
    <row r="440" spans="4:12" ht="13.5" customHeight="1">
      <c r="D440" s="38"/>
      <c r="K440" s="19"/>
      <c r="L440" s="19"/>
    </row>
    <row r="441" spans="4:12" ht="13.5" customHeight="1">
      <c r="D441" s="38"/>
      <c r="K441" s="19"/>
      <c r="L441" s="19"/>
    </row>
    <row r="442" spans="4:12" ht="13.5" customHeight="1">
      <c r="D442" s="38"/>
      <c r="K442" s="19"/>
      <c r="L442" s="19"/>
    </row>
    <row r="443" spans="4:12" ht="13.5" customHeight="1">
      <c r="D443" s="38"/>
      <c r="K443" s="19"/>
      <c r="L443" s="19"/>
    </row>
    <row r="444" spans="4:12" ht="13.5" customHeight="1">
      <c r="D444" s="38"/>
      <c r="K444" s="19"/>
      <c r="L444" s="19"/>
    </row>
    <row r="445" spans="4:12" ht="13.5" customHeight="1">
      <c r="D445" s="38"/>
      <c r="K445" s="19"/>
      <c r="L445" s="19"/>
    </row>
    <row r="446" spans="4:12" ht="13.5" customHeight="1">
      <c r="D446" s="38"/>
      <c r="K446" s="19"/>
      <c r="L446" s="19"/>
    </row>
    <row r="447" spans="4:12" ht="13.5" customHeight="1">
      <c r="D447" s="38"/>
      <c r="K447" s="19"/>
      <c r="L447" s="19"/>
    </row>
    <row r="448" spans="4:12" ht="13.5" customHeight="1">
      <c r="D448" s="38"/>
      <c r="K448" s="19"/>
      <c r="L448" s="19"/>
    </row>
    <row r="449" spans="4:12" ht="13.5" customHeight="1">
      <c r="D449" s="38"/>
      <c r="K449" s="19"/>
      <c r="L449" s="19"/>
    </row>
    <row r="450" spans="4:12" ht="13.5" customHeight="1">
      <c r="D450" s="38"/>
      <c r="K450" s="19"/>
      <c r="L450" s="19"/>
    </row>
    <row r="451" spans="4:12" ht="13.5" customHeight="1">
      <c r="D451" s="38"/>
      <c r="K451" s="19"/>
      <c r="L451" s="19"/>
    </row>
    <row r="452" spans="4:12" ht="13.5" customHeight="1">
      <c r="D452" s="38"/>
      <c r="K452" s="19"/>
      <c r="L452" s="19"/>
    </row>
    <row r="453" spans="4:12" ht="13.5" customHeight="1">
      <c r="D453" s="38"/>
      <c r="K453" s="19"/>
      <c r="L453" s="19"/>
    </row>
    <row r="454" spans="4:12" ht="13.5" customHeight="1">
      <c r="D454" s="38"/>
      <c r="K454" s="19"/>
      <c r="L454" s="19"/>
    </row>
    <row r="455" spans="4:12" ht="13.5" customHeight="1">
      <c r="D455" s="38"/>
      <c r="K455" s="19"/>
      <c r="L455" s="19"/>
    </row>
    <row r="456" spans="4:12" ht="13.5" customHeight="1">
      <c r="D456" s="38"/>
      <c r="K456" s="19"/>
      <c r="L456" s="19"/>
    </row>
    <row r="457" spans="4:12" ht="13.5" customHeight="1">
      <c r="D457" s="38"/>
      <c r="K457" s="19"/>
      <c r="L457" s="19"/>
    </row>
    <row r="458" spans="4:12" ht="13.5" customHeight="1">
      <c r="D458" s="38"/>
      <c r="K458" s="19"/>
      <c r="L458" s="19"/>
    </row>
    <row r="459" spans="4:12" ht="13.5" customHeight="1">
      <c r="D459" s="38"/>
      <c r="K459" s="19"/>
      <c r="L459" s="19"/>
    </row>
    <row r="460" spans="4:12" ht="13.5" customHeight="1">
      <c r="D460" s="38"/>
      <c r="K460" s="19"/>
      <c r="L460" s="19"/>
    </row>
    <row r="461" spans="4:12" ht="13.5" customHeight="1">
      <c r="D461" s="38"/>
      <c r="K461" s="19"/>
      <c r="L461" s="19"/>
    </row>
    <row r="462" spans="4:12" ht="13.5" customHeight="1">
      <c r="D462" s="38"/>
      <c r="K462" s="19"/>
      <c r="L462" s="19"/>
    </row>
    <row r="463" spans="4:12" ht="13.5" customHeight="1">
      <c r="D463" s="38"/>
      <c r="K463" s="19"/>
      <c r="L463" s="19"/>
    </row>
    <row r="464" spans="4:12" ht="13.5" customHeight="1">
      <c r="D464" s="38"/>
      <c r="K464" s="19"/>
      <c r="L464" s="19"/>
    </row>
    <row r="465" spans="4:12" ht="13.5" customHeight="1">
      <c r="D465" s="38"/>
      <c r="K465" s="19"/>
      <c r="L465" s="19"/>
    </row>
    <row r="466" spans="4:12" ht="13.5" customHeight="1">
      <c r="D466" s="38"/>
      <c r="K466" s="19"/>
      <c r="L466" s="19"/>
    </row>
    <row r="467" spans="4:12" ht="13.5" customHeight="1">
      <c r="D467" s="38"/>
      <c r="K467" s="19"/>
      <c r="L467" s="19"/>
    </row>
    <row r="468" spans="4:12" ht="13.5" customHeight="1">
      <c r="D468" s="38"/>
      <c r="K468" s="19"/>
      <c r="L468" s="19"/>
    </row>
    <row r="469" spans="4:12" ht="13.5" customHeight="1">
      <c r="D469" s="38"/>
      <c r="K469" s="19"/>
      <c r="L469" s="19"/>
    </row>
    <row r="470" spans="4:12" ht="13.5" customHeight="1">
      <c r="D470" s="38"/>
      <c r="K470" s="19"/>
      <c r="L470" s="19"/>
    </row>
    <row r="471" spans="4:12" ht="13.5" customHeight="1">
      <c r="D471" s="38"/>
      <c r="K471" s="19"/>
      <c r="L471" s="19"/>
    </row>
    <row r="472" spans="4:12" ht="13.5" customHeight="1">
      <c r="D472" s="38"/>
      <c r="K472" s="19"/>
      <c r="L472" s="19"/>
    </row>
    <row r="473" spans="4:12" ht="13.5" customHeight="1">
      <c r="D473" s="38"/>
      <c r="K473" s="19"/>
      <c r="L473" s="19"/>
    </row>
    <row r="474" spans="4:12" ht="13.5" customHeight="1">
      <c r="D474" s="38"/>
      <c r="K474" s="19"/>
      <c r="L474" s="19"/>
    </row>
    <row r="475" spans="4:12" ht="13.5" customHeight="1">
      <c r="D475" s="38"/>
      <c r="K475" s="19"/>
      <c r="L475" s="19"/>
    </row>
    <row r="476" spans="4:12" ht="13.5" customHeight="1">
      <c r="D476" s="38"/>
      <c r="K476" s="19"/>
      <c r="L476" s="19"/>
    </row>
    <row r="477" spans="4:12" ht="13.5" customHeight="1">
      <c r="D477" s="38"/>
      <c r="K477" s="19"/>
      <c r="L477" s="19"/>
    </row>
    <row r="478" spans="4:12" ht="13.5" customHeight="1">
      <c r="D478" s="38"/>
      <c r="K478" s="19"/>
      <c r="L478" s="19"/>
    </row>
    <row r="479" spans="4:12" ht="13.5" customHeight="1">
      <c r="D479" s="38"/>
      <c r="K479" s="19"/>
      <c r="L479" s="19"/>
    </row>
    <row r="480" spans="4:12" ht="13.5" customHeight="1">
      <c r="D480" s="38"/>
      <c r="K480" s="19"/>
      <c r="L480" s="19"/>
    </row>
    <row r="481" spans="4:12" ht="13.5" customHeight="1">
      <c r="D481" s="38"/>
      <c r="K481" s="19"/>
      <c r="L481" s="19"/>
    </row>
    <row r="482" spans="4:12" ht="13.5" customHeight="1">
      <c r="D482" s="38"/>
      <c r="K482" s="19"/>
      <c r="L482" s="19"/>
    </row>
    <row r="483" spans="4:12" ht="13.5" customHeight="1">
      <c r="D483" s="38"/>
      <c r="K483" s="19"/>
      <c r="L483" s="19"/>
    </row>
    <row r="484" spans="4:12" ht="13.5" customHeight="1">
      <c r="D484" s="38"/>
      <c r="K484" s="19"/>
      <c r="L484" s="19"/>
    </row>
    <row r="485" spans="4:12" ht="13.5" customHeight="1">
      <c r="D485" s="38"/>
      <c r="K485" s="19"/>
      <c r="L485" s="19"/>
    </row>
    <row r="486" spans="4:12" ht="13.5" customHeight="1">
      <c r="D486" s="38"/>
      <c r="K486" s="19"/>
      <c r="L486" s="19"/>
    </row>
    <row r="487" spans="4:12" ht="13.5" customHeight="1">
      <c r="D487" s="38"/>
      <c r="K487" s="19"/>
      <c r="L487" s="19"/>
    </row>
    <row r="488" spans="4:12" ht="13.5" customHeight="1">
      <c r="D488" s="38"/>
      <c r="K488" s="19"/>
      <c r="L488" s="19"/>
    </row>
    <row r="489" spans="4:12" ht="13.5" customHeight="1">
      <c r="D489" s="38"/>
      <c r="K489" s="19"/>
      <c r="L489" s="19"/>
    </row>
    <row r="490" spans="4:12" ht="13.5" customHeight="1">
      <c r="D490" s="38"/>
      <c r="K490" s="19"/>
      <c r="L490" s="19"/>
    </row>
    <row r="491" spans="4:12" ht="13.5" customHeight="1">
      <c r="D491" s="38"/>
      <c r="K491" s="19"/>
      <c r="L491" s="19"/>
    </row>
    <row r="492" spans="4:12" ht="13.5" customHeight="1">
      <c r="D492" s="38"/>
      <c r="K492" s="19"/>
      <c r="L492" s="19"/>
    </row>
    <row r="493" spans="4:12" ht="13.5" customHeight="1">
      <c r="D493" s="38"/>
      <c r="K493" s="19"/>
      <c r="L493" s="19"/>
    </row>
    <row r="494" spans="4:12" ht="13.5" customHeight="1">
      <c r="D494" s="38"/>
      <c r="K494" s="19"/>
      <c r="L494" s="19"/>
    </row>
    <row r="495" spans="4:12" ht="13.5" customHeight="1">
      <c r="D495" s="38"/>
      <c r="K495" s="19"/>
      <c r="L495" s="19"/>
    </row>
    <row r="496" spans="4:12" ht="13.5" customHeight="1">
      <c r="D496" s="38"/>
      <c r="K496" s="19"/>
      <c r="L496" s="19"/>
    </row>
    <row r="497" spans="4:12" ht="13.5" customHeight="1">
      <c r="D497" s="38"/>
      <c r="K497" s="19"/>
      <c r="L497" s="19"/>
    </row>
    <row r="498" spans="4:12" ht="13.5" customHeight="1">
      <c r="D498" s="38"/>
      <c r="K498" s="19"/>
      <c r="L498" s="19"/>
    </row>
    <row r="499" spans="4:12" ht="13.5" customHeight="1">
      <c r="D499" s="38"/>
      <c r="K499" s="19"/>
      <c r="L499" s="19"/>
    </row>
    <row r="500" spans="4:12" ht="13.5" customHeight="1">
      <c r="D500" s="38"/>
      <c r="K500" s="19"/>
      <c r="L500" s="19"/>
    </row>
    <row r="501" spans="4:12" ht="13.5" customHeight="1">
      <c r="D501" s="38"/>
      <c r="K501" s="19"/>
      <c r="L501" s="19"/>
    </row>
    <row r="502" spans="4:12" ht="13.5" customHeight="1">
      <c r="D502" s="38"/>
      <c r="K502" s="19"/>
      <c r="L502" s="19"/>
    </row>
    <row r="503" spans="4:12" ht="13.5" customHeight="1">
      <c r="D503" s="38"/>
      <c r="K503" s="19"/>
      <c r="L503" s="19"/>
    </row>
    <row r="504" spans="4:12" ht="13.5" customHeight="1">
      <c r="D504" s="38"/>
      <c r="K504" s="19"/>
      <c r="L504" s="19"/>
    </row>
    <row r="505" spans="4:12" ht="13.5" customHeight="1">
      <c r="D505" s="38"/>
      <c r="K505" s="19"/>
      <c r="L505" s="19"/>
    </row>
    <row r="506" spans="4:12" ht="13.5" customHeight="1">
      <c r="D506" s="38"/>
      <c r="K506" s="19"/>
      <c r="L506" s="19"/>
    </row>
    <row r="507" spans="4:12" ht="13.5" customHeight="1">
      <c r="D507" s="38"/>
      <c r="K507" s="19"/>
      <c r="L507" s="19"/>
    </row>
    <row r="508" spans="4:12" ht="13.5" customHeight="1">
      <c r="D508" s="38"/>
      <c r="K508" s="19"/>
      <c r="L508" s="19"/>
    </row>
    <row r="509" spans="4:12" ht="13.5" customHeight="1">
      <c r="D509" s="38"/>
      <c r="K509" s="19"/>
      <c r="L509" s="19"/>
    </row>
    <row r="510" spans="4:12" ht="13.5" customHeight="1">
      <c r="D510" s="38"/>
      <c r="K510" s="19"/>
      <c r="L510" s="19"/>
    </row>
    <row r="511" spans="4:12" ht="13.5" customHeight="1">
      <c r="D511" s="38"/>
      <c r="K511" s="19"/>
      <c r="L511" s="19"/>
    </row>
    <row r="512" spans="4:12" ht="13.5" customHeight="1">
      <c r="D512" s="38"/>
      <c r="K512" s="19"/>
      <c r="L512" s="19"/>
    </row>
    <row r="513" spans="4:12" ht="13.5" customHeight="1">
      <c r="D513" s="38"/>
      <c r="K513" s="19"/>
      <c r="L513" s="19"/>
    </row>
    <row r="514" spans="4:12" ht="13.5" customHeight="1">
      <c r="D514" s="38"/>
      <c r="K514" s="19"/>
      <c r="L514" s="19"/>
    </row>
    <row r="515" spans="4:12" ht="13.5" customHeight="1">
      <c r="D515" s="38"/>
      <c r="K515" s="19"/>
      <c r="L515" s="19"/>
    </row>
    <row r="516" spans="4:12" ht="13.5" customHeight="1">
      <c r="D516" s="38"/>
      <c r="K516" s="19"/>
      <c r="L516" s="19"/>
    </row>
    <row r="517" spans="4:12" ht="13.5" customHeight="1">
      <c r="D517" s="38"/>
      <c r="K517" s="19"/>
      <c r="L517" s="19"/>
    </row>
    <row r="518" spans="4:12" ht="13.5" customHeight="1">
      <c r="D518" s="38"/>
      <c r="K518" s="19"/>
      <c r="L518" s="19"/>
    </row>
    <row r="519" spans="4:12" ht="13.5" customHeight="1">
      <c r="D519" s="38"/>
      <c r="K519" s="19"/>
      <c r="L519" s="19"/>
    </row>
    <row r="520" spans="4:12" ht="13.5" customHeight="1">
      <c r="D520" s="38"/>
      <c r="K520" s="19"/>
      <c r="L520" s="19"/>
    </row>
    <row r="521" spans="4:12" ht="13.5" customHeight="1">
      <c r="D521" s="38"/>
      <c r="K521" s="19"/>
      <c r="L521" s="19"/>
    </row>
    <row r="522" spans="4:12" ht="13.5" customHeight="1">
      <c r="D522" s="38"/>
      <c r="K522" s="19"/>
      <c r="L522" s="19"/>
    </row>
    <row r="523" spans="4:12" ht="13.5" customHeight="1">
      <c r="D523" s="38"/>
      <c r="K523" s="19"/>
      <c r="L523" s="19"/>
    </row>
    <row r="524" spans="4:12" ht="13.5" customHeight="1">
      <c r="D524" s="38"/>
      <c r="K524" s="19"/>
      <c r="L524" s="19"/>
    </row>
    <row r="525" spans="4:12" ht="13.5" customHeight="1">
      <c r="D525" s="38"/>
      <c r="K525" s="19"/>
      <c r="L525" s="19"/>
    </row>
    <row r="526" spans="4:12" ht="13.5" customHeight="1">
      <c r="D526" s="38"/>
      <c r="K526" s="19"/>
      <c r="L526" s="19"/>
    </row>
    <row r="527" spans="4:12" ht="13.5" customHeight="1">
      <c r="D527" s="38"/>
      <c r="K527" s="19"/>
      <c r="L527" s="19"/>
    </row>
    <row r="528" spans="4:12" ht="13.5" customHeight="1">
      <c r="D528" s="38"/>
      <c r="K528" s="19"/>
      <c r="L528" s="19"/>
    </row>
    <row r="529" spans="4:12" ht="13.5" customHeight="1">
      <c r="D529" s="38"/>
      <c r="K529" s="19"/>
      <c r="L529" s="19"/>
    </row>
    <row r="530" spans="4:12" ht="13.5" customHeight="1">
      <c r="D530" s="38"/>
      <c r="K530" s="19"/>
      <c r="L530" s="19"/>
    </row>
    <row r="531" spans="4:12" ht="13.5" customHeight="1">
      <c r="D531" s="38"/>
      <c r="K531" s="19"/>
      <c r="L531" s="19"/>
    </row>
    <row r="532" spans="4:12" ht="13.5" customHeight="1">
      <c r="D532" s="38"/>
      <c r="K532" s="19"/>
      <c r="L532" s="19"/>
    </row>
    <row r="533" spans="4:12" ht="13.5" customHeight="1">
      <c r="D533" s="38"/>
      <c r="K533" s="19"/>
      <c r="L533" s="19"/>
    </row>
    <row r="534" spans="4:12" ht="13.5" customHeight="1">
      <c r="D534" s="38"/>
      <c r="K534" s="19"/>
      <c r="L534" s="19"/>
    </row>
    <row r="535" spans="4:12" ht="13.5" customHeight="1">
      <c r="D535" s="38"/>
      <c r="K535" s="19"/>
      <c r="L535" s="19"/>
    </row>
    <row r="536" spans="4:12" ht="13.5" customHeight="1">
      <c r="D536" s="38"/>
      <c r="K536" s="19"/>
      <c r="L536" s="19"/>
    </row>
    <row r="537" spans="4:12" ht="13.5" customHeight="1">
      <c r="D537" s="38"/>
      <c r="K537" s="19"/>
      <c r="L537" s="19"/>
    </row>
    <row r="538" spans="4:12" ht="13.5" customHeight="1">
      <c r="D538" s="38"/>
      <c r="K538" s="19"/>
      <c r="L538" s="19"/>
    </row>
    <row r="539" spans="4:12" ht="13.5" customHeight="1">
      <c r="D539" s="38"/>
      <c r="K539" s="19"/>
      <c r="L539" s="19"/>
    </row>
    <row r="540" spans="4:12" ht="13.5" customHeight="1">
      <c r="D540" s="38"/>
      <c r="K540" s="19"/>
      <c r="L540" s="19"/>
    </row>
    <row r="541" spans="4:12" ht="13.5" customHeight="1">
      <c r="D541" s="38"/>
      <c r="K541" s="19"/>
      <c r="L541" s="19"/>
    </row>
    <row r="542" spans="4:12" ht="13.5" customHeight="1">
      <c r="D542" s="38"/>
      <c r="K542" s="19"/>
      <c r="L542" s="19"/>
    </row>
    <row r="543" spans="4:12" ht="13.5" customHeight="1">
      <c r="D543" s="38"/>
      <c r="K543" s="19"/>
      <c r="L543" s="19"/>
    </row>
    <row r="544" spans="4:12" ht="13.5" customHeight="1">
      <c r="D544" s="38"/>
      <c r="K544" s="19"/>
      <c r="L544" s="19"/>
    </row>
    <row r="545" spans="4:12" ht="13.5" customHeight="1">
      <c r="D545" s="38"/>
      <c r="K545" s="19"/>
      <c r="L545" s="19"/>
    </row>
    <row r="546" spans="4:12" ht="13.5" customHeight="1">
      <c r="D546" s="38"/>
      <c r="K546" s="19"/>
      <c r="L546" s="19"/>
    </row>
    <row r="547" spans="4:12" ht="13.5" customHeight="1">
      <c r="D547" s="38"/>
      <c r="K547" s="19"/>
      <c r="L547" s="19"/>
    </row>
    <row r="548" spans="4:12" ht="13.5" customHeight="1">
      <c r="D548" s="38"/>
      <c r="K548" s="19"/>
      <c r="L548" s="19"/>
    </row>
    <row r="549" spans="4:12" ht="13.5" customHeight="1">
      <c r="D549" s="38"/>
      <c r="K549" s="19"/>
      <c r="L549" s="19"/>
    </row>
    <row r="550" spans="4:12" ht="13.5" customHeight="1">
      <c r="D550" s="38"/>
      <c r="K550" s="19"/>
      <c r="L550" s="19"/>
    </row>
    <row r="551" spans="4:12" ht="13.5" customHeight="1">
      <c r="D551" s="38"/>
      <c r="K551" s="19"/>
      <c r="L551" s="19"/>
    </row>
    <row r="552" spans="4:12" ht="13.5" customHeight="1">
      <c r="D552" s="38"/>
      <c r="K552" s="19"/>
      <c r="L552" s="19"/>
    </row>
    <row r="553" spans="4:12" ht="13.5" customHeight="1">
      <c r="D553" s="38"/>
      <c r="K553" s="19"/>
      <c r="L553" s="19"/>
    </row>
    <row r="554" spans="4:12" ht="13.5" customHeight="1">
      <c r="D554" s="38"/>
      <c r="K554" s="19"/>
      <c r="L554" s="19"/>
    </row>
    <row r="555" spans="4:12" ht="13.5" customHeight="1">
      <c r="D555" s="38"/>
      <c r="K555" s="19"/>
      <c r="L555" s="19"/>
    </row>
    <row r="556" spans="4:12" ht="13.5" customHeight="1">
      <c r="D556" s="38"/>
      <c r="K556" s="19"/>
      <c r="L556" s="19"/>
    </row>
    <row r="557" spans="4:12" ht="13.5" customHeight="1">
      <c r="D557" s="38"/>
      <c r="K557" s="19"/>
      <c r="L557" s="19"/>
    </row>
    <row r="558" spans="4:12" ht="13.5" customHeight="1">
      <c r="D558" s="38"/>
      <c r="K558" s="19"/>
      <c r="L558" s="19"/>
    </row>
    <row r="559" spans="4:12" ht="13.5" customHeight="1">
      <c r="D559" s="38"/>
      <c r="K559" s="19"/>
      <c r="L559" s="19"/>
    </row>
    <row r="560" spans="4:12" ht="13.5" customHeight="1">
      <c r="D560" s="38"/>
      <c r="K560" s="19"/>
      <c r="L560" s="19"/>
    </row>
    <row r="561" spans="4:12" ht="13.5" customHeight="1">
      <c r="D561" s="38"/>
      <c r="K561" s="19"/>
      <c r="L561" s="19"/>
    </row>
    <row r="562" spans="4:12" ht="13.5" customHeight="1">
      <c r="D562" s="38"/>
      <c r="K562" s="19"/>
      <c r="L562" s="19"/>
    </row>
    <row r="563" spans="4:12" ht="13.5" customHeight="1">
      <c r="D563" s="38"/>
      <c r="K563" s="19"/>
      <c r="L563" s="19"/>
    </row>
    <row r="564" spans="4:12" ht="13.5" customHeight="1">
      <c r="D564" s="38"/>
      <c r="K564" s="19"/>
      <c r="L564" s="19"/>
    </row>
    <row r="565" spans="4:12" ht="13.5" customHeight="1">
      <c r="D565" s="38"/>
      <c r="K565" s="19"/>
      <c r="L565" s="19"/>
    </row>
    <row r="566" spans="4:12" ht="13.5" customHeight="1">
      <c r="D566" s="38"/>
      <c r="K566" s="19"/>
      <c r="L566" s="19"/>
    </row>
    <row r="567" spans="4:12" ht="13.5" customHeight="1">
      <c r="D567" s="38"/>
      <c r="K567" s="19"/>
      <c r="L567" s="19"/>
    </row>
    <row r="568" spans="4:12" ht="13.5" customHeight="1">
      <c r="D568" s="38"/>
      <c r="K568" s="19"/>
      <c r="L568" s="19"/>
    </row>
    <row r="569" spans="4:12" ht="13.5" customHeight="1">
      <c r="D569" s="38"/>
      <c r="K569" s="19"/>
      <c r="L569" s="19"/>
    </row>
    <row r="570" spans="4:12" ht="13.5" customHeight="1">
      <c r="D570" s="38"/>
      <c r="K570" s="19"/>
      <c r="L570" s="19"/>
    </row>
    <row r="571" spans="4:12" ht="13.5" customHeight="1">
      <c r="D571" s="38"/>
      <c r="K571" s="19"/>
      <c r="L571" s="19"/>
    </row>
    <row r="572" spans="4:12" ht="13.5" customHeight="1">
      <c r="D572" s="38"/>
      <c r="K572" s="19"/>
      <c r="L572" s="19"/>
    </row>
    <row r="573" spans="4:12" ht="13.5" customHeight="1">
      <c r="D573" s="38"/>
      <c r="K573" s="19"/>
      <c r="L573" s="19"/>
    </row>
    <row r="574" spans="4:12" ht="13.5" customHeight="1">
      <c r="D574" s="38"/>
      <c r="K574" s="19"/>
      <c r="L574" s="19"/>
    </row>
    <row r="575" spans="4:12" ht="13.5" customHeight="1">
      <c r="D575" s="38"/>
      <c r="K575" s="19"/>
      <c r="L575" s="19"/>
    </row>
    <row r="576" spans="4:12" ht="13.5" customHeight="1">
      <c r="D576" s="38"/>
      <c r="K576" s="19"/>
      <c r="L576" s="19"/>
    </row>
    <row r="577" spans="4:12" ht="13.5" customHeight="1">
      <c r="D577" s="38"/>
      <c r="K577" s="19"/>
      <c r="L577" s="19"/>
    </row>
    <row r="578" spans="4:12" ht="13.5" customHeight="1">
      <c r="D578" s="38"/>
      <c r="K578" s="19"/>
      <c r="L578" s="19"/>
    </row>
    <row r="579" spans="4:12" ht="13.5" customHeight="1">
      <c r="D579" s="38"/>
      <c r="K579" s="19"/>
      <c r="L579" s="19"/>
    </row>
    <row r="580" spans="4:12" ht="13.5" customHeight="1">
      <c r="D580" s="38"/>
      <c r="K580" s="19"/>
      <c r="L580" s="19"/>
    </row>
    <row r="581" spans="4:12" ht="13.5" customHeight="1">
      <c r="D581" s="38"/>
      <c r="K581" s="19"/>
      <c r="L581" s="19"/>
    </row>
    <row r="582" spans="4:12" ht="13.5" customHeight="1">
      <c r="D582" s="38"/>
      <c r="K582" s="19"/>
      <c r="L582" s="19"/>
    </row>
    <row r="583" spans="4:12" ht="13.5" customHeight="1">
      <c r="D583" s="38"/>
      <c r="K583" s="19"/>
      <c r="L583" s="19"/>
    </row>
    <row r="584" spans="4:12" ht="13.5" customHeight="1">
      <c r="D584" s="38"/>
      <c r="K584" s="19"/>
      <c r="L584" s="19"/>
    </row>
    <row r="585" spans="4:12" ht="13.5" customHeight="1">
      <c r="D585" s="38"/>
      <c r="K585" s="19"/>
      <c r="L585" s="19"/>
    </row>
    <row r="586" spans="4:12" ht="13.5" customHeight="1">
      <c r="D586" s="38"/>
      <c r="K586" s="19"/>
      <c r="L586" s="19"/>
    </row>
    <row r="587" spans="4:12" ht="13.5" customHeight="1">
      <c r="D587" s="38"/>
      <c r="K587" s="19"/>
      <c r="L587" s="19"/>
    </row>
    <row r="588" spans="4:12" ht="13.5" customHeight="1">
      <c r="D588" s="38"/>
      <c r="K588" s="19"/>
      <c r="L588" s="19"/>
    </row>
    <row r="589" spans="4:12" ht="13.5" customHeight="1">
      <c r="D589" s="38"/>
      <c r="K589" s="19"/>
      <c r="L589" s="19"/>
    </row>
    <row r="590" spans="4:12" ht="13.5" customHeight="1">
      <c r="D590" s="38"/>
      <c r="K590" s="19"/>
      <c r="L590" s="19"/>
    </row>
    <row r="591" spans="4:12" ht="13.5" customHeight="1">
      <c r="D591" s="38"/>
      <c r="K591" s="19"/>
      <c r="L591" s="19"/>
    </row>
    <row r="592" spans="4:12" ht="13.5" customHeight="1">
      <c r="D592" s="38"/>
      <c r="K592" s="19"/>
      <c r="L592" s="19"/>
    </row>
    <row r="593" spans="4:12" ht="13.5" customHeight="1">
      <c r="D593" s="38"/>
      <c r="K593" s="19"/>
      <c r="L593" s="19"/>
    </row>
    <row r="594" spans="4:12" ht="13.5" customHeight="1">
      <c r="D594" s="38"/>
      <c r="K594" s="19"/>
      <c r="L594" s="19"/>
    </row>
    <row r="595" spans="4:12" ht="13.5" customHeight="1">
      <c r="D595" s="38"/>
      <c r="K595" s="19"/>
      <c r="L595" s="19"/>
    </row>
    <row r="596" spans="4:12" ht="13.5" customHeight="1">
      <c r="D596" s="38"/>
      <c r="K596" s="19"/>
      <c r="L596" s="19"/>
    </row>
    <row r="597" spans="4:12" ht="13.5" customHeight="1">
      <c r="D597" s="38"/>
      <c r="K597" s="19"/>
      <c r="L597" s="19"/>
    </row>
    <row r="598" spans="4:12" ht="13.5" customHeight="1">
      <c r="D598" s="38"/>
      <c r="K598" s="19"/>
      <c r="L598" s="19"/>
    </row>
    <row r="599" spans="4:12" ht="13.5" customHeight="1">
      <c r="D599" s="38"/>
      <c r="K599" s="19"/>
      <c r="L599" s="19"/>
    </row>
    <row r="600" spans="4:12" ht="13.5" customHeight="1">
      <c r="D600" s="38"/>
      <c r="K600" s="19"/>
      <c r="L600" s="19"/>
    </row>
    <row r="601" spans="4:12" ht="13.5" customHeight="1">
      <c r="D601" s="38"/>
      <c r="K601" s="19"/>
      <c r="L601" s="19"/>
    </row>
    <row r="602" spans="4:12" ht="13.5" customHeight="1">
      <c r="D602" s="38"/>
      <c r="K602" s="19"/>
      <c r="L602" s="19"/>
    </row>
    <row r="603" spans="4:12" ht="13.5" customHeight="1">
      <c r="D603" s="38"/>
      <c r="K603" s="19"/>
      <c r="L603" s="19"/>
    </row>
    <row r="604" spans="4:12" ht="13.5" customHeight="1">
      <c r="D604" s="38"/>
      <c r="K604" s="19"/>
      <c r="L604" s="19"/>
    </row>
    <row r="605" spans="4:12" ht="13.5" customHeight="1">
      <c r="D605" s="38"/>
      <c r="K605" s="19"/>
      <c r="L605" s="19"/>
    </row>
    <row r="606" spans="4:12" ht="13.5" customHeight="1">
      <c r="D606" s="38"/>
      <c r="K606" s="19"/>
      <c r="L606" s="19"/>
    </row>
    <row r="607" spans="4:12" ht="13.5" customHeight="1">
      <c r="D607" s="38"/>
      <c r="K607" s="19"/>
      <c r="L607" s="19"/>
    </row>
    <row r="608" spans="4:12" ht="13.5" customHeight="1">
      <c r="D608" s="38"/>
      <c r="K608" s="19"/>
      <c r="L608" s="19"/>
    </row>
    <row r="609" spans="4:12" ht="13.5" customHeight="1">
      <c r="D609" s="38"/>
      <c r="K609" s="19"/>
      <c r="L609" s="19"/>
    </row>
    <row r="610" spans="4:12" ht="13.5" customHeight="1">
      <c r="D610" s="38"/>
      <c r="K610" s="19"/>
      <c r="L610" s="19"/>
    </row>
    <row r="611" spans="4:12" ht="13.5" customHeight="1">
      <c r="D611" s="38"/>
      <c r="K611" s="19"/>
      <c r="L611" s="19"/>
    </row>
    <row r="612" spans="4:12" ht="13.5" customHeight="1">
      <c r="D612" s="38"/>
      <c r="K612" s="19"/>
      <c r="L612" s="19"/>
    </row>
    <row r="613" spans="4:12" ht="13.5" customHeight="1">
      <c r="D613" s="38"/>
      <c r="K613" s="19"/>
      <c r="L613" s="19"/>
    </row>
    <row r="614" spans="4:12" ht="13.5" customHeight="1">
      <c r="D614" s="38"/>
      <c r="K614" s="19"/>
      <c r="L614" s="19"/>
    </row>
    <row r="615" spans="4:12" ht="13.5" customHeight="1">
      <c r="D615" s="38"/>
      <c r="K615" s="19"/>
      <c r="L615" s="19"/>
    </row>
    <row r="616" spans="4:12" ht="13.5" customHeight="1">
      <c r="D616" s="38"/>
      <c r="K616" s="19"/>
      <c r="L616" s="19"/>
    </row>
    <row r="617" spans="4:12" ht="13.5" customHeight="1">
      <c r="D617" s="38"/>
      <c r="K617" s="19"/>
      <c r="L617" s="19"/>
    </row>
    <row r="618" spans="4:12" ht="13.5" customHeight="1">
      <c r="D618" s="38"/>
      <c r="K618" s="19"/>
      <c r="L618" s="19"/>
    </row>
    <row r="619" spans="4:12" ht="13.5" customHeight="1">
      <c r="D619" s="38"/>
      <c r="K619" s="19"/>
      <c r="L619" s="19"/>
    </row>
    <row r="620" spans="4:12" ht="13.5" customHeight="1">
      <c r="D620" s="38"/>
      <c r="K620" s="19"/>
      <c r="L620" s="19"/>
    </row>
    <row r="621" spans="4:12" ht="13.5" customHeight="1">
      <c r="D621" s="38"/>
      <c r="K621" s="19"/>
      <c r="L621" s="19"/>
    </row>
    <row r="622" spans="4:12" ht="13.5" customHeight="1">
      <c r="D622" s="38"/>
      <c r="K622" s="19"/>
      <c r="L622" s="19"/>
    </row>
    <row r="623" spans="4:12" ht="13.5" customHeight="1">
      <c r="D623" s="38"/>
      <c r="K623" s="19"/>
      <c r="L623" s="19"/>
    </row>
    <row r="624" spans="4:12" ht="13.5" customHeight="1">
      <c r="D624" s="38"/>
      <c r="K624" s="19"/>
      <c r="L624" s="19"/>
    </row>
    <row r="625" spans="4:12" ht="13.5" customHeight="1">
      <c r="D625" s="38"/>
      <c r="K625" s="19"/>
      <c r="L625" s="19"/>
    </row>
    <row r="626" spans="4:12" ht="13.5" customHeight="1">
      <c r="D626" s="38"/>
      <c r="K626" s="19"/>
      <c r="L626" s="19"/>
    </row>
    <row r="627" spans="4:12" ht="13.5" customHeight="1">
      <c r="D627" s="38"/>
      <c r="K627" s="19"/>
      <c r="L627" s="19"/>
    </row>
    <row r="628" spans="4:12" ht="13.5" customHeight="1">
      <c r="D628" s="38"/>
      <c r="K628" s="19"/>
      <c r="L628" s="19"/>
    </row>
    <row r="629" spans="4:12" ht="13.5" customHeight="1">
      <c r="D629" s="38"/>
      <c r="K629" s="19"/>
      <c r="L629" s="19"/>
    </row>
    <row r="630" spans="4:12" ht="13.5" customHeight="1">
      <c r="D630" s="38"/>
      <c r="K630" s="19"/>
      <c r="L630" s="19"/>
    </row>
    <row r="631" spans="4:12" ht="13.5" customHeight="1">
      <c r="D631" s="38"/>
      <c r="K631" s="19"/>
      <c r="L631" s="19"/>
    </row>
    <row r="632" spans="4:12" ht="13.5" customHeight="1">
      <c r="D632" s="38"/>
      <c r="K632" s="19"/>
      <c r="L632" s="19"/>
    </row>
    <row r="633" spans="4:12" ht="13.5" customHeight="1">
      <c r="D633" s="38"/>
      <c r="K633" s="19"/>
      <c r="L633" s="19"/>
    </row>
    <row r="634" spans="4:12" ht="13.5" customHeight="1">
      <c r="D634" s="38"/>
      <c r="K634" s="19"/>
      <c r="L634" s="19"/>
    </row>
    <row r="635" spans="4:12" ht="13.5" customHeight="1">
      <c r="D635" s="38"/>
      <c r="K635" s="19"/>
      <c r="L635" s="19"/>
    </row>
    <row r="636" spans="4:12" ht="13.5" customHeight="1">
      <c r="D636" s="38"/>
      <c r="K636" s="19"/>
      <c r="L636" s="19"/>
    </row>
    <row r="637" spans="4:12" ht="13.5" customHeight="1">
      <c r="D637" s="38"/>
      <c r="K637" s="19"/>
      <c r="L637" s="19"/>
    </row>
    <row r="638" spans="4:12" ht="13.5" customHeight="1">
      <c r="D638" s="38"/>
      <c r="K638" s="19"/>
      <c r="L638" s="19"/>
    </row>
    <row r="639" spans="4:12" ht="13.5" customHeight="1">
      <c r="D639" s="38"/>
      <c r="K639" s="19"/>
      <c r="L639" s="19"/>
    </row>
    <row r="640" spans="4:12" ht="13.5" customHeight="1">
      <c r="D640" s="38"/>
      <c r="K640" s="19"/>
      <c r="L640" s="19"/>
    </row>
    <row r="641" spans="4:12" ht="13.5" customHeight="1">
      <c r="D641" s="38"/>
      <c r="K641" s="19"/>
      <c r="L641" s="19"/>
    </row>
    <row r="642" spans="4:12" ht="13.5" customHeight="1">
      <c r="D642" s="38"/>
      <c r="K642" s="19"/>
      <c r="L642" s="19"/>
    </row>
    <row r="643" spans="4:12" ht="13.5" customHeight="1">
      <c r="D643" s="38"/>
      <c r="K643" s="19"/>
      <c r="L643" s="19"/>
    </row>
    <row r="644" spans="4:12" ht="13.5" customHeight="1">
      <c r="D644" s="38"/>
      <c r="K644" s="19"/>
      <c r="L644" s="19"/>
    </row>
    <row r="645" spans="4:12" ht="13.5" customHeight="1">
      <c r="D645" s="38"/>
      <c r="K645" s="19"/>
      <c r="L645" s="19"/>
    </row>
    <row r="646" spans="4:12" ht="13.5" customHeight="1">
      <c r="D646" s="38"/>
      <c r="K646" s="19"/>
      <c r="L646" s="19"/>
    </row>
    <row r="647" spans="4:12" ht="13.5" customHeight="1">
      <c r="D647" s="38"/>
      <c r="K647" s="19"/>
      <c r="L647" s="19"/>
    </row>
    <row r="648" spans="4:12" ht="13.5" customHeight="1">
      <c r="D648" s="38"/>
      <c r="K648" s="19"/>
      <c r="L648" s="19"/>
    </row>
    <row r="649" spans="4:12" ht="13.5" customHeight="1">
      <c r="D649" s="38"/>
      <c r="K649" s="19"/>
      <c r="L649" s="19"/>
    </row>
    <row r="650" spans="4:12" ht="13.5" customHeight="1">
      <c r="D650" s="38"/>
      <c r="K650" s="19"/>
      <c r="L650" s="19"/>
    </row>
    <row r="651" spans="4:12" ht="13.5" customHeight="1">
      <c r="D651" s="38"/>
      <c r="K651" s="19"/>
      <c r="L651" s="19"/>
    </row>
    <row r="652" spans="4:12" ht="13.5" customHeight="1">
      <c r="D652" s="38"/>
      <c r="K652" s="19"/>
      <c r="L652" s="19"/>
    </row>
    <row r="653" spans="4:12" ht="13.5" customHeight="1">
      <c r="D653" s="38"/>
      <c r="K653" s="19"/>
      <c r="L653" s="19"/>
    </row>
    <row r="654" spans="4:12" ht="13.5" customHeight="1">
      <c r="D654" s="38"/>
      <c r="K654" s="19"/>
      <c r="L654" s="19"/>
    </row>
    <row r="655" spans="4:12" ht="13.5" customHeight="1">
      <c r="D655" s="38"/>
      <c r="K655" s="19"/>
      <c r="L655" s="19"/>
    </row>
    <row r="656" spans="4:12" ht="13.5" customHeight="1">
      <c r="D656" s="38"/>
      <c r="K656" s="19"/>
      <c r="L656" s="19"/>
    </row>
    <row r="657" spans="4:12" ht="13.5" customHeight="1">
      <c r="D657" s="38"/>
      <c r="K657" s="19"/>
      <c r="L657" s="19"/>
    </row>
    <row r="658" spans="4:12" ht="13.5" customHeight="1">
      <c r="D658" s="38"/>
      <c r="K658" s="19"/>
      <c r="L658" s="19"/>
    </row>
    <row r="659" spans="4:12" ht="13.5" customHeight="1">
      <c r="D659" s="38"/>
      <c r="K659" s="19"/>
      <c r="L659" s="19"/>
    </row>
    <row r="660" spans="4:12" ht="13.5" customHeight="1">
      <c r="D660" s="38"/>
      <c r="K660" s="19"/>
      <c r="L660" s="19"/>
    </row>
    <row r="661" spans="4:12" ht="13.5" customHeight="1">
      <c r="D661" s="38"/>
      <c r="K661" s="19"/>
      <c r="L661" s="19"/>
    </row>
    <row r="662" spans="4:12" ht="13.5" customHeight="1">
      <c r="D662" s="38"/>
      <c r="K662" s="19"/>
      <c r="L662" s="19"/>
    </row>
    <row r="663" spans="4:12" ht="13.5" customHeight="1">
      <c r="D663" s="38"/>
      <c r="K663" s="19"/>
      <c r="L663" s="19"/>
    </row>
    <row r="664" spans="4:12" ht="13.5" customHeight="1">
      <c r="D664" s="38"/>
      <c r="K664" s="19"/>
      <c r="L664" s="19"/>
    </row>
    <row r="665" spans="4:12" ht="13.5" customHeight="1">
      <c r="D665" s="38"/>
      <c r="K665" s="19"/>
      <c r="L665" s="19"/>
    </row>
    <row r="666" spans="4:12" ht="13.5" customHeight="1">
      <c r="D666" s="38"/>
      <c r="K666" s="19"/>
      <c r="L666" s="19"/>
    </row>
    <row r="667" spans="4:12" ht="13.5" customHeight="1">
      <c r="D667" s="38"/>
      <c r="K667" s="19"/>
      <c r="L667" s="19"/>
    </row>
    <row r="668" spans="4:12" ht="13.5" customHeight="1">
      <c r="D668" s="38"/>
      <c r="K668" s="19"/>
      <c r="L668" s="19"/>
    </row>
    <row r="669" spans="4:12" ht="13.5" customHeight="1">
      <c r="D669" s="38"/>
      <c r="K669" s="19"/>
      <c r="L669" s="19"/>
    </row>
    <row r="670" spans="4:12" ht="13.5" customHeight="1">
      <c r="D670" s="38"/>
      <c r="K670" s="19"/>
      <c r="L670" s="19"/>
    </row>
    <row r="671" spans="4:12" ht="13.5" customHeight="1">
      <c r="D671" s="38"/>
      <c r="K671" s="19"/>
      <c r="L671" s="19"/>
    </row>
    <row r="672" spans="4:12" ht="13.5" customHeight="1">
      <c r="D672" s="38"/>
      <c r="K672" s="19"/>
      <c r="L672" s="19"/>
    </row>
    <row r="673" spans="4:12" ht="13.5" customHeight="1">
      <c r="D673" s="38"/>
      <c r="K673" s="19"/>
      <c r="L673" s="19"/>
    </row>
    <row r="674" spans="4:12" ht="13.5" customHeight="1">
      <c r="D674" s="38"/>
      <c r="K674" s="19"/>
      <c r="L674" s="19"/>
    </row>
    <row r="675" spans="4:12" ht="13.5" customHeight="1">
      <c r="D675" s="38"/>
      <c r="K675" s="19"/>
      <c r="L675" s="19"/>
    </row>
    <row r="676" spans="4:12" ht="13.5" customHeight="1">
      <c r="D676" s="38"/>
      <c r="K676" s="19"/>
      <c r="L676" s="19"/>
    </row>
    <row r="677" spans="4:12" ht="13.5" customHeight="1">
      <c r="D677" s="38"/>
      <c r="K677" s="19"/>
      <c r="L677" s="19"/>
    </row>
    <row r="678" spans="4:12" ht="13.5" customHeight="1">
      <c r="D678" s="38"/>
      <c r="K678" s="19"/>
      <c r="L678" s="19"/>
    </row>
    <row r="679" spans="4:12" ht="13.5" customHeight="1">
      <c r="D679" s="38"/>
      <c r="K679" s="19"/>
      <c r="L679" s="19"/>
    </row>
    <row r="680" spans="4:12" ht="13.5" customHeight="1">
      <c r="D680" s="38"/>
      <c r="K680" s="19"/>
      <c r="L680" s="19"/>
    </row>
    <row r="681" spans="4:12" ht="13.5" customHeight="1">
      <c r="D681" s="38"/>
      <c r="K681" s="19"/>
      <c r="L681" s="19"/>
    </row>
    <row r="682" spans="4:12" ht="13.5" customHeight="1">
      <c r="D682" s="38"/>
      <c r="K682" s="19"/>
      <c r="L682" s="19"/>
    </row>
    <row r="683" spans="4:12" ht="13.5" customHeight="1">
      <c r="D683" s="38"/>
      <c r="K683" s="19"/>
      <c r="L683" s="19"/>
    </row>
    <row r="684" spans="4:12" ht="13.5" customHeight="1">
      <c r="D684" s="38"/>
      <c r="K684" s="19"/>
      <c r="L684" s="19"/>
    </row>
    <row r="685" spans="4:12" ht="13.5" customHeight="1">
      <c r="D685" s="38"/>
      <c r="K685" s="19"/>
      <c r="L685" s="19"/>
    </row>
    <row r="686" spans="4:12" ht="13.5" customHeight="1">
      <c r="D686" s="38"/>
      <c r="K686" s="19"/>
      <c r="L686" s="19"/>
    </row>
    <row r="687" spans="4:12" ht="13.5" customHeight="1">
      <c r="D687" s="38"/>
      <c r="K687" s="19"/>
      <c r="L687" s="19"/>
    </row>
    <row r="688" spans="4:12" ht="13.5" customHeight="1">
      <c r="D688" s="38"/>
      <c r="K688" s="19"/>
      <c r="L688" s="19"/>
    </row>
    <row r="689" spans="4:12" ht="13.5" customHeight="1">
      <c r="D689" s="38"/>
      <c r="K689" s="19"/>
      <c r="L689" s="19"/>
    </row>
    <row r="690" spans="4:12" ht="13.5" customHeight="1">
      <c r="D690" s="38"/>
      <c r="K690" s="19"/>
      <c r="L690" s="19"/>
    </row>
    <row r="691" spans="4:12" ht="13.5" customHeight="1">
      <c r="D691" s="38"/>
      <c r="K691" s="19"/>
      <c r="L691" s="19"/>
    </row>
    <row r="692" spans="4:12" ht="13.5" customHeight="1">
      <c r="D692" s="38"/>
      <c r="K692" s="19"/>
      <c r="L692" s="19"/>
    </row>
    <row r="693" spans="4:12" ht="13.5" customHeight="1">
      <c r="D693" s="38"/>
      <c r="K693" s="19"/>
      <c r="L693" s="19"/>
    </row>
    <row r="694" spans="4:12" ht="13.5" customHeight="1">
      <c r="D694" s="38"/>
      <c r="K694" s="19"/>
      <c r="L694" s="19"/>
    </row>
    <row r="695" spans="4:12" ht="13.5" customHeight="1">
      <c r="D695" s="38"/>
      <c r="K695" s="19"/>
      <c r="L695" s="19"/>
    </row>
    <row r="696" spans="4:12" ht="13.5" customHeight="1">
      <c r="D696" s="38"/>
      <c r="K696" s="19"/>
      <c r="L696" s="19"/>
    </row>
    <row r="697" spans="4:12" ht="13.5" customHeight="1">
      <c r="D697" s="38"/>
      <c r="K697" s="19"/>
      <c r="L697" s="19"/>
    </row>
    <row r="698" spans="4:12" ht="13.5" customHeight="1">
      <c r="D698" s="38"/>
      <c r="K698" s="19"/>
      <c r="L698" s="19"/>
    </row>
    <row r="699" spans="4:12" ht="13.5" customHeight="1">
      <c r="D699" s="38"/>
      <c r="K699" s="19"/>
      <c r="L699" s="19"/>
    </row>
    <row r="700" spans="4:12" ht="13.5" customHeight="1">
      <c r="D700" s="38"/>
      <c r="K700" s="19"/>
      <c r="L700" s="19"/>
    </row>
    <row r="701" spans="4:12" ht="13.5" customHeight="1">
      <c r="D701" s="38"/>
      <c r="K701" s="19"/>
      <c r="L701" s="19"/>
    </row>
    <row r="702" spans="4:12" ht="13.5" customHeight="1">
      <c r="D702" s="38"/>
      <c r="K702" s="19"/>
      <c r="L702" s="19"/>
    </row>
    <row r="703" spans="4:12" ht="13.5" customHeight="1">
      <c r="D703" s="38"/>
      <c r="K703" s="19"/>
      <c r="L703" s="19"/>
    </row>
    <row r="704" spans="4:12" ht="13.5" customHeight="1">
      <c r="D704" s="38"/>
      <c r="K704" s="19"/>
      <c r="L704" s="19"/>
    </row>
    <row r="705" spans="4:12" ht="13.5" customHeight="1">
      <c r="D705" s="38"/>
      <c r="K705" s="19"/>
      <c r="L705" s="19"/>
    </row>
    <row r="706" spans="4:12" ht="13.5" customHeight="1">
      <c r="D706" s="38"/>
      <c r="K706" s="19"/>
      <c r="L706" s="19"/>
    </row>
    <row r="707" spans="4:12" ht="13.5" customHeight="1">
      <c r="D707" s="38"/>
      <c r="K707" s="19"/>
      <c r="L707" s="19"/>
    </row>
    <row r="708" spans="4:12" ht="13.5" customHeight="1">
      <c r="D708" s="38"/>
      <c r="K708" s="19"/>
      <c r="L708" s="19"/>
    </row>
    <row r="709" spans="4:12" ht="13.5" customHeight="1">
      <c r="D709" s="38"/>
      <c r="K709" s="19"/>
      <c r="L709" s="19"/>
    </row>
    <row r="710" spans="4:12" ht="13.5" customHeight="1">
      <c r="D710" s="38"/>
      <c r="K710" s="19"/>
      <c r="L710" s="19"/>
    </row>
    <row r="711" spans="4:12" ht="13.5" customHeight="1">
      <c r="D711" s="38"/>
      <c r="K711" s="19"/>
      <c r="L711" s="19"/>
    </row>
    <row r="712" spans="4:12" ht="13.5" customHeight="1">
      <c r="D712" s="38"/>
      <c r="K712" s="19"/>
      <c r="L712" s="19"/>
    </row>
    <row r="713" spans="4:12" ht="13.5" customHeight="1">
      <c r="D713" s="38"/>
      <c r="K713" s="19"/>
      <c r="L713" s="19"/>
    </row>
    <row r="714" spans="4:12" ht="13.5" customHeight="1">
      <c r="D714" s="38"/>
      <c r="K714" s="19"/>
      <c r="L714" s="19"/>
    </row>
    <row r="715" spans="4:12" ht="13.5" customHeight="1">
      <c r="D715" s="38"/>
      <c r="K715" s="19"/>
      <c r="L715" s="19"/>
    </row>
    <row r="716" spans="4:12" ht="13.5" customHeight="1">
      <c r="D716" s="38"/>
      <c r="K716" s="19"/>
      <c r="L716" s="19"/>
    </row>
    <row r="717" spans="4:12" ht="13.5" customHeight="1">
      <c r="D717" s="38"/>
      <c r="K717" s="19"/>
      <c r="L717" s="19"/>
    </row>
    <row r="718" spans="4:12" ht="13.5" customHeight="1">
      <c r="D718" s="38"/>
      <c r="K718" s="19"/>
      <c r="L718" s="19"/>
    </row>
    <row r="719" spans="4:12" ht="13.5" customHeight="1">
      <c r="D719" s="38"/>
      <c r="K719" s="19"/>
      <c r="L719" s="19"/>
    </row>
    <row r="720" spans="4:12" ht="13.5" customHeight="1">
      <c r="D720" s="38"/>
      <c r="K720" s="19"/>
      <c r="L720" s="19"/>
    </row>
    <row r="721" spans="4:12" ht="13.5" customHeight="1">
      <c r="D721" s="38"/>
      <c r="K721" s="19"/>
      <c r="L721" s="19"/>
    </row>
    <row r="722" spans="4:12" ht="13.5" customHeight="1">
      <c r="D722" s="38"/>
      <c r="K722" s="19"/>
      <c r="L722" s="19"/>
    </row>
    <row r="723" spans="4:12" ht="13.5" customHeight="1">
      <c r="D723" s="38"/>
      <c r="K723" s="19"/>
      <c r="L723" s="19"/>
    </row>
    <row r="724" spans="4:12" ht="13.5" customHeight="1">
      <c r="D724" s="38"/>
      <c r="K724" s="19"/>
      <c r="L724" s="19"/>
    </row>
    <row r="725" spans="4:12" ht="13.5" customHeight="1">
      <c r="D725" s="38"/>
      <c r="K725" s="19"/>
      <c r="L725" s="19"/>
    </row>
    <row r="726" spans="4:12" ht="13.5" customHeight="1">
      <c r="D726" s="38"/>
      <c r="K726" s="19"/>
      <c r="L726" s="19"/>
    </row>
    <row r="727" spans="4:12" ht="13.5" customHeight="1">
      <c r="D727" s="38"/>
      <c r="K727" s="19"/>
      <c r="L727" s="19"/>
    </row>
    <row r="728" spans="4:12" ht="13.5" customHeight="1">
      <c r="D728" s="38"/>
      <c r="K728" s="19"/>
      <c r="L728" s="19"/>
    </row>
    <row r="729" spans="4:12" ht="13.5" customHeight="1">
      <c r="D729" s="38"/>
      <c r="K729" s="19"/>
      <c r="L729" s="19"/>
    </row>
    <row r="730" spans="4:12" ht="13.5" customHeight="1">
      <c r="D730" s="38"/>
      <c r="K730" s="19"/>
      <c r="L730" s="19"/>
    </row>
    <row r="731" spans="4:12" ht="13.5" customHeight="1">
      <c r="D731" s="38"/>
      <c r="K731" s="19"/>
      <c r="L731" s="19"/>
    </row>
    <row r="732" spans="4:12" ht="13.5" customHeight="1">
      <c r="D732" s="38"/>
      <c r="K732" s="19"/>
      <c r="L732" s="19"/>
    </row>
    <row r="733" spans="4:12" ht="13.5" customHeight="1">
      <c r="D733" s="38"/>
      <c r="K733" s="19"/>
      <c r="L733" s="19"/>
    </row>
    <row r="734" spans="4:12" ht="13.5" customHeight="1">
      <c r="D734" s="38"/>
      <c r="K734" s="19"/>
      <c r="L734" s="19"/>
    </row>
    <row r="735" spans="4:12" ht="13.5" customHeight="1">
      <c r="D735" s="38"/>
      <c r="K735" s="19"/>
      <c r="L735" s="19"/>
    </row>
    <row r="736" spans="4:12" ht="13.5" customHeight="1">
      <c r="D736" s="38"/>
      <c r="K736" s="19"/>
      <c r="L736" s="19"/>
    </row>
    <row r="737" spans="4:12" ht="13.5" customHeight="1">
      <c r="D737" s="38"/>
      <c r="K737" s="19"/>
      <c r="L737" s="19"/>
    </row>
    <row r="738" spans="4:12" ht="13.5" customHeight="1">
      <c r="D738" s="38"/>
      <c r="K738" s="19"/>
      <c r="L738" s="19"/>
    </row>
    <row r="739" spans="4:12" ht="13.5" customHeight="1">
      <c r="D739" s="38"/>
      <c r="K739" s="19"/>
      <c r="L739" s="19"/>
    </row>
    <row r="740" spans="4:12" ht="13.5" customHeight="1">
      <c r="D740" s="38"/>
      <c r="K740" s="19"/>
      <c r="L740" s="19"/>
    </row>
    <row r="741" spans="4:12" ht="13.5" customHeight="1">
      <c r="D741" s="38"/>
      <c r="K741" s="19"/>
      <c r="L741" s="19"/>
    </row>
    <row r="742" spans="4:12" ht="13.5" customHeight="1">
      <c r="D742" s="38"/>
      <c r="K742" s="19"/>
      <c r="L742" s="19"/>
    </row>
    <row r="743" spans="4:12" ht="13.5" customHeight="1">
      <c r="D743" s="38"/>
      <c r="K743" s="19"/>
      <c r="L743" s="19"/>
    </row>
    <row r="744" spans="4:12" ht="13.5" customHeight="1">
      <c r="D744" s="38"/>
      <c r="K744" s="19"/>
      <c r="L744" s="19"/>
    </row>
    <row r="745" spans="4:12" ht="13.5" customHeight="1">
      <c r="D745" s="38"/>
      <c r="K745" s="19"/>
      <c r="L745" s="19"/>
    </row>
    <row r="746" spans="4:12" ht="13.5" customHeight="1">
      <c r="D746" s="38"/>
      <c r="K746" s="19"/>
      <c r="L746" s="19"/>
    </row>
    <row r="747" spans="4:12" ht="13.5" customHeight="1">
      <c r="D747" s="38"/>
      <c r="K747" s="19"/>
      <c r="L747" s="19"/>
    </row>
    <row r="748" spans="4:12" ht="13.5" customHeight="1">
      <c r="D748" s="38"/>
      <c r="K748" s="19"/>
      <c r="L748" s="19"/>
    </row>
    <row r="749" spans="4:12" ht="13.5" customHeight="1">
      <c r="D749" s="38"/>
      <c r="K749" s="19"/>
      <c r="L749" s="19"/>
    </row>
    <row r="750" spans="4:12" ht="13.5" customHeight="1">
      <c r="D750" s="38"/>
      <c r="K750" s="19"/>
      <c r="L750" s="19"/>
    </row>
    <row r="751" spans="4:12" ht="13.5" customHeight="1">
      <c r="D751" s="38"/>
      <c r="K751" s="19"/>
      <c r="L751" s="19"/>
    </row>
    <row r="752" spans="4:12" ht="13.5" customHeight="1">
      <c r="D752" s="38"/>
      <c r="K752" s="19"/>
      <c r="L752" s="19"/>
    </row>
    <row r="753" spans="4:12" ht="13.5" customHeight="1">
      <c r="D753" s="38"/>
      <c r="K753" s="19"/>
      <c r="L753" s="19"/>
    </row>
    <row r="754" spans="4:12" ht="13.5" customHeight="1">
      <c r="D754" s="38"/>
      <c r="K754" s="19"/>
      <c r="L754" s="19"/>
    </row>
    <row r="755" spans="4:12" ht="13.5" customHeight="1">
      <c r="D755" s="38"/>
      <c r="K755" s="19"/>
      <c r="L755" s="19"/>
    </row>
    <row r="756" spans="4:12" ht="13.5" customHeight="1">
      <c r="D756" s="38"/>
      <c r="K756" s="19"/>
      <c r="L756" s="19"/>
    </row>
    <row r="757" spans="4:12" ht="13.5" customHeight="1">
      <c r="D757" s="38"/>
      <c r="K757" s="19"/>
      <c r="L757" s="19"/>
    </row>
    <row r="758" spans="4:12" ht="13.5" customHeight="1">
      <c r="D758" s="38"/>
      <c r="K758" s="19"/>
      <c r="L758" s="19"/>
    </row>
    <row r="759" spans="4:12" ht="13.5" customHeight="1">
      <c r="D759" s="38"/>
      <c r="K759" s="19"/>
      <c r="L759" s="19"/>
    </row>
    <row r="760" spans="4:12" ht="13.5" customHeight="1">
      <c r="D760" s="38"/>
      <c r="K760" s="19"/>
      <c r="L760" s="19"/>
    </row>
    <row r="761" spans="4:12" ht="13.5" customHeight="1">
      <c r="D761" s="38"/>
      <c r="K761" s="19"/>
      <c r="L761" s="19"/>
    </row>
    <row r="762" spans="4:12" ht="13.5" customHeight="1">
      <c r="D762" s="38"/>
      <c r="K762" s="19"/>
      <c r="L762" s="19"/>
    </row>
    <row r="763" spans="4:12" ht="13.5" customHeight="1">
      <c r="D763" s="38"/>
      <c r="K763" s="19"/>
      <c r="L763" s="19"/>
    </row>
    <row r="764" spans="4:12" ht="13.5" customHeight="1">
      <c r="D764" s="38"/>
      <c r="K764" s="19"/>
      <c r="L764" s="19"/>
    </row>
    <row r="765" spans="4:12" ht="13.5" customHeight="1">
      <c r="D765" s="38"/>
      <c r="K765" s="19"/>
      <c r="L765" s="19"/>
    </row>
    <row r="766" spans="4:12" ht="13.5" customHeight="1">
      <c r="D766" s="38"/>
      <c r="K766" s="19"/>
      <c r="L766" s="19"/>
    </row>
    <row r="767" spans="4:12" ht="13.5" customHeight="1">
      <c r="D767" s="38"/>
      <c r="K767" s="19"/>
      <c r="L767" s="19"/>
    </row>
    <row r="768" spans="4:12" ht="13.5" customHeight="1">
      <c r="D768" s="38"/>
      <c r="K768" s="19"/>
      <c r="L768" s="19"/>
    </row>
    <row r="769" spans="4:12" ht="13.5" customHeight="1">
      <c r="D769" s="38"/>
      <c r="K769" s="19"/>
      <c r="L769" s="19"/>
    </row>
    <row r="770" spans="4:12" ht="13.5" customHeight="1">
      <c r="D770" s="38"/>
      <c r="K770" s="19"/>
      <c r="L770" s="19"/>
    </row>
    <row r="771" spans="4:12" ht="13.5" customHeight="1">
      <c r="D771" s="38"/>
      <c r="K771" s="19"/>
      <c r="L771" s="19"/>
    </row>
    <row r="772" spans="4:12" ht="13.5" customHeight="1">
      <c r="D772" s="38"/>
      <c r="K772" s="19"/>
      <c r="L772" s="19"/>
    </row>
    <row r="773" spans="4:12" ht="13.5" customHeight="1">
      <c r="D773" s="38"/>
      <c r="K773" s="19"/>
      <c r="L773" s="19"/>
    </row>
    <row r="774" spans="4:12" ht="13.5" customHeight="1">
      <c r="D774" s="38"/>
      <c r="K774" s="19"/>
      <c r="L774" s="19"/>
    </row>
    <row r="775" spans="4:12" ht="13.5" customHeight="1">
      <c r="D775" s="38"/>
      <c r="K775" s="19"/>
      <c r="L775" s="19"/>
    </row>
    <row r="776" spans="4:12" ht="13.5" customHeight="1">
      <c r="D776" s="38"/>
      <c r="K776" s="19"/>
      <c r="L776" s="19"/>
    </row>
    <row r="777" spans="4:12" ht="13.5" customHeight="1">
      <c r="D777" s="38"/>
      <c r="K777" s="19"/>
      <c r="L777" s="19"/>
    </row>
    <row r="778" spans="4:12" ht="13.5" customHeight="1">
      <c r="D778" s="38"/>
      <c r="K778" s="19"/>
      <c r="L778" s="19"/>
    </row>
    <row r="779" spans="4:12" ht="13.5" customHeight="1">
      <c r="D779" s="38"/>
      <c r="K779" s="19"/>
      <c r="L779" s="19"/>
    </row>
    <row r="780" spans="4:12" ht="13.5" customHeight="1">
      <c r="D780" s="38"/>
      <c r="K780" s="19"/>
      <c r="L780" s="19"/>
    </row>
    <row r="781" spans="4:12" ht="13.5" customHeight="1">
      <c r="D781" s="38"/>
      <c r="K781" s="19"/>
      <c r="L781" s="19"/>
    </row>
    <row r="782" spans="4:12" ht="13.5" customHeight="1">
      <c r="D782" s="38"/>
      <c r="K782" s="19"/>
      <c r="L782" s="19"/>
    </row>
    <row r="783" spans="4:12" ht="13.5" customHeight="1">
      <c r="D783" s="38"/>
      <c r="K783" s="19"/>
      <c r="L783" s="19"/>
    </row>
    <row r="784" spans="4:12" ht="13.5" customHeight="1">
      <c r="D784" s="38"/>
      <c r="K784" s="19"/>
      <c r="L784" s="19"/>
    </row>
    <row r="785" spans="4:12" ht="13.5" customHeight="1">
      <c r="D785" s="38"/>
      <c r="K785" s="19"/>
      <c r="L785" s="19"/>
    </row>
    <row r="786" spans="4:12" ht="13.5" customHeight="1">
      <c r="D786" s="38"/>
      <c r="K786" s="19"/>
      <c r="L786" s="19"/>
    </row>
    <row r="787" spans="4:12" ht="13.5" customHeight="1">
      <c r="D787" s="38"/>
      <c r="K787" s="19"/>
      <c r="L787" s="19"/>
    </row>
    <row r="788" spans="4:12" ht="13.5" customHeight="1">
      <c r="D788" s="38"/>
      <c r="K788" s="19"/>
      <c r="L788" s="19"/>
    </row>
    <row r="789" spans="4:12" ht="13.5" customHeight="1">
      <c r="D789" s="38"/>
      <c r="K789" s="19"/>
      <c r="L789" s="19"/>
    </row>
    <row r="790" spans="4:12" ht="13.5" customHeight="1">
      <c r="D790" s="38"/>
      <c r="K790" s="19"/>
      <c r="L790" s="19"/>
    </row>
    <row r="791" spans="4:12" ht="13.5" customHeight="1">
      <c r="D791" s="38"/>
      <c r="K791" s="19"/>
      <c r="L791" s="19"/>
    </row>
    <row r="792" spans="4:12" ht="13.5" customHeight="1">
      <c r="D792" s="38"/>
      <c r="K792" s="19"/>
      <c r="L792" s="19"/>
    </row>
    <row r="793" spans="4:12" ht="13.5" customHeight="1">
      <c r="D793" s="38"/>
      <c r="K793" s="19"/>
      <c r="L793" s="19"/>
    </row>
    <row r="794" spans="4:12" ht="13.5" customHeight="1">
      <c r="D794" s="38"/>
      <c r="K794" s="19"/>
      <c r="L794" s="19"/>
    </row>
    <row r="795" spans="4:12" ht="13.5" customHeight="1">
      <c r="D795" s="38"/>
      <c r="K795" s="19"/>
      <c r="L795" s="19"/>
    </row>
    <row r="796" spans="4:12" ht="13.5" customHeight="1">
      <c r="D796" s="38"/>
      <c r="K796" s="19"/>
      <c r="L796" s="19"/>
    </row>
    <row r="797" spans="4:12" ht="13.5" customHeight="1">
      <c r="D797" s="38"/>
      <c r="K797" s="19"/>
      <c r="L797" s="19"/>
    </row>
    <row r="798" spans="4:12" ht="13.5" customHeight="1">
      <c r="D798" s="38"/>
      <c r="K798" s="19"/>
      <c r="L798" s="19"/>
    </row>
    <row r="799" spans="4:12" ht="13.5" customHeight="1">
      <c r="D799" s="38"/>
      <c r="K799" s="19"/>
      <c r="L799" s="19"/>
    </row>
    <row r="800" spans="4:12" ht="13.5" customHeight="1">
      <c r="D800" s="38"/>
      <c r="K800" s="19"/>
      <c r="L800" s="19"/>
    </row>
    <row r="801" spans="4:12" ht="13.5" customHeight="1">
      <c r="D801" s="38"/>
      <c r="K801" s="19"/>
      <c r="L801" s="19"/>
    </row>
    <row r="802" spans="4:12" ht="13.5" customHeight="1">
      <c r="D802" s="38"/>
      <c r="K802" s="19"/>
      <c r="L802" s="19"/>
    </row>
    <row r="803" spans="4:12" ht="13.5" customHeight="1">
      <c r="D803" s="38"/>
      <c r="K803" s="19"/>
      <c r="L803" s="19"/>
    </row>
    <row r="804" spans="4:12" ht="13.5" customHeight="1">
      <c r="D804" s="38"/>
      <c r="K804" s="19"/>
      <c r="L804" s="19"/>
    </row>
    <row r="805" spans="4:12" ht="13.5" customHeight="1">
      <c r="D805" s="38"/>
      <c r="K805" s="19"/>
      <c r="L805" s="19"/>
    </row>
    <row r="806" spans="4:12" ht="13.5" customHeight="1">
      <c r="D806" s="38"/>
      <c r="K806" s="19"/>
      <c r="L806" s="19"/>
    </row>
    <row r="807" spans="4:12" ht="13.5" customHeight="1">
      <c r="D807" s="38"/>
      <c r="K807" s="19"/>
      <c r="L807" s="19"/>
    </row>
    <row r="808" spans="4:12" ht="13.5" customHeight="1">
      <c r="D808" s="38"/>
      <c r="K808" s="19"/>
      <c r="L808" s="19"/>
    </row>
    <row r="809" spans="4:12" ht="13.5" customHeight="1">
      <c r="D809" s="38"/>
      <c r="K809" s="19"/>
      <c r="L809" s="19"/>
    </row>
    <row r="810" spans="4:12" ht="13.5" customHeight="1">
      <c r="D810" s="38"/>
      <c r="K810" s="19"/>
      <c r="L810" s="19"/>
    </row>
    <row r="811" spans="4:12" ht="13.5" customHeight="1">
      <c r="D811" s="38"/>
      <c r="K811" s="19"/>
      <c r="L811" s="19"/>
    </row>
    <row r="812" spans="4:12" ht="13.5" customHeight="1">
      <c r="D812" s="38"/>
      <c r="K812" s="19"/>
      <c r="L812" s="19"/>
    </row>
    <row r="813" spans="4:12" ht="13.5" customHeight="1">
      <c r="D813" s="38"/>
      <c r="K813" s="19"/>
      <c r="L813" s="19"/>
    </row>
    <row r="814" spans="4:12" ht="13.5" customHeight="1">
      <c r="D814" s="38"/>
      <c r="K814" s="19"/>
      <c r="L814" s="19"/>
    </row>
    <row r="815" spans="4:12" ht="13.5" customHeight="1">
      <c r="D815" s="38"/>
      <c r="K815" s="19"/>
      <c r="L815" s="19"/>
    </row>
    <row r="816" spans="4:12" ht="13.5" customHeight="1">
      <c r="D816" s="38"/>
      <c r="K816" s="19"/>
      <c r="L816" s="19"/>
    </row>
    <row r="817" spans="4:12" ht="13.5" customHeight="1">
      <c r="D817" s="38"/>
      <c r="K817" s="19"/>
      <c r="L817" s="19"/>
    </row>
    <row r="818" spans="4:12" ht="13.5" customHeight="1">
      <c r="D818" s="38"/>
      <c r="K818" s="19"/>
      <c r="L818" s="19"/>
    </row>
    <row r="819" spans="4:12" ht="13.5" customHeight="1">
      <c r="D819" s="38"/>
      <c r="K819" s="19"/>
      <c r="L819" s="19"/>
    </row>
    <row r="820" spans="4:12" ht="13.5" customHeight="1">
      <c r="D820" s="38"/>
      <c r="K820" s="19"/>
      <c r="L820" s="19"/>
    </row>
    <row r="821" spans="4:12" ht="13.5" customHeight="1">
      <c r="D821" s="38"/>
      <c r="K821" s="19"/>
      <c r="L821" s="19"/>
    </row>
    <row r="822" spans="4:12" ht="13.5" customHeight="1">
      <c r="D822" s="38"/>
      <c r="K822" s="19"/>
      <c r="L822" s="19"/>
    </row>
    <row r="823" spans="4:12" ht="13.5" customHeight="1">
      <c r="D823" s="38"/>
      <c r="K823" s="19"/>
      <c r="L823" s="19"/>
    </row>
    <row r="824" spans="4:12" ht="13.5" customHeight="1">
      <c r="D824" s="38"/>
      <c r="K824" s="19"/>
      <c r="L824" s="19"/>
    </row>
    <row r="825" spans="4:12" ht="13.5" customHeight="1">
      <c r="D825" s="38"/>
      <c r="K825" s="19"/>
      <c r="L825" s="19"/>
    </row>
    <row r="826" spans="4:12" ht="13.5" customHeight="1">
      <c r="D826" s="38"/>
      <c r="K826" s="19"/>
      <c r="L826" s="19"/>
    </row>
    <row r="827" spans="4:12" ht="13.5" customHeight="1">
      <c r="D827" s="38"/>
      <c r="K827" s="19"/>
      <c r="L827" s="19"/>
    </row>
    <row r="828" spans="4:12" ht="13.5" customHeight="1">
      <c r="D828" s="38"/>
      <c r="K828" s="19"/>
      <c r="L828" s="19"/>
    </row>
    <row r="829" spans="4:12" ht="13.5" customHeight="1">
      <c r="D829" s="38"/>
      <c r="K829" s="19"/>
      <c r="L829" s="19"/>
    </row>
    <row r="830" spans="4:12" ht="13.5" customHeight="1">
      <c r="D830" s="38"/>
      <c r="K830" s="19"/>
      <c r="L830" s="19"/>
    </row>
    <row r="831" spans="4:12" ht="13.5" customHeight="1">
      <c r="D831" s="38"/>
      <c r="K831" s="19"/>
      <c r="L831" s="19"/>
    </row>
    <row r="832" spans="4:12" ht="13.5" customHeight="1">
      <c r="D832" s="38"/>
      <c r="K832" s="19"/>
      <c r="L832" s="19"/>
    </row>
    <row r="833" spans="4:12" ht="13.5" customHeight="1">
      <c r="D833" s="38"/>
      <c r="K833" s="19"/>
      <c r="L833" s="19"/>
    </row>
    <row r="834" spans="4:12" ht="13.5" customHeight="1">
      <c r="D834" s="38"/>
      <c r="K834" s="19"/>
      <c r="L834" s="19"/>
    </row>
    <row r="835" spans="4:12" ht="13.5" customHeight="1">
      <c r="D835" s="38"/>
      <c r="K835" s="19"/>
      <c r="L835" s="19"/>
    </row>
    <row r="836" spans="4:12" ht="13.5" customHeight="1">
      <c r="D836" s="38"/>
      <c r="K836" s="19"/>
      <c r="L836" s="19"/>
    </row>
    <row r="837" spans="4:12" ht="13.5" customHeight="1">
      <c r="D837" s="38"/>
      <c r="K837" s="19"/>
      <c r="L837" s="19"/>
    </row>
    <row r="838" spans="4:12" ht="13.5" customHeight="1">
      <c r="D838" s="38"/>
      <c r="K838" s="19"/>
      <c r="L838" s="19"/>
    </row>
    <row r="839" spans="4:12" ht="13.5" customHeight="1">
      <c r="D839" s="38"/>
      <c r="K839" s="19"/>
      <c r="L839" s="19"/>
    </row>
    <row r="840" spans="4:12" ht="13.5" customHeight="1">
      <c r="D840" s="38"/>
      <c r="K840" s="19"/>
      <c r="L840" s="19"/>
    </row>
    <row r="841" spans="4:12" ht="13.5" customHeight="1">
      <c r="D841" s="38"/>
      <c r="K841" s="19"/>
      <c r="L841" s="19"/>
    </row>
    <row r="842" spans="4:12" ht="13.5" customHeight="1">
      <c r="D842" s="38"/>
      <c r="K842" s="19"/>
      <c r="L842" s="19"/>
    </row>
    <row r="843" spans="4:12" ht="13.5" customHeight="1">
      <c r="D843" s="38"/>
      <c r="K843" s="19"/>
      <c r="L843" s="19"/>
    </row>
    <row r="844" spans="4:12" ht="13.5" customHeight="1">
      <c r="D844" s="38"/>
      <c r="K844" s="19"/>
      <c r="L844" s="19"/>
    </row>
    <row r="845" spans="4:12" ht="13.5" customHeight="1">
      <c r="D845" s="38"/>
      <c r="K845" s="19"/>
      <c r="L845" s="19"/>
    </row>
    <row r="846" spans="4:12" ht="13.5" customHeight="1">
      <c r="D846" s="38"/>
      <c r="K846" s="19"/>
      <c r="L846" s="19"/>
    </row>
    <row r="847" spans="4:12" ht="13.5" customHeight="1">
      <c r="D847" s="38"/>
      <c r="K847" s="19"/>
      <c r="L847" s="19"/>
    </row>
    <row r="848" spans="4:12" ht="13.5" customHeight="1">
      <c r="D848" s="38"/>
      <c r="K848" s="19"/>
      <c r="L848" s="19"/>
    </row>
    <row r="849" spans="4:12" ht="13.5" customHeight="1">
      <c r="D849" s="38"/>
      <c r="K849" s="19"/>
      <c r="L849" s="19"/>
    </row>
    <row r="850" spans="4:12" ht="13.5" customHeight="1">
      <c r="D850" s="38"/>
      <c r="K850" s="19"/>
      <c r="L850" s="19"/>
    </row>
    <row r="851" spans="4:12" ht="13.5" customHeight="1">
      <c r="D851" s="38"/>
      <c r="K851" s="19"/>
      <c r="L851" s="19"/>
    </row>
    <row r="852" spans="4:12" ht="13.5" customHeight="1">
      <c r="D852" s="38"/>
      <c r="K852" s="19"/>
      <c r="L852" s="19"/>
    </row>
    <row r="853" spans="4:12" ht="13.5" customHeight="1">
      <c r="D853" s="38"/>
      <c r="K853" s="19"/>
      <c r="L853" s="19"/>
    </row>
    <row r="854" spans="4:12" ht="13.5" customHeight="1">
      <c r="D854" s="38"/>
      <c r="K854" s="19"/>
      <c r="L854" s="19"/>
    </row>
    <row r="855" spans="4:12" ht="13.5" customHeight="1">
      <c r="D855" s="38"/>
      <c r="K855" s="19"/>
      <c r="L855" s="19"/>
    </row>
    <row r="856" spans="4:12" ht="13.5" customHeight="1">
      <c r="D856" s="38"/>
      <c r="K856" s="19"/>
      <c r="L856" s="19"/>
    </row>
    <row r="857" spans="4:12" ht="13.5" customHeight="1">
      <c r="D857" s="38"/>
      <c r="K857" s="19"/>
      <c r="L857" s="19"/>
    </row>
    <row r="858" spans="4:12" ht="13.5" customHeight="1">
      <c r="D858" s="38"/>
      <c r="K858" s="19"/>
      <c r="L858" s="19"/>
    </row>
    <row r="859" spans="4:12" ht="13.5" customHeight="1">
      <c r="D859" s="38"/>
      <c r="K859" s="19"/>
      <c r="L859" s="19"/>
    </row>
    <row r="860" spans="4:12" ht="13.5" customHeight="1">
      <c r="D860" s="38"/>
      <c r="K860" s="19"/>
      <c r="L860" s="19"/>
    </row>
    <row r="861" spans="4:12" ht="13.5" customHeight="1">
      <c r="D861" s="38"/>
      <c r="K861" s="19"/>
      <c r="L861" s="19"/>
    </row>
    <row r="862" spans="4:12" ht="13.5" customHeight="1">
      <c r="D862" s="38"/>
      <c r="K862" s="19"/>
      <c r="L862" s="19"/>
    </row>
    <row r="863" spans="4:12" ht="13.5" customHeight="1">
      <c r="D863" s="38"/>
      <c r="K863" s="19"/>
      <c r="L863" s="19"/>
    </row>
    <row r="864" spans="4:12" ht="13.5" customHeight="1">
      <c r="D864" s="38"/>
      <c r="K864" s="19"/>
      <c r="L864" s="19"/>
    </row>
    <row r="865" spans="4:12" ht="13.5" customHeight="1">
      <c r="D865" s="38"/>
      <c r="K865" s="19"/>
      <c r="L865" s="19"/>
    </row>
    <row r="866" spans="4:12" ht="13.5" customHeight="1">
      <c r="D866" s="38"/>
      <c r="K866" s="19"/>
      <c r="L866" s="19"/>
    </row>
    <row r="867" spans="4:12" ht="13.5" customHeight="1">
      <c r="D867" s="38"/>
      <c r="K867" s="19"/>
      <c r="L867" s="19"/>
    </row>
    <row r="868" spans="4:12" ht="13.5" customHeight="1">
      <c r="D868" s="38"/>
      <c r="K868" s="19"/>
      <c r="L868" s="19"/>
    </row>
    <row r="869" spans="4:12" ht="13.5" customHeight="1">
      <c r="D869" s="38"/>
      <c r="K869" s="19"/>
      <c r="L869" s="19"/>
    </row>
    <row r="870" spans="4:12" ht="13.5" customHeight="1">
      <c r="D870" s="38"/>
      <c r="K870" s="19"/>
      <c r="L870" s="19"/>
    </row>
    <row r="871" spans="4:12" ht="13.5" customHeight="1">
      <c r="D871" s="38"/>
      <c r="K871" s="19"/>
      <c r="L871" s="19"/>
    </row>
    <row r="872" spans="4:12" ht="13.5" customHeight="1">
      <c r="D872" s="38"/>
      <c r="K872" s="19"/>
      <c r="L872" s="19"/>
    </row>
    <row r="873" spans="4:12" ht="13.5" customHeight="1">
      <c r="D873" s="38"/>
      <c r="K873" s="19"/>
      <c r="L873" s="19"/>
    </row>
    <row r="874" spans="4:12" ht="13.5" customHeight="1">
      <c r="D874" s="38"/>
      <c r="K874" s="19"/>
      <c r="L874" s="19"/>
    </row>
    <row r="875" spans="4:12" ht="13.5" customHeight="1">
      <c r="D875" s="38"/>
      <c r="K875" s="19"/>
      <c r="L875" s="19"/>
    </row>
    <row r="876" spans="4:12" ht="13.5" customHeight="1">
      <c r="D876" s="38"/>
      <c r="K876" s="19"/>
      <c r="L876" s="19"/>
    </row>
    <row r="877" spans="4:12" ht="13.5" customHeight="1">
      <c r="D877" s="38"/>
      <c r="K877" s="19"/>
      <c r="L877" s="19"/>
    </row>
    <row r="878" spans="4:12" ht="13.5" customHeight="1">
      <c r="D878" s="38"/>
      <c r="K878" s="19"/>
      <c r="L878" s="19"/>
    </row>
    <row r="879" spans="4:12" ht="13.5" customHeight="1">
      <c r="D879" s="38"/>
      <c r="K879" s="19"/>
      <c r="L879" s="19"/>
    </row>
    <row r="880" spans="4:12" ht="13.5" customHeight="1">
      <c r="D880" s="38"/>
      <c r="K880" s="19"/>
      <c r="L880" s="19"/>
    </row>
    <row r="881" spans="4:12" ht="13.5" customHeight="1">
      <c r="D881" s="38"/>
      <c r="K881" s="19"/>
      <c r="L881" s="19"/>
    </row>
    <row r="882" spans="4:12" ht="13.5" customHeight="1">
      <c r="D882" s="38"/>
      <c r="K882" s="19"/>
      <c r="L882" s="19"/>
    </row>
    <row r="883" spans="4:12" ht="13.5" customHeight="1">
      <c r="D883" s="38"/>
      <c r="K883" s="19"/>
      <c r="L883" s="19"/>
    </row>
    <row r="884" spans="4:12" ht="13.5" customHeight="1">
      <c r="D884" s="38"/>
      <c r="K884" s="19"/>
      <c r="L884" s="19"/>
    </row>
    <row r="885" spans="4:12" ht="13.5" customHeight="1">
      <c r="D885" s="38"/>
      <c r="K885" s="19"/>
      <c r="L885" s="19"/>
    </row>
    <row r="886" spans="4:12" ht="13.5" customHeight="1">
      <c r="D886" s="38"/>
      <c r="K886" s="19"/>
      <c r="L886" s="19"/>
    </row>
    <row r="887" spans="4:12" ht="13.5" customHeight="1">
      <c r="D887" s="38"/>
      <c r="K887" s="19"/>
      <c r="L887" s="19"/>
    </row>
    <row r="888" spans="4:12" ht="13.5" customHeight="1">
      <c r="D888" s="38"/>
      <c r="K888" s="19"/>
      <c r="L888" s="19"/>
    </row>
    <row r="889" spans="4:12" ht="13.5" customHeight="1">
      <c r="D889" s="38"/>
      <c r="K889" s="19"/>
      <c r="L889" s="19"/>
    </row>
    <row r="890" spans="4:12" ht="13.5" customHeight="1">
      <c r="D890" s="38"/>
      <c r="K890" s="19"/>
      <c r="L890" s="19"/>
    </row>
    <row r="891" spans="4:12" ht="13.5" customHeight="1">
      <c r="D891" s="38"/>
      <c r="K891" s="19"/>
      <c r="L891" s="19"/>
    </row>
    <row r="892" spans="4:12" ht="13.5" customHeight="1">
      <c r="D892" s="38"/>
      <c r="K892" s="19"/>
      <c r="L892" s="19"/>
    </row>
    <row r="893" spans="4:12" ht="13.5" customHeight="1">
      <c r="D893" s="38"/>
      <c r="K893" s="19"/>
      <c r="L893" s="19"/>
    </row>
    <row r="894" spans="4:12" ht="13.5" customHeight="1">
      <c r="D894" s="38"/>
      <c r="K894" s="19"/>
      <c r="L894" s="19"/>
    </row>
    <row r="895" spans="4:12" ht="13.5" customHeight="1">
      <c r="D895" s="38"/>
      <c r="K895" s="19"/>
      <c r="L895" s="19"/>
    </row>
    <row r="896" spans="4:12" ht="13.5" customHeight="1">
      <c r="D896" s="38"/>
      <c r="K896" s="19"/>
      <c r="L896" s="19"/>
    </row>
    <row r="897" spans="4:12" ht="13.5" customHeight="1">
      <c r="D897" s="38"/>
      <c r="K897" s="19"/>
      <c r="L897" s="19"/>
    </row>
    <row r="898" spans="4:12" ht="13.5" customHeight="1">
      <c r="D898" s="38"/>
      <c r="K898" s="19"/>
      <c r="L898" s="19"/>
    </row>
    <row r="899" spans="4:12" ht="13.5" customHeight="1">
      <c r="D899" s="38"/>
      <c r="K899" s="19"/>
      <c r="L899" s="19"/>
    </row>
    <row r="900" spans="4:12" ht="13.5" customHeight="1">
      <c r="D900" s="38"/>
      <c r="K900" s="19"/>
      <c r="L900" s="19"/>
    </row>
    <row r="901" spans="4:12" ht="13.5" customHeight="1">
      <c r="D901" s="38"/>
      <c r="K901" s="19"/>
      <c r="L901" s="19"/>
    </row>
    <row r="902" spans="4:12" ht="13.5" customHeight="1">
      <c r="D902" s="38"/>
      <c r="K902" s="19"/>
      <c r="L902" s="19"/>
    </row>
    <row r="903" spans="4:12" ht="13.5" customHeight="1">
      <c r="D903" s="38"/>
      <c r="K903" s="19"/>
      <c r="L903" s="19"/>
    </row>
    <row r="904" spans="4:12" ht="13.5" customHeight="1">
      <c r="D904" s="38"/>
      <c r="K904" s="19"/>
      <c r="L904" s="19"/>
    </row>
    <row r="905" spans="4:12" ht="13.5" customHeight="1">
      <c r="D905" s="38"/>
      <c r="K905" s="19"/>
      <c r="L905" s="19"/>
    </row>
    <row r="906" spans="4:12" ht="13.5" customHeight="1">
      <c r="D906" s="38"/>
      <c r="K906" s="19"/>
      <c r="L906" s="19"/>
    </row>
    <row r="907" spans="4:12" ht="13.5" customHeight="1">
      <c r="D907" s="38"/>
      <c r="K907" s="19"/>
      <c r="L907" s="19"/>
    </row>
    <row r="908" spans="4:12" ht="13.5" customHeight="1">
      <c r="D908" s="38"/>
      <c r="K908" s="19"/>
      <c r="L908" s="19"/>
    </row>
    <row r="909" spans="4:12" ht="13.5" customHeight="1">
      <c r="D909" s="38"/>
      <c r="K909" s="19"/>
      <c r="L909" s="19"/>
    </row>
    <row r="910" spans="4:12" ht="13.5" customHeight="1">
      <c r="D910" s="38"/>
      <c r="K910" s="19"/>
      <c r="L910" s="19"/>
    </row>
    <row r="911" spans="4:12" ht="13.5" customHeight="1">
      <c r="D911" s="38"/>
      <c r="K911" s="19"/>
      <c r="L911" s="19"/>
    </row>
    <row r="912" spans="4:12" ht="13.5" customHeight="1">
      <c r="D912" s="38"/>
      <c r="K912" s="19"/>
      <c r="L912" s="19"/>
    </row>
    <row r="913" spans="4:12" ht="13.5" customHeight="1">
      <c r="D913" s="38"/>
      <c r="K913" s="19"/>
      <c r="L913" s="19"/>
    </row>
    <row r="914" spans="4:12" ht="13.5" customHeight="1">
      <c r="D914" s="38"/>
      <c r="K914" s="19"/>
      <c r="L914" s="19"/>
    </row>
    <row r="915" spans="4:12" ht="13.5" customHeight="1">
      <c r="D915" s="38"/>
      <c r="K915" s="19"/>
      <c r="L915" s="19"/>
    </row>
    <row r="916" spans="4:12" ht="13.5" customHeight="1">
      <c r="D916" s="38"/>
      <c r="K916" s="19"/>
      <c r="L916" s="19"/>
    </row>
    <row r="917" spans="4:12" ht="13.5" customHeight="1">
      <c r="D917" s="38"/>
      <c r="K917" s="19"/>
      <c r="L917" s="19"/>
    </row>
    <row r="918" spans="4:12" ht="13.5" customHeight="1">
      <c r="D918" s="38"/>
      <c r="K918" s="19"/>
      <c r="L918" s="19"/>
    </row>
    <row r="919" spans="4:12" ht="13.5" customHeight="1">
      <c r="D919" s="38"/>
      <c r="K919" s="19"/>
      <c r="L919" s="19"/>
    </row>
    <row r="920" spans="4:12" ht="13.5" customHeight="1">
      <c r="D920" s="38"/>
      <c r="K920" s="19"/>
      <c r="L920" s="19"/>
    </row>
    <row r="921" spans="4:12" ht="13.5" customHeight="1">
      <c r="D921" s="38"/>
      <c r="K921" s="19"/>
      <c r="L921" s="19"/>
    </row>
    <row r="922" spans="4:12" ht="13.5" customHeight="1">
      <c r="D922" s="38"/>
      <c r="K922" s="19"/>
      <c r="L922" s="19"/>
    </row>
    <row r="923" spans="4:12" ht="13.5" customHeight="1">
      <c r="D923" s="38"/>
      <c r="K923" s="19"/>
      <c r="L923" s="19"/>
    </row>
    <row r="924" spans="4:12" ht="13.5" customHeight="1">
      <c r="D924" s="38"/>
      <c r="K924" s="19"/>
      <c r="L924" s="19"/>
    </row>
    <row r="925" spans="4:12" ht="13.5" customHeight="1">
      <c r="D925" s="38"/>
      <c r="K925" s="19"/>
      <c r="L925" s="19"/>
    </row>
    <row r="926" spans="4:12" ht="13.5" customHeight="1">
      <c r="D926" s="38"/>
      <c r="K926" s="19"/>
      <c r="L926" s="19"/>
    </row>
    <row r="927" spans="4:12" ht="13.5" customHeight="1">
      <c r="D927" s="38"/>
      <c r="K927" s="19"/>
      <c r="L927" s="19"/>
    </row>
    <row r="928" spans="4:12" ht="13.5" customHeight="1">
      <c r="D928" s="38"/>
      <c r="K928" s="19"/>
      <c r="L928" s="19"/>
    </row>
    <row r="929" spans="4:12" ht="13.5" customHeight="1">
      <c r="D929" s="38"/>
      <c r="K929" s="19"/>
      <c r="L929" s="19"/>
    </row>
    <row r="930" spans="4:12" ht="13.5" customHeight="1">
      <c r="D930" s="38"/>
      <c r="K930" s="19"/>
      <c r="L930" s="19"/>
    </row>
    <row r="931" spans="4:12" ht="13.5" customHeight="1">
      <c r="D931" s="38"/>
      <c r="K931" s="19"/>
      <c r="L931" s="19"/>
    </row>
    <row r="932" spans="4:12" ht="13.5" customHeight="1">
      <c r="D932" s="38"/>
      <c r="K932" s="19"/>
      <c r="L932" s="19"/>
    </row>
    <row r="933" spans="4:12" ht="13.5" customHeight="1">
      <c r="D933" s="38"/>
      <c r="K933" s="19"/>
      <c r="L933" s="19"/>
    </row>
    <row r="934" spans="4:12" ht="13.5" customHeight="1">
      <c r="D934" s="38"/>
      <c r="K934" s="19"/>
      <c r="L934" s="19"/>
    </row>
    <row r="935" spans="4:12" ht="13.5" customHeight="1">
      <c r="D935" s="38"/>
      <c r="K935" s="19"/>
      <c r="L935" s="19"/>
    </row>
    <row r="936" spans="4:12" ht="13.5" customHeight="1">
      <c r="D936" s="38"/>
      <c r="K936" s="19"/>
      <c r="L936" s="19"/>
    </row>
    <row r="937" spans="4:12" ht="13.5" customHeight="1">
      <c r="D937" s="38"/>
      <c r="K937" s="19"/>
      <c r="L937" s="19"/>
    </row>
    <row r="938" spans="4:12" ht="13.5" customHeight="1">
      <c r="D938" s="38"/>
      <c r="K938" s="19"/>
      <c r="L938" s="19"/>
    </row>
    <row r="939" spans="4:12" ht="13.5" customHeight="1">
      <c r="D939" s="38"/>
      <c r="K939" s="19"/>
      <c r="L939" s="19"/>
    </row>
    <row r="940" spans="4:12" ht="13.5" customHeight="1">
      <c r="D940" s="38"/>
      <c r="K940" s="19"/>
      <c r="L940" s="19"/>
    </row>
    <row r="941" spans="4:12" ht="13.5" customHeight="1">
      <c r="D941" s="38"/>
      <c r="K941" s="19"/>
      <c r="L941" s="19"/>
    </row>
    <row r="942" spans="4:12" ht="13.5" customHeight="1">
      <c r="D942" s="38"/>
      <c r="K942" s="19"/>
      <c r="L942" s="19"/>
    </row>
    <row r="943" spans="4:12" ht="13.5" customHeight="1">
      <c r="D943" s="38"/>
      <c r="K943" s="19"/>
      <c r="L943" s="19"/>
    </row>
    <row r="944" spans="4:12" ht="13.5" customHeight="1">
      <c r="D944" s="38"/>
      <c r="K944" s="19"/>
      <c r="L944" s="19"/>
    </row>
    <row r="945" spans="4:12" ht="13.5" customHeight="1">
      <c r="D945" s="38"/>
      <c r="K945" s="19"/>
      <c r="L945" s="19"/>
    </row>
    <row r="946" spans="4:12" ht="13.5" customHeight="1">
      <c r="D946" s="38"/>
      <c r="K946" s="19"/>
      <c r="L946" s="19"/>
    </row>
    <row r="947" spans="4:12" ht="13.5" customHeight="1">
      <c r="D947" s="38"/>
      <c r="K947" s="19"/>
      <c r="L947" s="19"/>
    </row>
    <row r="948" spans="4:12" ht="13.5" customHeight="1">
      <c r="D948" s="38"/>
      <c r="K948" s="19"/>
      <c r="L948" s="19"/>
    </row>
    <row r="949" spans="4:12" ht="13.5" customHeight="1">
      <c r="D949" s="38"/>
      <c r="K949" s="19"/>
      <c r="L949" s="19"/>
    </row>
    <row r="950" spans="4:12" ht="13.5" customHeight="1">
      <c r="D950" s="38"/>
      <c r="K950" s="19"/>
      <c r="L950" s="19"/>
    </row>
    <row r="951" spans="4:12" ht="13.5" customHeight="1">
      <c r="D951" s="38"/>
      <c r="K951" s="19"/>
      <c r="L951" s="19"/>
    </row>
    <row r="952" spans="4:12" ht="13.5" customHeight="1">
      <c r="D952" s="38"/>
      <c r="K952" s="19"/>
      <c r="L952" s="19"/>
    </row>
    <row r="953" spans="4:12" ht="13.5" customHeight="1">
      <c r="D953" s="38"/>
      <c r="K953" s="19"/>
      <c r="L953" s="19"/>
    </row>
    <row r="954" spans="4:12" ht="13.5" customHeight="1">
      <c r="D954" s="38"/>
      <c r="K954" s="19"/>
      <c r="L954" s="19"/>
    </row>
    <row r="955" spans="4:12" ht="13.5" customHeight="1">
      <c r="D955" s="38"/>
      <c r="K955" s="19"/>
      <c r="L955" s="19"/>
    </row>
    <row r="956" spans="4:12" ht="13.5" customHeight="1">
      <c r="D956" s="38"/>
      <c r="K956" s="19"/>
      <c r="L956" s="19"/>
    </row>
    <row r="957" spans="4:12" ht="13.5" customHeight="1">
      <c r="D957" s="38"/>
      <c r="K957" s="19"/>
      <c r="L957" s="19"/>
    </row>
    <row r="958" spans="4:12" ht="13.5" customHeight="1">
      <c r="D958" s="38"/>
      <c r="K958" s="19"/>
      <c r="L958" s="19"/>
    </row>
    <row r="959" spans="4:12" ht="13.5" customHeight="1">
      <c r="D959" s="38"/>
      <c r="K959" s="19"/>
      <c r="L959" s="19"/>
    </row>
    <row r="960" spans="4:12" ht="13.5" customHeight="1">
      <c r="D960" s="38"/>
      <c r="K960" s="19"/>
      <c r="L960" s="19"/>
    </row>
    <row r="961" spans="4:12" ht="13.5" customHeight="1">
      <c r="D961" s="38"/>
      <c r="K961" s="19"/>
      <c r="L961" s="19"/>
    </row>
    <row r="962" spans="4:12" ht="13.5" customHeight="1">
      <c r="D962" s="38"/>
      <c r="K962" s="19"/>
      <c r="L962" s="19"/>
    </row>
    <row r="963" spans="4:12" ht="13.5" customHeight="1">
      <c r="D963" s="38"/>
      <c r="K963" s="19"/>
      <c r="L963" s="19"/>
    </row>
    <row r="964" spans="4:12" ht="13.5" customHeight="1">
      <c r="D964" s="38"/>
      <c r="K964" s="19"/>
      <c r="L964" s="19"/>
    </row>
    <row r="965" spans="4:12" ht="13.5" customHeight="1">
      <c r="D965" s="38"/>
      <c r="K965" s="19"/>
      <c r="L965" s="19"/>
    </row>
    <row r="966" spans="4:12" ht="13.5" customHeight="1">
      <c r="D966" s="38"/>
      <c r="K966" s="19"/>
      <c r="L966" s="19"/>
    </row>
    <row r="967" spans="4:12" ht="13.5" customHeight="1">
      <c r="D967" s="38"/>
      <c r="K967" s="19"/>
      <c r="L967" s="19"/>
    </row>
    <row r="968" spans="4:12" ht="13.5" customHeight="1">
      <c r="D968" s="38"/>
      <c r="K968" s="19"/>
      <c r="L968" s="19"/>
    </row>
    <row r="969" spans="4:12" ht="13.5" customHeight="1">
      <c r="D969" s="38"/>
      <c r="K969" s="19"/>
      <c r="L969" s="19"/>
    </row>
    <row r="970" spans="4:12" ht="13.5" customHeight="1">
      <c r="D970" s="38"/>
      <c r="K970" s="19"/>
      <c r="L970" s="19"/>
    </row>
    <row r="971" spans="4:12" ht="13.5" customHeight="1">
      <c r="D971" s="38"/>
      <c r="K971" s="19"/>
      <c r="L971" s="19"/>
    </row>
    <row r="972" spans="4:12" ht="13.5" customHeight="1">
      <c r="D972" s="38"/>
      <c r="K972" s="19"/>
      <c r="L972" s="19"/>
    </row>
    <row r="973" spans="4:12" ht="13.5" customHeight="1">
      <c r="D973" s="38"/>
      <c r="K973" s="19"/>
      <c r="L973" s="19"/>
    </row>
    <row r="974" spans="4:12" ht="13.5" customHeight="1">
      <c r="D974" s="38"/>
      <c r="K974" s="19"/>
      <c r="L974" s="19"/>
    </row>
    <row r="975" spans="4:12" ht="13.5" customHeight="1">
      <c r="D975" s="38"/>
      <c r="K975" s="19"/>
      <c r="L975" s="19"/>
    </row>
    <row r="976" spans="4:12" ht="13.5" customHeight="1">
      <c r="D976" s="38"/>
      <c r="K976" s="19"/>
      <c r="L976" s="19"/>
    </row>
    <row r="977" spans="4:12" ht="13.5" customHeight="1">
      <c r="D977" s="38"/>
      <c r="K977" s="19"/>
      <c r="L977" s="19"/>
    </row>
    <row r="978" spans="4:12" ht="13.5" customHeight="1">
      <c r="D978" s="38"/>
      <c r="K978" s="19"/>
      <c r="L978" s="19"/>
    </row>
    <row r="979" spans="4:12" ht="13.5" customHeight="1">
      <c r="D979" s="38"/>
      <c r="K979" s="19"/>
      <c r="L979" s="19"/>
    </row>
    <row r="980" spans="4:12" ht="13.5" customHeight="1">
      <c r="D980" s="38"/>
      <c r="K980" s="19"/>
      <c r="L980" s="19"/>
    </row>
    <row r="981" spans="4:12" ht="13.5" customHeight="1">
      <c r="D981" s="38"/>
      <c r="K981" s="19"/>
      <c r="L981" s="19"/>
    </row>
    <row r="982" spans="4:12" ht="13.5" customHeight="1">
      <c r="D982" s="38"/>
      <c r="K982" s="19"/>
      <c r="L982" s="19"/>
    </row>
    <row r="983" spans="4:12" ht="13.5" customHeight="1">
      <c r="D983" s="38"/>
      <c r="K983" s="19"/>
      <c r="L983" s="19"/>
    </row>
    <row r="984" spans="4:12" ht="13.5" customHeight="1">
      <c r="D984" s="38"/>
      <c r="K984" s="19"/>
      <c r="L984" s="19"/>
    </row>
    <row r="985" spans="4:12" ht="13.5" customHeight="1">
      <c r="D985" s="38"/>
      <c r="K985" s="19"/>
      <c r="L985" s="19"/>
    </row>
    <row r="986" spans="4:12" ht="13.5" customHeight="1">
      <c r="D986" s="38"/>
      <c r="K986" s="19"/>
      <c r="L986" s="19"/>
    </row>
    <row r="987" spans="4:12" ht="13.5" customHeight="1">
      <c r="D987" s="38"/>
      <c r="K987" s="19"/>
      <c r="L987" s="19"/>
    </row>
    <row r="988" spans="4:12" ht="13.5" customHeight="1">
      <c r="D988" s="38"/>
      <c r="K988" s="19"/>
      <c r="L988" s="19"/>
    </row>
    <row r="989" spans="4:12" ht="13.5" customHeight="1">
      <c r="D989" s="38"/>
      <c r="K989" s="19"/>
      <c r="L989" s="19"/>
    </row>
    <row r="990" spans="4:12" ht="13.5" customHeight="1">
      <c r="D990" s="38"/>
      <c r="K990" s="19"/>
      <c r="L990" s="19"/>
    </row>
    <row r="991" spans="4:12" ht="13.5" customHeight="1">
      <c r="D991" s="38"/>
      <c r="K991" s="19"/>
      <c r="L991" s="19"/>
    </row>
    <row r="992" spans="4:12" ht="13.5" customHeight="1">
      <c r="D992" s="38"/>
      <c r="K992" s="19"/>
      <c r="L992" s="19"/>
    </row>
    <row r="993" spans="4:12" ht="13.5" customHeight="1">
      <c r="D993" s="38"/>
      <c r="K993" s="19"/>
      <c r="L993" s="19"/>
    </row>
    <row r="994" spans="4:12" ht="13.5" customHeight="1">
      <c r="D994" s="38"/>
      <c r="K994" s="19"/>
      <c r="L994" s="19"/>
    </row>
    <row r="995" spans="4:12" ht="13.5" customHeight="1">
      <c r="D995" s="38"/>
      <c r="K995" s="19"/>
      <c r="L995" s="19"/>
    </row>
    <row r="996" spans="4:12" ht="13.5" customHeight="1">
      <c r="D996" s="38"/>
      <c r="K996" s="19"/>
      <c r="L996" s="19"/>
    </row>
    <row r="997" spans="4:12" ht="13.5" customHeight="1">
      <c r="D997" s="38"/>
      <c r="K997" s="19"/>
      <c r="L997" s="19"/>
    </row>
    <row r="998" spans="4:12" ht="13.5" customHeight="1">
      <c r="D998" s="38"/>
      <c r="K998" s="19"/>
      <c r="L998" s="19"/>
    </row>
    <row r="999" spans="4:12" ht="13.5" customHeight="1">
      <c r="D999" s="38"/>
      <c r="K999" s="19"/>
      <c r="L999" s="19"/>
    </row>
    <row r="1000" spans="4:12" ht="13.5" customHeight="1">
      <c r="D1000" s="38"/>
      <c r="K1000" s="19"/>
      <c r="L1000" s="19"/>
    </row>
  </sheetData>
  <mergeCells count="12">
    <mergeCell ref="A122:I122"/>
    <mergeCell ref="A123:I123"/>
    <mergeCell ref="N7:N8"/>
    <mergeCell ref="O7:O8"/>
    <mergeCell ref="A119:I119"/>
    <mergeCell ref="A120:I120"/>
    <mergeCell ref="A121:I121"/>
    <mergeCell ref="A1:I1"/>
    <mergeCell ref="A3:B3"/>
    <mergeCell ref="K7:K8"/>
    <mergeCell ref="L7:L8"/>
    <mergeCell ref="M7:M8"/>
  </mergeCells>
  <conditionalFormatting sqref="D9 D11 D13 D15 D17 D21 D23:D25 D29 D31:D33 D35 D37 D39 D41 D43 D45 D49 D51 D53 D55 D59 D61 D63 D67 D69 D71 D73 D75 D79 D81 D83 D85 D89 D91 D93 D95 D97 D101 D103 D105 D107 D111 D113 D115">
    <cfRule type="cellIs" dxfId="2" priority="2" operator="equal">
      <formula>"Enter score"</formula>
    </cfRule>
  </conditionalFormatting>
  <dataValidations count="3">
    <dataValidation type="list" allowBlank="1" showInputMessage="1" showErrorMessage="1" prompt=" - " sqref="D18 D54 D74 D96" xr:uid="{00000000-0002-0000-0000-000000000000}">
      <formula1>$Q$1:$Q$8</formula1>
      <formula2>0</formula2>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formula2>0</formula2>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formula2>0</formula2>
    </dataValidation>
  </dataValidations>
  <hyperlinks>
    <hyperlink ref="C125" r:id="rId1" xr:uid="{00000000-0004-0000-0000-000000000000}"/>
    <hyperlink ref="C126" r:id="rId2" xr:uid="{00000000-0004-0000-0000-000001000000}"/>
  </hyperlinks>
  <pageMargins left="0.7" right="0.7" top="0.75" bottom="0.75" header="0.51180555555555496" footer="0.51180555555555496"/>
  <pageSetup firstPageNumber="0" orientation="landscape" horizontalDpi="300" verticalDpi="300"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Normal="100" workbookViewId="0"/>
  </sheetViews>
  <sheetFormatPr baseColWidth="10" defaultColWidth="14.44140625" defaultRowHeight="13.2"/>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 t="s">
        <v>79</v>
      </c>
      <c r="B1" s="9"/>
      <c r="C1" s="9"/>
      <c r="D1" s="9"/>
      <c r="E1" s="9"/>
      <c r="F1" s="9"/>
      <c r="G1" s="9"/>
      <c r="H1" s="9"/>
      <c r="I1" s="9"/>
      <c r="K1" s="81"/>
      <c r="L1" s="12"/>
      <c r="M1" s="12"/>
      <c r="N1" s="12"/>
      <c r="O1" s="12"/>
      <c r="Q1" s="13" t="s">
        <v>1</v>
      </c>
      <c r="R1" s="14">
        <v>0</v>
      </c>
      <c r="V1" s="15"/>
    </row>
    <row r="2" spans="1:22" ht="9" customHeight="1">
      <c r="C2" s="16"/>
      <c r="D2" s="16"/>
      <c r="J2" s="17"/>
      <c r="K2" s="18"/>
      <c r="L2" s="19"/>
      <c r="P2" s="20"/>
      <c r="Q2" s="21" t="s">
        <v>2</v>
      </c>
      <c r="R2" s="22">
        <v>1</v>
      </c>
      <c r="V2" s="15"/>
    </row>
    <row r="3" spans="1:22" ht="24" customHeight="1">
      <c r="A3" s="8" t="s">
        <v>3</v>
      </c>
      <c r="B3" s="8"/>
      <c r="C3" s="23"/>
      <c r="D3" s="24" t="s">
        <v>4</v>
      </c>
      <c r="E3" s="25"/>
      <c r="F3" s="25"/>
      <c r="G3" s="25"/>
      <c r="H3" s="25"/>
      <c r="I3" s="26" t="s">
        <v>5</v>
      </c>
      <c r="K3" s="19"/>
      <c r="L3" s="19"/>
      <c r="P3" s="20"/>
      <c r="Q3" s="21" t="s">
        <v>6</v>
      </c>
      <c r="R3" s="22">
        <v>2</v>
      </c>
      <c r="V3" s="15"/>
    </row>
    <row r="4" spans="1:22" ht="9" customHeight="1">
      <c r="A4" s="27"/>
      <c r="B4" s="25"/>
      <c r="C4" s="23"/>
      <c r="D4" s="28"/>
      <c r="E4" s="25"/>
      <c r="F4" s="25"/>
      <c r="G4" s="25"/>
      <c r="H4" s="25"/>
      <c r="I4" s="29"/>
      <c r="K4" s="19"/>
      <c r="L4" s="19"/>
      <c r="P4" s="20"/>
      <c r="Q4" s="21" t="s">
        <v>7</v>
      </c>
      <c r="R4" s="22">
        <v>3</v>
      </c>
      <c r="V4" s="15"/>
    </row>
    <row r="5" spans="1:22" ht="36.75" customHeight="1">
      <c r="A5" s="30"/>
      <c r="B5" s="31" t="s">
        <v>8</v>
      </c>
      <c r="C5" s="32"/>
      <c r="D5" s="33" t="s">
        <v>9</v>
      </c>
      <c r="E5" s="32"/>
      <c r="F5" s="32"/>
      <c r="G5" s="32"/>
      <c r="H5" s="32"/>
      <c r="I5" s="31" t="s">
        <v>10</v>
      </c>
      <c r="K5" s="10"/>
      <c r="L5" s="10"/>
      <c r="M5" s="10"/>
      <c r="N5" s="34"/>
      <c r="O5" s="34"/>
      <c r="P5" s="20"/>
      <c r="Q5" s="21" t="s">
        <v>11</v>
      </c>
      <c r="R5" s="22">
        <v>4</v>
      </c>
      <c r="V5" s="15"/>
    </row>
    <row r="6" spans="1:22" ht="9" customHeight="1">
      <c r="B6" s="35"/>
      <c r="C6" s="32"/>
      <c r="D6" s="36"/>
      <c r="E6" s="32"/>
      <c r="F6" s="32"/>
      <c r="G6" s="32"/>
      <c r="H6" s="32"/>
      <c r="I6" s="35"/>
      <c r="K6" s="10"/>
      <c r="L6" s="10"/>
      <c r="M6" s="10"/>
      <c r="N6" s="34"/>
      <c r="O6" s="34"/>
      <c r="P6" s="20"/>
      <c r="Q6" s="21" t="s">
        <v>12</v>
      </c>
      <c r="R6" s="22">
        <v>5</v>
      </c>
      <c r="V6" s="15"/>
    </row>
    <row r="7" spans="1:22" ht="18" customHeight="1">
      <c r="A7" s="37" t="s">
        <v>13</v>
      </c>
      <c r="D7" s="38"/>
      <c r="K7" s="7" t="s">
        <v>14</v>
      </c>
      <c r="L7" s="7" t="s">
        <v>15</v>
      </c>
      <c r="M7" s="7" t="s">
        <v>16</v>
      </c>
      <c r="N7" s="6" t="s">
        <v>4</v>
      </c>
      <c r="O7" s="6" t="s">
        <v>17</v>
      </c>
      <c r="P7" s="20"/>
      <c r="Q7" s="21" t="s">
        <v>18</v>
      </c>
      <c r="R7" s="22">
        <v>0</v>
      </c>
      <c r="V7" s="15"/>
    </row>
    <row r="8" spans="1:22" ht="14.25" customHeight="1">
      <c r="B8" s="39"/>
      <c r="D8" s="38"/>
      <c r="K8" s="7"/>
      <c r="L8" s="7"/>
      <c r="M8" s="7"/>
      <c r="N8" s="7"/>
      <c r="O8" s="7"/>
      <c r="P8" s="20"/>
      <c r="R8" s="40"/>
      <c r="V8" s="15"/>
    </row>
    <row r="9" spans="1:22" ht="39.75" customHeight="1">
      <c r="A9" s="41">
        <v>1</v>
      </c>
      <c r="B9" s="42" t="s">
        <v>80</v>
      </c>
      <c r="D9" s="43" t="s">
        <v>1</v>
      </c>
      <c r="F9" t="e">
        <f>#REF!*#REF!</f>
        <v>#REF!</v>
      </c>
      <c r="G9" t="e">
        <f>IF(#REF!&gt;=0,10*#REF!,0)</f>
        <v>#REF!</v>
      </c>
      <c r="I9" s="44"/>
      <c r="K9" s="45">
        <v>5</v>
      </c>
      <c r="L9" s="46">
        <f>K9/K117</f>
        <v>1</v>
      </c>
      <c r="M9" s="47">
        <f>VLOOKUP(D9,Q1:R9,2,0)</f>
        <v>0</v>
      </c>
      <c r="N9" s="47">
        <f>M9*L9</f>
        <v>0</v>
      </c>
      <c r="O9" s="47">
        <f>IF(M9=0,0,L9*MAX(R2:R8))</f>
        <v>0</v>
      </c>
      <c r="P9" s="20"/>
      <c r="R9" s="40"/>
      <c r="V9" s="15"/>
    </row>
    <row r="10" spans="1:22" ht="12" customHeight="1">
      <c r="A10" s="41"/>
      <c r="B10" s="42"/>
      <c r="D10" s="49"/>
      <c r="K10" s="45"/>
      <c r="L10" s="46"/>
      <c r="M10" s="47"/>
      <c r="N10" s="47"/>
      <c r="O10" s="47"/>
      <c r="P10" s="50"/>
      <c r="V10" s="15"/>
    </row>
    <row r="11" spans="1:22" ht="39.75" customHeight="1">
      <c r="A11" s="41">
        <f>A9+1</f>
        <v>2</v>
      </c>
      <c r="B11" s="42" t="s">
        <v>81</v>
      </c>
      <c r="D11" s="43" t="s">
        <v>1</v>
      </c>
      <c r="F11" t="e">
        <f>#REF!*#REF!</f>
        <v>#REF!</v>
      </c>
      <c r="G11" t="e">
        <f>IF(#REF!&gt;=0,10*#REF!,0)</f>
        <v>#REF!</v>
      </c>
      <c r="I11" s="44"/>
      <c r="K11" s="45">
        <v>5</v>
      </c>
      <c r="L11" s="46">
        <f>K11/K117</f>
        <v>1</v>
      </c>
      <c r="M11" s="47">
        <f>VLOOKUP(D11,Q1:R9,2,0)</f>
        <v>0</v>
      </c>
      <c r="N11" s="47">
        <f>M11*L11</f>
        <v>0</v>
      </c>
      <c r="O11" s="47">
        <f>IF(M11=0,0,L11*MAX(R2:R8))</f>
        <v>0</v>
      </c>
      <c r="P11" s="50"/>
      <c r="S11" s="15"/>
      <c r="T11" s="15"/>
      <c r="U11" s="15"/>
      <c r="V11" s="15"/>
    </row>
    <row r="12" spans="1:22" ht="12" customHeight="1">
      <c r="A12" s="41"/>
      <c r="B12" s="42"/>
      <c r="D12" s="49"/>
      <c r="K12" s="45"/>
      <c r="L12" s="46"/>
      <c r="M12" s="47"/>
      <c r="N12" s="47"/>
      <c r="O12" s="47"/>
      <c r="P12" s="15"/>
      <c r="Q12" s="15"/>
      <c r="R12" s="15"/>
      <c r="S12" s="51"/>
      <c r="T12" s="15"/>
      <c r="U12" s="15"/>
      <c r="V12" s="15"/>
    </row>
    <row r="13" spans="1:22" ht="39.75" customHeight="1">
      <c r="A13" s="41">
        <f>A11+1</f>
        <v>3</v>
      </c>
      <c r="B13" s="42" t="s">
        <v>82</v>
      </c>
      <c r="D13" s="43" t="s">
        <v>1</v>
      </c>
      <c r="F13" t="e">
        <f>#REF!*#REF!</f>
        <v>#REF!</v>
      </c>
      <c r="G13" t="e">
        <f>IF(#REF!&gt;=0,10*#REF!,0)</f>
        <v>#REF!</v>
      </c>
      <c r="I13" s="44"/>
      <c r="K13" s="45">
        <v>4</v>
      </c>
      <c r="L13" s="46">
        <f>K13/K117</f>
        <v>0.8</v>
      </c>
      <c r="M13" s="47">
        <f>VLOOKUP(D13,Q1:R9,2,0)</f>
        <v>0</v>
      </c>
      <c r="N13" s="47">
        <f>M13*L13</f>
        <v>0</v>
      </c>
      <c r="O13" s="47">
        <f>IF(M13=0,0,L13*MAX(R2:R8))</f>
        <v>0</v>
      </c>
      <c r="P13" s="15"/>
      <c r="Q13" s="15"/>
      <c r="R13" s="15"/>
      <c r="S13" s="51"/>
      <c r="T13" s="15"/>
      <c r="U13" s="15"/>
      <c r="V13" s="15"/>
    </row>
    <row r="14" spans="1:22" ht="12" customHeight="1">
      <c r="A14" s="41"/>
      <c r="B14" s="42"/>
      <c r="D14" s="49"/>
      <c r="K14" s="45"/>
      <c r="L14" s="46"/>
      <c r="M14" s="47"/>
      <c r="N14" s="47"/>
      <c r="O14" s="47"/>
      <c r="S14" s="48"/>
    </row>
    <row r="15" spans="1:22" ht="39.75" customHeight="1">
      <c r="A15" s="41">
        <f>A13+1</f>
        <v>4</v>
      </c>
      <c r="B15" s="42" t="s">
        <v>83</v>
      </c>
      <c r="D15" s="43" t="s">
        <v>1</v>
      </c>
      <c r="F15" t="e">
        <f>#REF!*#REF!</f>
        <v>#REF!</v>
      </c>
      <c r="G15" t="e">
        <f>IF(#REF!&gt;=0,10*#REF!,0)</f>
        <v>#REF!</v>
      </c>
      <c r="I15" s="44"/>
      <c r="K15" s="52">
        <v>3</v>
      </c>
      <c r="L15" s="53">
        <f>K15/K117</f>
        <v>0.6</v>
      </c>
      <c r="M15" s="47">
        <f>VLOOKUP(D15,Q1:R9,2,0)</f>
        <v>0</v>
      </c>
      <c r="N15" s="47">
        <f>M15*L15</f>
        <v>0</v>
      </c>
      <c r="O15" s="54">
        <f>IF(M15=0,0,L15*MAX(R2:R8))</f>
        <v>0</v>
      </c>
      <c r="P15" s="20"/>
      <c r="S15" s="20"/>
    </row>
    <row r="16" spans="1:22" ht="12" customHeight="1">
      <c r="A16" s="41"/>
      <c r="B16" s="42"/>
      <c r="D16" s="49"/>
      <c r="K16" s="45"/>
      <c r="L16" s="46"/>
      <c r="M16" s="47"/>
      <c r="N16" s="47"/>
      <c r="O16" s="47"/>
      <c r="S16" s="48"/>
    </row>
    <row r="17" spans="1:19" ht="39.75" customHeight="1">
      <c r="A17" s="41">
        <f>A15+1</f>
        <v>5</v>
      </c>
      <c r="B17" s="42" t="s">
        <v>84</v>
      </c>
      <c r="D17" s="43" t="s">
        <v>1</v>
      </c>
      <c r="F17" t="e">
        <f>#REF!*#REF!</f>
        <v>#REF!</v>
      </c>
      <c r="G17" t="e">
        <f>IF(#REF!&gt;=0,10*#REF!,0)</f>
        <v>#REF!</v>
      </c>
      <c r="I17" s="44"/>
      <c r="K17" s="45">
        <v>3</v>
      </c>
      <c r="L17" s="46">
        <f>K17/K117</f>
        <v>0.6</v>
      </c>
      <c r="M17" s="47">
        <f>VLOOKUP(D17,Q1:R9,2,0)</f>
        <v>0</v>
      </c>
      <c r="N17" s="47">
        <f>M17*L17</f>
        <v>0</v>
      </c>
      <c r="O17" s="47">
        <f>IF(M17=0,0,L17*MAX(R2:R8))</f>
        <v>0</v>
      </c>
      <c r="S17" s="48"/>
    </row>
    <row r="18" spans="1:19" ht="12" customHeight="1">
      <c r="B18" s="82"/>
      <c r="D18" s="49"/>
      <c r="K18" s="45"/>
      <c r="L18" s="46"/>
      <c r="M18" s="47"/>
      <c r="N18" s="47"/>
      <c r="O18" s="47"/>
      <c r="S18" s="48"/>
    </row>
    <row r="19" spans="1:19" ht="15.75" customHeight="1">
      <c r="A19" s="37" t="s">
        <v>25</v>
      </c>
      <c r="C19" s="39"/>
      <c r="D19" s="49"/>
      <c r="K19" s="45"/>
      <c r="L19" s="46"/>
      <c r="M19" s="47"/>
      <c r="N19" s="47"/>
      <c r="O19" s="47"/>
    </row>
    <row r="20" spans="1:19" ht="14.25" customHeight="1">
      <c r="B20" s="56"/>
      <c r="C20" s="39"/>
      <c r="D20" s="49"/>
      <c r="K20" s="45"/>
      <c r="L20" s="46"/>
      <c r="M20" s="47"/>
      <c r="N20" s="47"/>
      <c r="O20" s="47"/>
    </row>
    <row r="21" spans="1:19" ht="39.75" customHeight="1">
      <c r="A21" s="41">
        <f>A17+1</f>
        <v>6</v>
      </c>
      <c r="B21" s="42" t="s">
        <v>85</v>
      </c>
      <c r="D21" s="43" t="s">
        <v>1</v>
      </c>
      <c r="F21" t="e">
        <f>#REF!*#REF!</f>
        <v>#REF!</v>
      </c>
      <c r="G21" t="e">
        <f>IF(#REF!&gt;=0,10*#REF!,0)</f>
        <v>#REF!</v>
      </c>
      <c r="I21" s="44"/>
      <c r="K21" s="45">
        <v>3</v>
      </c>
      <c r="L21" s="46">
        <f>K21/K117</f>
        <v>0.6</v>
      </c>
      <c r="M21" s="47">
        <f>VLOOKUP(D21,Q1:R9,2,0)</f>
        <v>0</v>
      </c>
      <c r="N21" s="47">
        <f>M21*L21</f>
        <v>0</v>
      </c>
      <c r="O21" s="47">
        <f>IF(M21=0,0,L21*MAX(R2:R8))</f>
        <v>0</v>
      </c>
    </row>
    <row r="22" spans="1:19" ht="12" customHeight="1">
      <c r="A22" s="41"/>
      <c r="B22" s="42"/>
      <c r="D22" s="49"/>
      <c r="K22" s="52"/>
      <c r="L22" s="53"/>
      <c r="M22" s="47"/>
      <c r="N22" s="57"/>
      <c r="O22" s="57"/>
      <c r="P22" s="48"/>
      <c r="Q22" s="48"/>
      <c r="R22" s="48"/>
    </row>
    <row r="23" spans="1:19" ht="39.75" customHeight="1">
      <c r="A23" s="41">
        <f>A21+1</f>
        <v>7</v>
      </c>
      <c r="B23" s="42" t="s">
        <v>86</v>
      </c>
      <c r="D23" s="43" t="s">
        <v>1</v>
      </c>
      <c r="F23" t="e">
        <f>#REF!*#REF!</f>
        <v>#REF!</v>
      </c>
      <c r="G23" t="e">
        <f>IF(#REF!&gt;=0,10*#REF!,0)</f>
        <v>#REF!</v>
      </c>
      <c r="I23" s="44"/>
      <c r="K23" s="45">
        <v>4</v>
      </c>
      <c r="L23" s="46">
        <f>K23/K117</f>
        <v>0.8</v>
      </c>
      <c r="M23" s="47">
        <f>VLOOKUP(D23,Q1:R9,2,0)</f>
        <v>0</v>
      </c>
      <c r="N23" s="47">
        <f>M23*L23</f>
        <v>0</v>
      </c>
      <c r="O23" s="47">
        <f>IF(M23=0,0,L23*MAX(R2:R8))</f>
        <v>0</v>
      </c>
      <c r="Q23" s="48"/>
      <c r="R23" s="48"/>
    </row>
    <row r="24" spans="1:19" ht="12" customHeight="1">
      <c r="A24" s="41"/>
      <c r="B24" s="42"/>
      <c r="D24" s="49"/>
      <c r="K24" s="45"/>
      <c r="L24" s="46"/>
      <c r="M24" s="47"/>
      <c r="N24" s="47"/>
      <c r="O24" s="47"/>
      <c r="Q24" s="48"/>
      <c r="R24" s="48"/>
    </row>
    <row r="25" spans="1:19" ht="39.75" customHeight="1">
      <c r="A25" s="41">
        <f>A23+1</f>
        <v>8</v>
      </c>
      <c r="B25" s="42" t="s">
        <v>87</v>
      </c>
      <c r="D25" s="43" t="s">
        <v>1</v>
      </c>
      <c r="I25" s="44"/>
      <c r="K25" s="45">
        <v>3</v>
      </c>
      <c r="L25" s="46">
        <f>K25/K117</f>
        <v>0.6</v>
      </c>
      <c r="M25" s="47">
        <f>VLOOKUP(D25,Q1:R9,2,0)</f>
        <v>0</v>
      </c>
      <c r="N25" s="47">
        <f>M25*L25</f>
        <v>0</v>
      </c>
      <c r="O25" s="47">
        <f>IF(M25=0,0,L25*MAX(R2:R8))</f>
        <v>0</v>
      </c>
      <c r="Q25" s="48"/>
      <c r="R25" s="48"/>
    </row>
    <row r="26" spans="1:19" ht="12" customHeight="1">
      <c r="B26" s="55"/>
      <c r="D26" s="49"/>
      <c r="K26" s="45"/>
      <c r="L26" s="46"/>
      <c r="M26" s="47"/>
      <c r="N26" s="47"/>
      <c r="O26" s="47"/>
      <c r="Q26" s="48"/>
      <c r="R26" s="48"/>
      <c r="S26" s="48"/>
    </row>
    <row r="27" spans="1:19" ht="15.75" customHeight="1">
      <c r="A27" s="37" t="s">
        <v>29</v>
      </c>
      <c r="C27" s="39"/>
      <c r="D27" s="58"/>
      <c r="K27" s="45"/>
      <c r="L27" s="46"/>
      <c r="M27" s="47"/>
      <c r="N27" s="47"/>
      <c r="O27" s="47"/>
      <c r="Q27" s="48"/>
      <c r="R27" s="48"/>
      <c r="S27" s="48"/>
    </row>
    <row r="28" spans="1:19" ht="14.25" customHeight="1">
      <c r="B28" s="56"/>
      <c r="C28" s="39"/>
      <c r="D28" s="58"/>
      <c r="K28" s="45"/>
      <c r="L28" s="46"/>
      <c r="M28" s="47"/>
      <c r="N28" s="47"/>
      <c r="O28" s="47"/>
      <c r="Q28" s="48"/>
      <c r="R28" s="48"/>
      <c r="S28" s="48"/>
    </row>
    <row r="29" spans="1:19" ht="39.75" customHeight="1">
      <c r="A29" s="41">
        <f>A25+1</f>
        <v>9</v>
      </c>
      <c r="B29" s="48" t="s">
        <v>88</v>
      </c>
      <c r="D29" s="43" t="s">
        <v>1</v>
      </c>
      <c r="F29" t="e">
        <f>#REF!*#REF!</f>
        <v>#REF!</v>
      </c>
      <c r="G29" t="e">
        <f>IF(#REF!&gt;=0,10*#REF!,0)</f>
        <v>#REF!</v>
      </c>
      <c r="I29" s="44"/>
      <c r="K29" s="45">
        <v>2</v>
      </c>
      <c r="L29" s="46">
        <f>K29/K117</f>
        <v>0.4</v>
      </c>
      <c r="M29" s="47">
        <f>VLOOKUP(D29,Q1:R9,2,0)</f>
        <v>0</v>
      </c>
      <c r="N29" s="47">
        <f>M29*L29</f>
        <v>0</v>
      </c>
      <c r="O29" s="47">
        <f>IF(M29=0,0,L29*MAX(R2:R8))</f>
        <v>0</v>
      </c>
      <c r="Q29" s="48"/>
      <c r="R29" s="48"/>
      <c r="S29" s="48"/>
    </row>
    <row r="30" spans="1:19" ht="12" customHeight="1">
      <c r="A30" s="41"/>
      <c r="B30" s="48"/>
      <c r="D30" s="49"/>
      <c r="K30" s="52"/>
      <c r="L30" s="53"/>
      <c r="M30" s="47"/>
      <c r="N30" s="59"/>
      <c r="O30" s="57"/>
      <c r="P30" s="20"/>
      <c r="Q30" s="20"/>
      <c r="R30" s="20"/>
      <c r="S30" s="20"/>
    </row>
    <row r="31" spans="1:19" ht="39.75" customHeight="1">
      <c r="A31" s="41">
        <f>A29+1</f>
        <v>10</v>
      </c>
      <c r="B31" s="48" t="s">
        <v>89</v>
      </c>
      <c r="D31" s="43" t="s">
        <v>1</v>
      </c>
      <c r="F31" t="e">
        <f>#REF!*#REF!</f>
        <v>#REF!</v>
      </c>
      <c r="G31" t="e">
        <f>IF(#REF!&gt;=0,10*#REF!,0)</f>
        <v>#REF!</v>
      </c>
      <c r="I31" s="44"/>
      <c r="K31" s="45">
        <v>4</v>
      </c>
      <c r="L31" s="46">
        <f>K31/K117</f>
        <v>0.8</v>
      </c>
      <c r="M31" s="47">
        <f>VLOOKUP(D31,Q1:R9,2,0)</f>
        <v>0</v>
      </c>
      <c r="N31" s="47">
        <f>M31*L31</f>
        <v>0</v>
      </c>
      <c r="O31" s="47">
        <f>IF(M31=0,0,L31*MAX(R2:R8))</f>
        <v>0</v>
      </c>
    </row>
    <row r="32" spans="1:19" ht="12" customHeight="1">
      <c r="A32" s="41"/>
      <c r="B32" s="48"/>
      <c r="D32" s="49"/>
      <c r="K32" s="45"/>
      <c r="L32" s="46"/>
      <c r="M32" s="47"/>
      <c r="N32" s="47"/>
      <c r="O32" s="47"/>
    </row>
    <row r="33" spans="1:19" ht="39.75" customHeight="1">
      <c r="A33" s="41">
        <f>A31+1</f>
        <v>11</v>
      </c>
      <c r="B33" s="48" t="s">
        <v>90</v>
      </c>
      <c r="D33" s="43" t="s">
        <v>1</v>
      </c>
      <c r="I33" s="44"/>
      <c r="K33" s="45">
        <v>3</v>
      </c>
      <c r="L33" s="46">
        <f>K33/K117</f>
        <v>0.6</v>
      </c>
      <c r="M33" s="47">
        <f>VLOOKUP(D33,Q1:R9,2,0)</f>
        <v>0</v>
      </c>
      <c r="N33" s="47">
        <f>M33*L33</f>
        <v>0</v>
      </c>
      <c r="O33" s="47">
        <f>IF(M33=0,0,L33*MAX(R2:R8))</f>
        <v>0</v>
      </c>
    </row>
    <row r="34" spans="1:19" ht="12" customHeight="1">
      <c r="A34" s="41"/>
      <c r="B34" s="48"/>
      <c r="D34" s="49"/>
      <c r="K34" s="45"/>
      <c r="L34" s="46"/>
      <c r="M34" s="47"/>
      <c r="N34" s="47"/>
      <c r="O34" s="47"/>
    </row>
    <row r="35" spans="1:19" ht="39.75" customHeight="1">
      <c r="A35" s="41">
        <f>A33+1</f>
        <v>12</v>
      </c>
      <c r="B35" s="48" t="s">
        <v>91</v>
      </c>
      <c r="D35" s="43" t="s">
        <v>1</v>
      </c>
      <c r="F35" t="e">
        <f>#REF!*#REF!</f>
        <v>#REF!</v>
      </c>
      <c r="G35" t="e">
        <f>IF(#REF!&gt;=0,10*#REF!,0)</f>
        <v>#REF!</v>
      </c>
      <c r="I35" s="44"/>
      <c r="K35" s="45">
        <v>5</v>
      </c>
      <c r="L35" s="46">
        <f>K35/K117</f>
        <v>1</v>
      </c>
      <c r="M35" s="47">
        <f>VLOOKUP(D35,Q1:R9,2,0)</f>
        <v>0</v>
      </c>
      <c r="N35" s="47">
        <f>M35*L35</f>
        <v>0</v>
      </c>
      <c r="O35" s="47">
        <f>IF(M35=0,0,L35*MAX(R2:R8))</f>
        <v>0</v>
      </c>
    </row>
    <row r="36" spans="1:19" ht="12" customHeight="1">
      <c r="A36" s="41"/>
      <c r="B36" s="48"/>
      <c r="D36" s="49"/>
      <c r="K36" s="45"/>
      <c r="L36" s="46"/>
      <c r="M36" s="47"/>
      <c r="N36" s="47"/>
      <c r="O36" s="47"/>
    </row>
    <row r="37" spans="1:19" ht="39.75" customHeight="1">
      <c r="A37" s="41">
        <f>A35+1</f>
        <v>13</v>
      </c>
      <c r="B37" s="48" t="s">
        <v>92</v>
      </c>
      <c r="D37" s="43" t="s">
        <v>1</v>
      </c>
      <c r="F37" t="e">
        <f>#REF!*#REF!</f>
        <v>#REF!</v>
      </c>
      <c r="G37" t="e">
        <f>IF(#REF!&gt;=0,10*#REF!,0)</f>
        <v>#REF!</v>
      </c>
      <c r="I37" s="44"/>
      <c r="K37" s="45">
        <v>3</v>
      </c>
      <c r="L37" s="46">
        <f>K37/K117</f>
        <v>0.6</v>
      </c>
      <c r="M37" s="47">
        <f>VLOOKUP(D37,Q1:R9,2,0)</f>
        <v>0</v>
      </c>
      <c r="N37" s="47">
        <f>M37*L37</f>
        <v>0</v>
      </c>
      <c r="O37" s="47">
        <f>IF(M37=0,0,L37*MAX(R2:R8))</f>
        <v>0</v>
      </c>
    </row>
    <row r="38" spans="1:19" ht="12" customHeight="1">
      <c r="A38" s="41"/>
      <c r="B38" s="48"/>
      <c r="D38" s="49"/>
      <c r="K38" s="45"/>
      <c r="L38" s="46"/>
      <c r="M38" s="47"/>
      <c r="N38" s="47"/>
      <c r="O38" s="47"/>
    </row>
    <row r="39" spans="1:19" ht="39.75" customHeight="1">
      <c r="A39" s="41">
        <f>A37+1</f>
        <v>14</v>
      </c>
      <c r="B39" s="48" t="s">
        <v>93</v>
      </c>
      <c r="D39" s="43" t="s">
        <v>1</v>
      </c>
      <c r="F39" t="e">
        <f>#REF!*#REF!</f>
        <v>#REF!</v>
      </c>
      <c r="G39" t="e">
        <f>IF(#REF!&gt;=0,10*#REF!,0)</f>
        <v>#REF!</v>
      </c>
      <c r="I39" s="44"/>
      <c r="K39" s="45">
        <v>4</v>
      </c>
      <c r="L39" s="46">
        <f>K39/K117</f>
        <v>0.8</v>
      </c>
      <c r="M39" s="47">
        <f>VLOOKUP(D39,Q1:R9,2,0)</f>
        <v>0</v>
      </c>
      <c r="N39" s="47">
        <f>M39*L39</f>
        <v>0</v>
      </c>
      <c r="O39" s="47">
        <f>IF(M39=0,0,L39*MAX(R2:R8))</f>
        <v>0</v>
      </c>
      <c r="Q39" s="48"/>
      <c r="R39" s="48"/>
      <c r="S39" s="48"/>
    </row>
    <row r="40" spans="1:19" ht="12" customHeight="1">
      <c r="A40" s="41"/>
      <c r="B40" s="48"/>
      <c r="D40" s="49"/>
      <c r="K40" s="52"/>
      <c r="L40" s="53"/>
      <c r="M40" s="47"/>
      <c r="N40" s="59"/>
      <c r="O40" s="57"/>
      <c r="P40" s="20"/>
      <c r="Q40" s="20"/>
      <c r="R40" s="20"/>
      <c r="S40" s="20"/>
    </row>
    <row r="41" spans="1:19" ht="39.75" customHeight="1">
      <c r="A41" s="41">
        <f>A39+1</f>
        <v>15</v>
      </c>
      <c r="B41" s="48" t="s">
        <v>94</v>
      </c>
      <c r="D41" s="43" t="s">
        <v>1</v>
      </c>
      <c r="F41" t="e">
        <f>#REF!*#REF!</f>
        <v>#REF!</v>
      </c>
      <c r="G41" t="e">
        <f>IF(#REF!&gt;=0,10*#REF!,0)</f>
        <v>#REF!</v>
      </c>
      <c r="I41" s="44"/>
      <c r="K41" s="45">
        <v>2</v>
      </c>
      <c r="L41" s="46">
        <f>K41/K117</f>
        <v>0.4</v>
      </c>
      <c r="M41" s="47">
        <f>VLOOKUP(D41,Q1:R9,2,0)</f>
        <v>0</v>
      </c>
      <c r="N41" s="47">
        <f>M41*L41</f>
        <v>0</v>
      </c>
      <c r="O41" s="47">
        <f>IF(M41=0,0,L41*MAX(R2:R8))</f>
        <v>0</v>
      </c>
    </row>
    <row r="42" spans="1:19" ht="12" customHeight="1">
      <c r="A42" s="41"/>
      <c r="B42" s="48"/>
      <c r="D42" s="49"/>
      <c r="K42" s="45"/>
      <c r="L42" s="46"/>
      <c r="M42" s="47"/>
      <c r="N42" s="47"/>
      <c r="O42" s="47"/>
    </row>
    <row r="43" spans="1:19" ht="39.75" customHeight="1">
      <c r="A43" s="41">
        <f>A41+1</f>
        <v>16</v>
      </c>
      <c r="B43" s="48" t="s">
        <v>95</v>
      </c>
      <c r="D43" s="43" t="s">
        <v>1</v>
      </c>
      <c r="F43" t="e">
        <f>#REF!*#REF!</f>
        <v>#REF!</v>
      </c>
      <c r="G43" t="e">
        <f>IF(#REF!&gt;=0,10*#REF!,0)</f>
        <v>#REF!</v>
      </c>
      <c r="I43" s="44"/>
      <c r="K43" s="45">
        <v>2</v>
      </c>
      <c r="L43" s="46">
        <f>K43/K117</f>
        <v>0.4</v>
      </c>
      <c r="M43" s="47">
        <f>VLOOKUP(D43,Q1:R9,2,0)</f>
        <v>0</v>
      </c>
      <c r="N43" s="47">
        <f>M43*L43</f>
        <v>0</v>
      </c>
      <c r="O43" s="47">
        <f>IF(M43=0,0,L43*MAX(R2:R8))</f>
        <v>0</v>
      </c>
    </row>
    <row r="44" spans="1:19" ht="12" customHeight="1">
      <c r="A44" s="41"/>
      <c r="B44" s="48"/>
      <c r="D44" s="49"/>
      <c r="K44" s="45"/>
      <c r="L44" s="46"/>
      <c r="M44" s="47"/>
      <c r="N44" s="47"/>
      <c r="O44" s="47"/>
    </row>
    <row r="45" spans="1:19" ht="39.75" customHeight="1">
      <c r="A45" s="41">
        <f>A43+1</f>
        <v>17</v>
      </c>
      <c r="B45" s="48" t="s">
        <v>96</v>
      </c>
      <c r="D45" s="43" t="s">
        <v>1</v>
      </c>
      <c r="F45" t="e">
        <f>#REF!*#REF!</f>
        <v>#REF!</v>
      </c>
      <c r="G45" t="e">
        <f>IF(#REF!&gt;=0,10*#REF!,0)</f>
        <v>#REF!</v>
      </c>
      <c r="I45" s="44"/>
      <c r="K45" s="45">
        <v>1</v>
      </c>
      <c r="L45" s="46">
        <f>K45/K117</f>
        <v>0.2</v>
      </c>
      <c r="M45" s="47">
        <f>VLOOKUP(D45,Q1:R9,2,0)</f>
        <v>0</v>
      </c>
      <c r="N45" s="47">
        <f>M45*L45</f>
        <v>0</v>
      </c>
      <c r="O45" s="47">
        <f>IF(M45=0,0,L45*MAX(R2:R8))</f>
        <v>0</v>
      </c>
    </row>
    <row r="46" spans="1:19" ht="12" customHeight="1">
      <c r="B46" s="55"/>
      <c r="D46" s="49"/>
      <c r="K46" s="45"/>
      <c r="L46" s="46"/>
      <c r="M46" s="47"/>
      <c r="N46" s="47"/>
      <c r="O46" s="47"/>
    </row>
    <row r="47" spans="1:19" ht="15.75" customHeight="1">
      <c r="A47" s="37" t="s">
        <v>39</v>
      </c>
      <c r="C47" s="39"/>
      <c r="D47" s="58"/>
      <c r="K47" s="45"/>
      <c r="L47" s="46"/>
      <c r="M47" s="47"/>
      <c r="N47" s="47"/>
      <c r="O47" s="47"/>
    </row>
    <row r="48" spans="1:19" ht="14.25" customHeight="1">
      <c r="B48" s="56"/>
      <c r="C48" s="39"/>
      <c r="D48" s="58"/>
      <c r="K48" s="45"/>
      <c r="L48" s="46"/>
      <c r="M48" s="47"/>
      <c r="N48" s="47"/>
      <c r="O48" s="47"/>
    </row>
    <row r="49" spans="1:15" ht="39.75" customHeight="1">
      <c r="A49" s="41">
        <f>A45+1</f>
        <v>18</v>
      </c>
      <c r="B49" s="48" t="s">
        <v>97</v>
      </c>
      <c r="D49" s="43" t="s">
        <v>1</v>
      </c>
      <c r="F49" t="e">
        <f>#REF!*#REF!</f>
        <v>#REF!</v>
      </c>
      <c r="G49" t="e">
        <f>IF(#REF!&gt;=0,10*#REF!,0)</f>
        <v>#REF!</v>
      </c>
      <c r="I49" s="44"/>
      <c r="K49" s="45">
        <v>4</v>
      </c>
      <c r="L49" s="46">
        <f>K49/K117</f>
        <v>0.8</v>
      </c>
      <c r="M49" s="47">
        <f>VLOOKUP(D49,Q1:R9,2,0)</f>
        <v>0</v>
      </c>
      <c r="N49" s="47">
        <f>M49*L49</f>
        <v>0</v>
      </c>
      <c r="O49" s="47">
        <f>IF(M49=0,0,L49*MAX(R2:R8))</f>
        <v>0</v>
      </c>
    </row>
    <row r="50" spans="1:15" ht="12" customHeight="1">
      <c r="A50" s="41"/>
      <c r="B50" s="48"/>
      <c r="D50" s="49"/>
      <c r="K50" s="45"/>
      <c r="L50" s="46"/>
      <c r="M50" s="47"/>
      <c r="N50" s="47"/>
      <c r="O50" s="47"/>
    </row>
    <row r="51" spans="1:15" ht="39.75" customHeight="1">
      <c r="A51" s="41">
        <f>A49+1</f>
        <v>19</v>
      </c>
      <c r="B51" s="48" t="s">
        <v>98</v>
      </c>
      <c r="D51" s="43" t="s">
        <v>1</v>
      </c>
      <c r="F51" t="e">
        <f>#REF!*#REF!</f>
        <v>#REF!</v>
      </c>
      <c r="G51" t="e">
        <f>IF(#REF!&gt;=0,10*#REF!,0)</f>
        <v>#REF!</v>
      </c>
      <c r="I51" s="44"/>
      <c r="K51" s="45">
        <v>4</v>
      </c>
      <c r="L51" s="46">
        <f>K51/K117</f>
        <v>0.8</v>
      </c>
      <c r="M51" s="47">
        <f>VLOOKUP(D51,Q1:R9,2,0)</f>
        <v>0</v>
      </c>
      <c r="N51" s="47">
        <f>M51*L51</f>
        <v>0</v>
      </c>
      <c r="O51" s="47">
        <f>IF(M51=0,0,L51*MAX(R2:R8))</f>
        <v>0</v>
      </c>
    </row>
    <row r="52" spans="1:15" ht="12" customHeight="1">
      <c r="A52" s="41"/>
      <c r="B52" s="48"/>
      <c r="D52" s="49"/>
      <c r="K52" s="45"/>
      <c r="L52" s="46"/>
      <c r="M52" s="47"/>
      <c r="N52" s="47"/>
      <c r="O52" s="47"/>
    </row>
    <row r="53" spans="1:15" ht="39.75" customHeight="1">
      <c r="A53" s="41">
        <f>A51+1</f>
        <v>20</v>
      </c>
      <c r="B53" s="48" t="s">
        <v>99</v>
      </c>
      <c r="D53" s="43" t="s">
        <v>1</v>
      </c>
      <c r="F53" t="e">
        <f>#REF!*#REF!</f>
        <v>#REF!</v>
      </c>
      <c r="G53" t="e">
        <f>IF(#REF!&gt;=0,10*#REF!,0)</f>
        <v>#REF!</v>
      </c>
      <c r="I53" s="44"/>
      <c r="K53" s="45">
        <v>2</v>
      </c>
      <c r="L53" s="46">
        <f>K53/K117</f>
        <v>0.4</v>
      </c>
      <c r="M53" s="47">
        <f>VLOOKUP(D53,Q1:R9,2,0)</f>
        <v>0</v>
      </c>
      <c r="N53" s="47">
        <f>M53*L53</f>
        <v>0</v>
      </c>
      <c r="O53" s="47">
        <f>IF(M53=0,0,L53*MAX(R2:R8))</f>
        <v>0</v>
      </c>
    </row>
    <row r="54" spans="1:15" ht="12" customHeight="1">
      <c r="A54" s="41"/>
      <c r="B54" s="48"/>
      <c r="D54" s="49"/>
      <c r="K54" s="45"/>
      <c r="L54" s="46"/>
      <c r="M54" s="47"/>
      <c r="N54" s="47"/>
      <c r="O54" s="47"/>
    </row>
    <row r="55" spans="1:15" ht="39.75" customHeight="1">
      <c r="A55" s="41">
        <f>A53+1</f>
        <v>21</v>
      </c>
      <c r="B55" s="48" t="s">
        <v>100</v>
      </c>
      <c r="D55" s="43" t="s">
        <v>1</v>
      </c>
      <c r="F55" t="e">
        <f>#REF!*#REF!</f>
        <v>#REF!</v>
      </c>
      <c r="G55" t="e">
        <f>IF(#REF!&gt;=0,10*#REF!,0)</f>
        <v>#REF!</v>
      </c>
      <c r="I55" s="44"/>
      <c r="K55" s="45">
        <v>4</v>
      </c>
      <c r="L55" s="46">
        <f>K55/K117</f>
        <v>0.8</v>
      </c>
      <c r="M55" s="47">
        <f>VLOOKUP(D55,Q1:R9,2,0)</f>
        <v>0</v>
      </c>
      <c r="N55" s="47">
        <f>M55*L55</f>
        <v>0</v>
      </c>
      <c r="O55" s="47">
        <f>IF(M55=0,0,L55*MAX(R2:R8))</f>
        <v>0</v>
      </c>
    </row>
    <row r="56" spans="1:15" ht="12" customHeight="1">
      <c r="B56" s="55"/>
      <c r="D56" s="49"/>
      <c r="K56" s="45"/>
      <c r="L56" s="46"/>
      <c r="M56" s="47"/>
      <c r="N56" s="47"/>
      <c r="O56" s="47"/>
    </row>
    <row r="57" spans="1:15" ht="15.75" customHeight="1">
      <c r="A57" s="37" t="s">
        <v>44</v>
      </c>
      <c r="C57" s="39"/>
      <c r="D57" s="58"/>
      <c r="E57" s="39"/>
      <c r="K57" s="45"/>
      <c r="L57" s="46"/>
      <c r="M57" s="47"/>
      <c r="N57" s="47"/>
      <c r="O57" s="47"/>
    </row>
    <row r="58" spans="1:15" ht="14.25" customHeight="1">
      <c r="B58" s="56"/>
      <c r="C58" s="39"/>
      <c r="D58" s="58"/>
      <c r="E58" s="39"/>
      <c r="K58" s="45"/>
      <c r="L58" s="46"/>
      <c r="M58" s="47"/>
      <c r="N58" s="47"/>
      <c r="O58" s="47"/>
    </row>
    <row r="59" spans="1:15" ht="39.75" customHeight="1">
      <c r="A59" s="41">
        <f>A55+1</f>
        <v>22</v>
      </c>
      <c r="B59" s="48" t="s">
        <v>101</v>
      </c>
      <c r="D59" s="43" t="s">
        <v>1</v>
      </c>
      <c r="F59" t="e">
        <f>#REF!*#REF!</f>
        <v>#REF!</v>
      </c>
      <c r="G59" t="e">
        <f>IF(#REF!&gt;=0,10*#REF!,0)</f>
        <v>#REF!</v>
      </c>
      <c r="I59" s="44"/>
      <c r="K59" s="45">
        <v>4</v>
      </c>
      <c r="L59" s="46">
        <f>K59/K117</f>
        <v>0.8</v>
      </c>
      <c r="M59" s="47">
        <f>VLOOKUP(D59,Q1:R9,2,0)</f>
        <v>0</v>
      </c>
      <c r="N59" s="47">
        <f>M59*L59</f>
        <v>0</v>
      </c>
      <c r="O59" s="47">
        <f>IF(M59=0,0,L59*MAX(R2:R8))</f>
        <v>0</v>
      </c>
    </row>
    <row r="60" spans="1:15" ht="12" customHeight="1">
      <c r="A60" s="41"/>
      <c r="B60" s="48"/>
      <c r="D60" s="49"/>
      <c r="K60" s="45"/>
      <c r="L60" s="46"/>
      <c r="M60" s="47"/>
      <c r="N60" s="47"/>
      <c r="O60" s="47"/>
    </row>
    <row r="61" spans="1:15" ht="39.75" customHeight="1">
      <c r="A61" s="41">
        <f>A59+1</f>
        <v>23</v>
      </c>
      <c r="B61" s="48" t="s">
        <v>102</v>
      </c>
      <c r="D61" s="43" t="s">
        <v>1</v>
      </c>
      <c r="F61" t="e">
        <f>#REF!*#REF!</f>
        <v>#REF!</v>
      </c>
      <c r="G61" t="e">
        <f>IF(#REF!&gt;=0,10*#REF!,0)</f>
        <v>#REF!</v>
      </c>
      <c r="I61" s="44"/>
      <c r="K61" s="45">
        <v>3</v>
      </c>
      <c r="L61" s="46">
        <f>K61/K117</f>
        <v>0.6</v>
      </c>
      <c r="M61" s="47">
        <f>VLOOKUP(D61,Q1:R9,2,0)</f>
        <v>0</v>
      </c>
      <c r="N61" s="47">
        <f>M61*L61</f>
        <v>0</v>
      </c>
      <c r="O61" s="47">
        <f>IF(M61=0,0,L61*MAX(R2:R8))</f>
        <v>0</v>
      </c>
    </row>
    <row r="62" spans="1:15" ht="12" customHeight="1">
      <c r="A62" s="41"/>
      <c r="B62" s="48"/>
      <c r="D62" s="49"/>
      <c r="K62" s="45"/>
      <c r="L62" s="46"/>
      <c r="M62" s="47"/>
      <c r="N62" s="47"/>
      <c r="O62" s="47"/>
    </row>
    <row r="63" spans="1:15" ht="39.75" customHeight="1">
      <c r="A63" s="41">
        <f>A61+1</f>
        <v>24</v>
      </c>
      <c r="B63" s="48" t="s">
        <v>103</v>
      </c>
      <c r="D63" s="43" t="s">
        <v>1</v>
      </c>
      <c r="F63" t="e">
        <f>#REF!*#REF!</f>
        <v>#REF!</v>
      </c>
      <c r="G63" t="e">
        <f>IF(#REF!&gt;=0,10*#REF!,0)</f>
        <v>#REF!</v>
      </c>
      <c r="I63" s="44"/>
      <c r="K63" s="45">
        <v>1</v>
      </c>
      <c r="L63" s="46">
        <f>K63/K117</f>
        <v>0.2</v>
      </c>
      <c r="M63" s="47">
        <f>VLOOKUP(D63,Q1:R9,2,0)</f>
        <v>0</v>
      </c>
      <c r="N63" s="47">
        <f>M63*L63</f>
        <v>0</v>
      </c>
      <c r="O63" s="47">
        <f>IF(M63=0,0,L63*MAX(R2:R8))</f>
        <v>0</v>
      </c>
    </row>
    <row r="64" spans="1:15" ht="12" customHeight="1">
      <c r="B64" s="32"/>
      <c r="D64" s="49"/>
      <c r="K64" s="45"/>
      <c r="L64" s="46"/>
      <c r="M64" s="47"/>
      <c r="N64" s="47"/>
      <c r="O64" s="47"/>
    </row>
    <row r="65" spans="1:15" ht="15.75" customHeight="1">
      <c r="A65" s="37" t="s">
        <v>48</v>
      </c>
      <c r="C65" s="39"/>
      <c r="D65" s="58"/>
      <c r="E65" s="39"/>
      <c r="K65" s="45"/>
      <c r="L65" s="46"/>
      <c r="M65" s="47"/>
      <c r="N65" s="47"/>
      <c r="O65" s="47"/>
    </row>
    <row r="66" spans="1:15" ht="14.25" customHeight="1">
      <c r="B66" s="56"/>
      <c r="C66" s="39"/>
      <c r="D66" s="58"/>
      <c r="E66" s="39"/>
      <c r="K66" s="45"/>
      <c r="L66" s="46"/>
      <c r="M66" s="47"/>
      <c r="N66" s="47"/>
      <c r="O66" s="47"/>
    </row>
    <row r="67" spans="1:15" ht="39.75" customHeight="1">
      <c r="A67" s="41">
        <f>A63+1</f>
        <v>25</v>
      </c>
      <c r="B67" s="48" t="s">
        <v>104</v>
      </c>
      <c r="D67" s="43" t="s">
        <v>1</v>
      </c>
      <c r="F67" t="e">
        <f>#REF!*#REF!</f>
        <v>#REF!</v>
      </c>
      <c r="G67" t="e">
        <f>IF(#REF!&gt;=0,10*#REF!,0)</f>
        <v>#REF!</v>
      </c>
      <c r="I67" s="44"/>
      <c r="K67" s="45">
        <v>3</v>
      </c>
      <c r="L67" s="46">
        <f>K67/K117</f>
        <v>0.6</v>
      </c>
      <c r="M67" s="47">
        <f>VLOOKUP(D67,Q1:R9,2,0)</f>
        <v>0</v>
      </c>
      <c r="N67" s="47">
        <f>M67*L67</f>
        <v>0</v>
      </c>
      <c r="O67" s="47">
        <f>IF(M67=0,0,L67*MAX(R2:R8))</f>
        <v>0</v>
      </c>
    </row>
    <row r="68" spans="1:15" ht="12" customHeight="1">
      <c r="A68" s="41"/>
      <c r="B68" s="48"/>
      <c r="D68" s="49"/>
      <c r="K68" s="45"/>
      <c r="L68" s="46"/>
      <c r="M68" s="47"/>
      <c r="N68" s="47"/>
      <c r="O68" s="47"/>
    </row>
    <row r="69" spans="1:15" ht="39.75" customHeight="1">
      <c r="A69" s="41">
        <f>A67+1</f>
        <v>26</v>
      </c>
      <c r="B69" s="48" t="s">
        <v>105</v>
      </c>
      <c r="D69" s="43" t="s">
        <v>1</v>
      </c>
      <c r="F69" t="e">
        <f>#REF!*#REF!</f>
        <v>#REF!</v>
      </c>
      <c r="G69" t="e">
        <f>IF(#REF!&gt;=0,10*#REF!,0)</f>
        <v>#REF!</v>
      </c>
      <c r="I69" s="44"/>
      <c r="K69" s="45">
        <v>2</v>
      </c>
      <c r="L69" s="46">
        <f>K69/K117</f>
        <v>0.4</v>
      </c>
      <c r="M69" s="47">
        <f>VLOOKUP(D69,Q1:R9,2,0)</f>
        <v>0</v>
      </c>
      <c r="N69" s="47">
        <f>M69*L69</f>
        <v>0</v>
      </c>
      <c r="O69" s="47">
        <f>IF(M69=0,0,L69*MAX(R2:R8))</f>
        <v>0</v>
      </c>
    </row>
    <row r="70" spans="1:15" ht="12" customHeight="1">
      <c r="A70" s="41"/>
      <c r="B70" s="48"/>
      <c r="D70" s="49"/>
      <c r="K70" s="45"/>
      <c r="L70" s="46"/>
      <c r="M70" s="47"/>
      <c r="N70" s="47"/>
      <c r="O70" s="47"/>
    </row>
    <row r="71" spans="1:15" ht="39.75" customHeight="1">
      <c r="A71" s="41">
        <f>A69+1</f>
        <v>27</v>
      </c>
      <c r="B71" s="48" t="s">
        <v>106</v>
      </c>
      <c r="D71" s="43" t="s">
        <v>1</v>
      </c>
      <c r="F71" t="e">
        <f>#REF!*#REF!</f>
        <v>#REF!</v>
      </c>
      <c r="G71" t="e">
        <f>IF(#REF!&gt;=0,10*#REF!,0)</f>
        <v>#REF!</v>
      </c>
      <c r="I71" s="44"/>
      <c r="K71" s="45">
        <v>2</v>
      </c>
      <c r="L71" s="46">
        <f>K71/K117</f>
        <v>0.4</v>
      </c>
      <c r="M71" s="47">
        <f>VLOOKUP(D71,Q1:R9,2,0)</f>
        <v>0</v>
      </c>
      <c r="N71" s="47">
        <f>M71*L71</f>
        <v>0</v>
      </c>
      <c r="O71" s="47">
        <f>IF(M71=0,0,L71*MAX(R2:R8))</f>
        <v>0</v>
      </c>
    </row>
    <row r="72" spans="1:15" ht="12" customHeight="1">
      <c r="A72" s="41"/>
      <c r="B72" s="48"/>
      <c r="D72" s="49"/>
      <c r="K72" s="45"/>
      <c r="L72" s="46"/>
      <c r="M72" s="47"/>
      <c r="N72" s="47"/>
      <c r="O72" s="47"/>
    </row>
    <row r="73" spans="1:15" ht="39.75" customHeight="1">
      <c r="A73" s="41">
        <f>A71+1</f>
        <v>28</v>
      </c>
      <c r="B73" s="48" t="s">
        <v>107</v>
      </c>
      <c r="D73" s="43" t="s">
        <v>1</v>
      </c>
      <c r="F73" t="e">
        <f>#REF!*#REF!</f>
        <v>#REF!</v>
      </c>
      <c r="G73" t="e">
        <f>IF(#REF!&gt;=0,10*#REF!,0)</f>
        <v>#REF!</v>
      </c>
      <c r="I73" s="44"/>
      <c r="K73" s="45">
        <v>3</v>
      </c>
      <c r="L73" s="46">
        <f>K73/K117</f>
        <v>0.6</v>
      </c>
      <c r="M73" s="47">
        <f>VLOOKUP(D73,Q1:R9,2,0)</f>
        <v>0</v>
      </c>
      <c r="N73" s="47">
        <f>M73*L73</f>
        <v>0</v>
      </c>
      <c r="O73" s="47">
        <f>IF(M73=0,0,L73*MAX(R2:R8))</f>
        <v>0</v>
      </c>
    </row>
    <row r="74" spans="1:15" ht="12" customHeight="1">
      <c r="A74" s="41"/>
      <c r="B74" s="48"/>
      <c r="D74" s="49"/>
      <c r="K74" s="45"/>
      <c r="L74" s="46"/>
      <c r="M74" s="47"/>
      <c r="N74" s="47"/>
      <c r="O74" s="47"/>
    </row>
    <row r="75" spans="1:15" ht="39.75" customHeight="1">
      <c r="A75" s="41">
        <f>A73+1</f>
        <v>29</v>
      </c>
      <c r="B75" s="48" t="s">
        <v>108</v>
      </c>
      <c r="D75" s="43" t="s">
        <v>1</v>
      </c>
      <c r="F75" t="e">
        <f>#REF!*#REF!</f>
        <v>#REF!</v>
      </c>
      <c r="G75" t="e">
        <f>IF(#REF!&gt;=0,10*#REF!,0)</f>
        <v>#REF!</v>
      </c>
      <c r="I75" s="44"/>
      <c r="K75" s="45">
        <v>3</v>
      </c>
      <c r="L75" s="46">
        <f>K75/K117</f>
        <v>0.6</v>
      </c>
      <c r="M75" s="47">
        <f>VLOOKUP(D75,Q1:R9,2,0)</f>
        <v>0</v>
      </c>
      <c r="N75" s="47">
        <f>M75*L75</f>
        <v>0</v>
      </c>
      <c r="O75" s="47">
        <f>IF(M75=0,0,L75*MAX(R2:R8))</f>
        <v>0</v>
      </c>
    </row>
    <row r="76" spans="1:15" ht="12" customHeight="1">
      <c r="B76" s="55"/>
      <c r="D76" s="49"/>
      <c r="K76" s="45"/>
      <c r="L76" s="46"/>
      <c r="M76" s="47"/>
      <c r="N76" s="47"/>
      <c r="O76" s="47"/>
    </row>
    <row r="77" spans="1:15" ht="15.75" customHeight="1">
      <c r="A77" s="37" t="s">
        <v>54</v>
      </c>
      <c r="C77" s="39"/>
      <c r="D77" s="58"/>
      <c r="K77" s="45"/>
      <c r="L77" s="46"/>
      <c r="M77" s="47"/>
      <c r="N77" s="47"/>
      <c r="O77" s="47"/>
    </row>
    <row r="78" spans="1:15" ht="14.25" customHeight="1">
      <c r="B78" s="56"/>
      <c r="C78" s="39"/>
      <c r="D78" s="58"/>
      <c r="K78" s="45"/>
      <c r="L78" s="46"/>
      <c r="M78" s="47"/>
      <c r="N78" s="47"/>
      <c r="O78" s="47"/>
    </row>
    <row r="79" spans="1:15" ht="39.75" customHeight="1">
      <c r="A79" s="41">
        <f>A75+1</f>
        <v>30</v>
      </c>
      <c r="B79" s="48" t="s">
        <v>109</v>
      </c>
      <c r="D79" s="43" t="s">
        <v>1</v>
      </c>
      <c r="F79" t="e">
        <f>#REF!*#REF!</f>
        <v>#REF!</v>
      </c>
      <c r="G79" t="e">
        <f>IF(#REF!&gt;=0,10*#REF!,0)</f>
        <v>#REF!</v>
      </c>
      <c r="I79" s="44"/>
      <c r="K79" s="45">
        <v>4</v>
      </c>
      <c r="L79" s="46">
        <f>K79/K117</f>
        <v>0.8</v>
      </c>
      <c r="M79" s="47">
        <f>VLOOKUP(D79,Q1:R9,2,0)</f>
        <v>0</v>
      </c>
      <c r="N79" s="47">
        <f>M79*L79</f>
        <v>0</v>
      </c>
      <c r="O79" s="47">
        <f>IF(M79=0,0,L79*MAX(R2:R8))</f>
        <v>0</v>
      </c>
    </row>
    <row r="80" spans="1:15" ht="12" customHeight="1">
      <c r="A80" s="41"/>
      <c r="B80" s="48"/>
      <c r="D80" s="49"/>
      <c r="K80" s="45"/>
      <c r="L80" s="46"/>
      <c r="M80" s="47"/>
      <c r="N80" s="47"/>
      <c r="O80" s="47"/>
    </row>
    <row r="81" spans="1:15" ht="39.75" customHeight="1">
      <c r="A81" s="41">
        <f>A79+1</f>
        <v>31</v>
      </c>
      <c r="B81" s="48" t="s">
        <v>110</v>
      </c>
      <c r="D81" s="43" t="s">
        <v>1</v>
      </c>
      <c r="F81" t="e">
        <f>#REF!*#REF!</f>
        <v>#REF!</v>
      </c>
      <c r="G81" t="e">
        <f>IF(#REF!&gt;=0,10*#REF!,0)</f>
        <v>#REF!</v>
      </c>
      <c r="I81" s="44"/>
      <c r="K81" s="45">
        <v>3</v>
      </c>
      <c r="L81" s="46">
        <f>K81/K117</f>
        <v>0.6</v>
      </c>
      <c r="M81" s="47">
        <f>VLOOKUP(D81,Q1:R9,2,0)</f>
        <v>0</v>
      </c>
      <c r="N81" s="47">
        <f>M81*L81</f>
        <v>0</v>
      </c>
      <c r="O81" s="47">
        <f>IF(M81=0,0,L81*MAX(R2:R8))</f>
        <v>0</v>
      </c>
    </row>
    <row r="82" spans="1:15" ht="12" customHeight="1">
      <c r="A82" s="41"/>
      <c r="B82" s="48"/>
      <c r="D82" s="49"/>
      <c r="K82" s="45"/>
      <c r="L82" s="46"/>
      <c r="M82" s="47"/>
      <c r="N82" s="47"/>
      <c r="O82" s="47"/>
    </row>
    <row r="83" spans="1:15" ht="39.75" customHeight="1">
      <c r="A83" s="41">
        <f>A81+1</f>
        <v>32</v>
      </c>
      <c r="B83" s="48" t="s">
        <v>111</v>
      </c>
      <c r="D83" s="43" t="s">
        <v>1</v>
      </c>
      <c r="F83" t="e">
        <f>#REF!*#REF!</f>
        <v>#REF!</v>
      </c>
      <c r="G83" t="e">
        <f>IF(#REF!&gt;=0,10*#REF!,0)</f>
        <v>#REF!</v>
      </c>
      <c r="I83" s="44"/>
      <c r="K83" s="45">
        <v>3</v>
      </c>
      <c r="L83" s="46">
        <f>K83/K117</f>
        <v>0.6</v>
      </c>
      <c r="M83" s="47">
        <f>VLOOKUP(D83,Q1:R9,2,0)</f>
        <v>0</v>
      </c>
      <c r="N83" s="47">
        <f>M83*L83</f>
        <v>0</v>
      </c>
      <c r="O83" s="47">
        <f>IF(M83=0,0,L83*MAX(R2:R8))</f>
        <v>0</v>
      </c>
    </row>
    <row r="84" spans="1:15" ht="12" customHeight="1">
      <c r="A84" s="41"/>
      <c r="B84" s="48"/>
      <c r="D84" s="49"/>
      <c r="K84" s="45"/>
      <c r="L84" s="46"/>
      <c r="M84" s="47"/>
      <c r="N84" s="47"/>
      <c r="O84" s="47"/>
    </row>
    <row r="85" spans="1:15" ht="39.75" customHeight="1">
      <c r="A85" s="41">
        <f>A83+1</f>
        <v>33</v>
      </c>
      <c r="B85" s="48" t="s">
        <v>112</v>
      </c>
      <c r="D85" s="43" t="s">
        <v>1</v>
      </c>
      <c r="F85" t="e">
        <f>#REF!*#REF!</f>
        <v>#REF!</v>
      </c>
      <c r="G85" t="e">
        <f>IF(#REF!&gt;=0,10*#REF!,0)</f>
        <v>#REF!</v>
      </c>
      <c r="I85" s="44"/>
      <c r="K85" s="45">
        <v>3</v>
      </c>
      <c r="L85" s="46">
        <f>K85/K117</f>
        <v>0.6</v>
      </c>
      <c r="M85" s="47">
        <f>VLOOKUP(D85,Q1:R9,2,0)</f>
        <v>0</v>
      </c>
      <c r="N85" s="47">
        <f>M85*L85</f>
        <v>0</v>
      </c>
      <c r="O85" s="47">
        <f>IF(M85=0,0,L85*MAX(R2:R8))</f>
        <v>0</v>
      </c>
    </row>
    <row r="86" spans="1:15" ht="12" customHeight="1">
      <c r="B86" s="55"/>
      <c r="D86" s="49"/>
      <c r="K86" s="45"/>
      <c r="L86" s="46"/>
      <c r="M86" s="47"/>
      <c r="N86" s="47"/>
      <c r="O86" s="47"/>
    </row>
    <row r="87" spans="1:15" ht="15.75" customHeight="1">
      <c r="A87" s="37" t="s">
        <v>59</v>
      </c>
      <c r="C87" s="39"/>
      <c r="D87" s="58"/>
      <c r="E87" s="39"/>
      <c r="K87" s="45"/>
      <c r="L87" s="46"/>
      <c r="M87" s="47"/>
      <c r="N87" s="47"/>
      <c r="O87" s="47"/>
    </row>
    <row r="88" spans="1:15" ht="14.25" customHeight="1">
      <c r="B88" s="56"/>
      <c r="C88" s="39"/>
      <c r="D88" s="58"/>
      <c r="E88" s="39"/>
      <c r="K88" s="45"/>
      <c r="L88" s="46"/>
      <c r="M88" s="47"/>
      <c r="N88" s="47"/>
      <c r="O88" s="47"/>
    </row>
    <row r="89" spans="1:15" ht="39.75" customHeight="1">
      <c r="A89" s="41">
        <f>A85+1</f>
        <v>34</v>
      </c>
      <c r="B89" s="48" t="s">
        <v>113</v>
      </c>
      <c r="D89" s="43" t="s">
        <v>1</v>
      </c>
      <c r="F89" t="e">
        <f>#REF!*#REF!</f>
        <v>#REF!</v>
      </c>
      <c r="G89" t="e">
        <f>IF(#REF!&gt;=0,10*#REF!,0)</f>
        <v>#REF!</v>
      </c>
      <c r="I89" s="44"/>
      <c r="K89" s="45">
        <v>5</v>
      </c>
      <c r="L89" s="46">
        <f>K89/K117</f>
        <v>1</v>
      </c>
      <c r="M89" s="47">
        <f>VLOOKUP(D89,Q1:R9,2,0)</f>
        <v>0</v>
      </c>
      <c r="N89" s="47">
        <f>M89*L89</f>
        <v>0</v>
      </c>
      <c r="O89" s="47">
        <f>IF(M89=0,0,L89*MAX(R2:R8))</f>
        <v>0</v>
      </c>
    </row>
    <row r="90" spans="1:15" ht="12" customHeight="1">
      <c r="A90" s="41"/>
      <c r="B90" s="48"/>
      <c r="D90" s="49"/>
      <c r="K90" s="45"/>
      <c r="L90" s="46"/>
      <c r="M90" s="47"/>
      <c r="N90" s="47"/>
      <c r="O90" s="47"/>
    </row>
    <row r="91" spans="1:15" ht="39.75" customHeight="1">
      <c r="A91" s="41">
        <f>A89+1</f>
        <v>35</v>
      </c>
      <c r="B91" s="48" t="s">
        <v>114</v>
      </c>
      <c r="D91" s="43" t="s">
        <v>1</v>
      </c>
      <c r="F91" t="e">
        <f>#REF!*#REF!</f>
        <v>#REF!</v>
      </c>
      <c r="G91" t="e">
        <f>IF(#REF!&gt;=0,10*#REF!,0)</f>
        <v>#REF!</v>
      </c>
      <c r="I91" s="44"/>
      <c r="K91" s="45">
        <v>2</v>
      </c>
      <c r="L91" s="46">
        <f>K91/K117</f>
        <v>0.4</v>
      </c>
      <c r="M91" s="47">
        <f>VLOOKUP(D91,Q1:R9,2,0)</f>
        <v>0</v>
      </c>
      <c r="N91" s="47">
        <f>M91*L91</f>
        <v>0</v>
      </c>
      <c r="O91" s="47">
        <f>IF(M91=0,0,L91*MAX(R2:R8))</f>
        <v>0</v>
      </c>
    </row>
    <row r="92" spans="1:15" ht="12" customHeight="1">
      <c r="A92" s="41"/>
      <c r="B92" s="48"/>
      <c r="D92" s="49"/>
      <c r="K92" s="45"/>
      <c r="L92" s="46"/>
      <c r="M92" s="47"/>
      <c r="N92" s="47"/>
      <c r="O92" s="47"/>
    </row>
    <row r="93" spans="1:15" ht="39.75" customHeight="1">
      <c r="A93" s="41">
        <f>A91+1</f>
        <v>36</v>
      </c>
      <c r="B93" s="48" t="s">
        <v>115</v>
      </c>
      <c r="D93" s="43" t="s">
        <v>1</v>
      </c>
      <c r="F93" t="e">
        <f>#REF!*#REF!</f>
        <v>#REF!</v>
      </c>
      <c r="G93" t="e">
        <f>IF(#REF!&gt;=0,10*#REF!,0)</f>
        <v>#REF!</v>
      </c>
      <c r="I93" s="44"/>
      <c r="K93" s="45">
        <v>4</v>
      </c>
      <c r="L93" s="46">
        <f>K93/K117</f>
        <v>0.8</v>
      </c>
      <c r="M93" s="47">
        <f>VLOOKUP(D93,Q1:R9,2,0)</f>
        <v>0</v>
      </c>
      <c r="N93" s="47">
        <f>M93*L93</f>
        <v>0</v>
      </c>
      <c r="O93" s="47">
        <f>IF(M93=0,0,L93*MAX(R2:R8))</f>
        <v>0</v>
      </c>
    </row>
    <row r="94" spans="1:15" ht="12" customHeight="1">
      <c r="A94" s="41"/>
      <c r="B94" s="48"/>
      <c r="D94" s="49"/>
      <c r="K94" s="45"/>
      <c r="L94" s="46"/>
      <c r="M94" s="47"/>
      <c r="N94" s="47"/>
      <c r="O94" s="47"/>
    </row>
    <row r="95" spans="1:15" ht="39.75" customHeight="1">
      <c r="A95" s="41">
        <f>A93+1</f>
        <v>37</v>
      </c>
      <c r="B95" s="48" t="s">
        <v>116</v>
      </c>
      <c r="D95" s="43" t="s">
        <v>1</v>
      </c>
      <c r="F95" t="e">
        <f>#REF!*#REF!</f>
        <v>#REF!</v>
      </c>
      <c r="G95" t="e">
        <f>IF(#REF!&gt;=0,10*#REF!,0)</f>
        <v>#REF!</v>
      </c>
      <c r="I95" s="44"/>
      <c r="K95" s="45">
        <v>3</v>
      </c>
      <c r="L95" s="46">
        <f>K95/K117</f>
        <v>0.6</v>
      </c>
      <c r="M95" s="47">
        <f>VLOOKUP(D95,Q1:R9,2,0)</f>
        <v>0</v>
      </c>
      <c r="N95" s="47">
        <f>M95*L95</f>
        <v>0</v>
      </c>
      <c r="O95" s="47">
        <f>IF(M95=0,0,L95*MAX(R2:R8))</f>
        <v>0</v>
      </c>
    </row>
    <row r="96" spans="1:15" ht="12" customHeight="1">
      <c r="A96" s="41"/>
      <c r="B96" s="48"/>
      <c r="D96" s="49"/>
      <c r="K96" s="45"/>
      <c r="L96" s="46"/>
      <c r="M96" s="47"/>
      <c r="N96" s="47"/>
      <c r="O96" s="47"/>
    </row>
    <row r="97" spans="1:26" ht="39.75" customHeight="1">
      <c r="A97" s="41">
        <f>A95+1</f>
        <v>38</v>
      </c>
      <c r="B97" s="48" t="s">
        <v>117</v>
      </c>
      <c r="D97" s="43" t="s">
        <v>1</v>
      </c>
      <c r="F97" t="e">
        <f>#REF!*#REF!</f>
        <v>#REF!</v>
      </c>
      <c r="G97" t="e">
        <f>IF(#REF!&gt;=0,10*#REF!,0)</f>
        <v>#REF!</v>
      </c>
      <c r="I97" s="44"/>
      <c r="K97" s="45">
        <v>3</v>
      </c>
      <c r="L97" s="46">
        <f>K97/K117</f>
        <v>0.6</v>
      </c>
      <c r="M97" s="47">
        <f>VLOOKUP(D97,Q1:R9,2,0)</f>
        <v>0</v>
      </c>
      <c r="N97" s="47">
        <f>M97*L97</f>
        <v>0</v>
      </c>
      <c r="O97" s="47">
        <f>IF(M97=0,0,L97*MAX(R2:R8))</f>
        <v>0</v>
      </c>
    </row>
    <row r="98" spans="1:26" ht="12" customHeight="1">
      <c r="B98" s="55"/>
      <c r="D98" s="49"/>
      <c r="K98" s="45"/>
      <c r="L98" s="46"/>
      <c r="M98" s="47"/>
      <c r="N98" s="47"/>
      <c r="O98" s="47"/>
    </row>
    <row r="99" spans="1:26" ht="15.75" customHeight="1">
      <c r="A99" s="37" t="s">
        <v>65</v>
      </c>
      <c r="C99" s="39"/>
      <c r="D99" s="58"/>
      <c r="E99" s="39"/>
      <c r="K99" s="45"/>
      <c r="L99" s="46"/>
      <c r="M99" s="47"/>
      <c r="N99" s="47"/>
      <c r="O99" s="47"/>
    </row>
    <row r="100" spans="1:26" ht="14.25" customHeight="1">
      <c r="B100" s="56"/>
      <c r="C100" s="39"/>
      <c r="D100" s="58"/>
      <c r="E100" s="39"/>
      <c r="K100" s="45"/>
      <c r="L100" s="46"/>
      <c r="M100" s="47"/>
      <c r="N100" s="47"/>
      <c r="O100" s="47"/>
    </row>
    <row r="101" spans="1:26" ht="39.75" customHeight="1">
      <c r="A101" s="41">
        <f>A97+1</f>
        <v>39</v>
      </c>
      <c r="B101" s="48" t="s">
        <v>118</v>
      </c>
      <c r="D101" s="43" t="s">
        <v>1</v>
      </c>
      <c r="F101" t="e">
        <f>#REF!*#REF!</f>
        <v>#REF!</v>
      </c>
      <c r="G101" t="e">
        <f>IF(#REF!&gt;=0,10*#REF!,0)</f>
        <v>#REF!</v>
      </c>
      <c r="I101" s="44"/>
      <c r="K101" s="45">
        <v>4</v>
      </c>
      <c r="L101" s="46">
        <f>K101/K117</f>
        <v>0.8</v>
      </c>
      <c r="M101" s="47">
        <f>VLOOKUP(D101,Q1:R9,2,0)</f>
        <v>0</v>
      </c>
      <c r="N101" s="47">
        <f>M101*L101</f>
        <v>0</v>
      </c>
      <c r="O101" s="47">
        <f>IF(M101=0,0,L101*MAX(R2:R8))</f>
        <v>0</v>
      </c>
    </row>
    <row r="102" spans="1:26" ht="12" customHeight="1">
      <c r="A102" s="41"/>
      <c r="B102" s="48"/>
      <c r="D102" s="49"/>
      <c r="K102" s="45"/>
      <c r="L102" s="46"/>
      <c r="M102" s="47"/>
      <c r="N102" s="47"/>
      <c r="O102" s="47"/>
    </row>
    <row r="103" spans="1:26" ht="39.75" customHeight="1">
      <c r="A103" s="41">
        <f>A101+1</f>
        <v>40</v>
      </c>
      <c r="B103" s="48" t="s">
        <v>119</v>
      </c>
      <c r="D103" s="43" t="s">
        <v>1</v>
      </c>
      <c r="F103" t="e">
        <f>#REF!*#REF!</f>
        <v>#REF!</v>
      </c>
      <c r="G103" t="e">
        <f>IF(#REF!&gt;=0,10*#REF!,0)</f>
        <v>#REF!</v>
      </c>
      <c r="I103" s="44"/>
      <c r="K103" s="45">
        <v>3</v>
      </c>
      <c r="L103" s="46">
        <f>K103/K117</f>
        <v>0.6</v>
      </c>
      <c r="M103" s="47">
        <f>VLOOKUP(D103,Q1:R9,2,0)</f>
        <v>0</v>
      </c>
      <c r="N103" s="47">
        <f>M103*L103</f>
        <v>0</v>
      </c>
      <c r="O103" s="47">
        <f>IF(M103=0,0,L103*MAX(R2:R8))</f>
        <v>0</v>
      </c>
    </row>
    <row r="104" spans="1:26" ht="12" customHeight="1">
      <c r="A104" s="41"/>
      <c r="B104" s="48"/>
      <c r="D104" s="49"/>
      <c r="K104" s="45"/>
      <c r="L104" s="46"/>
      <c r="M104" s="47"/>
      <c r="N104" s="47"/>
      <c r="O104" s="47"/>
    </row>
    <row r="105" spans="1:26" ht="39.75" customHeight="1">
      <c r="A105" s="41">
        <f>A103+1</f>
        <v>41</v>
      </c>
      <c r="B105" s="48" t="s">
        <v>120</v>
      </c>
      <c r="D105" s="43" t="s">
        <v>1</v>
      </c>
      <c r="F105" t="e">
        <f>#REF!*#REF!</f>
        <v>#REF!</v>
      </c>
      <c r="G105" t="e">
        <f>IF(#REF!&gt;=0,10*#REF!,0)</f>
        <v>#REF!</v>
      </c>
      <c r="I105" s="44"/>
      <c r="K105" s="45">
        <v>3</v>
      </c>
      <c r="L105" s="46">
        <f>K105/K117</f>
        <v>0.6</v>
      </c>
      <c r="M105" s="47">
        <f>VLOOKUP(D105,Q1:R9,2,0)</f>
        <v>0</v>
      </c>
      <c r="N105" s="47">
        <f>M105*L105</f>
        <v>0</v>
      </c>
      <c r="O105" s="47">
        <f>IF(M105=0,0,L105*MAX(R2:R8))</f>
        <v>0</v>
      </c>
    </row>
    <row r="106" spans="1:26" ht="12" customHeight="1">
      <c r="A106" s="41"/>
      <c r="B106" s="48"/>
      <c r="D106" s="49"/>
      <c r="K106" s="45"/>
      <c r="L106" s="46"/>
      <c r="M106" s="47"/>
      <c r="N106" s="47"/>
      <c r="O106" s="47"/>
    </row>
    <row r="107" spans="1:26" ht="39.75" customHeight="1">
      <c r="A107" s="41">
        <f>A105+1</f>
        <v>42</v>
      </c>
      <c r="B107" s="48" t="s">
        <v>121</v>
      </c>
      <c r="D107" s="43" t="s">
        <v>1</v>
      </c>
      <c r="F107" t="e">
        <f>#REF!*#REF!</f>
        <v>#REF!</v>
      </c>
      <c r="G107" t="e">
        <f>IF(#REF!&gt;=0,10*#REF!,0)</f>
        <v>#REF!</v>
      </c>
      <c r="I107" s="44"/>
      <c r="K107" s="45">
        <v>2</v>
      </c>
      <c r="L107" s="46">
        <f>K107/K117</f>
        <v>0.4</v>
      </c>
      <c r="M107" s="47">
        <f>VLOOKUP(D107,Q1:R9,2,0)</f>
        <v>0</v>
      </c>
      <c r="N107" s="47">
        <f>M107*L107</f>
        <v>0</v>
      </c>
      <c r="O107" s="47">
        <f>IF(M107=0,0,L107*MAX(R2:R8))</f>
        <v>0</v>
      </c>
    </row>
    <row r="108" spans="1:26" ht="12" customHeight="1">
      <c r="B108" s="55"/>
      <c r="D108" s="49"/>
      <c r="K108" s="45"/>
      <c r="L108" s="46"/>
      <c r="M108" s="47"/>
      <c r="N108" s="47"/>
      <c r="O108" s="47"/>
    </row>
    <row r="109" spans="1:26" ht="15.75" customHeight="1">
      <c r="A109" s="37" t="s">
        <v>71</v>
      </c>
      <c r="C109" s="39"/>
      <c r="D109" s="58"/>
      <c r="E109" s="39"/>
      <c r="K109" s="45"/>
      <c r="L109" s="46"/>
      <c r="M109" s="47"/>
      <c r="N109" s="47"/>
      <c r="O109" s="47"/>
    </row>
    <row r="110" spans="1:26" ht="14.25" customHeight="1">
      <c r="B110" s="56"/>
      <c r="C110" s="39"/>
      <c r="D110" s="58"/>
      <c r="E110" s="39"/>
      <c r="K110" s="45"/>
      <c r="L110" s="46"/>
      <c r="M110" s="47"/>
      <c r="N110" s="47"/>
      <c r="O110" s="47"/>
    </row>
    <row r="111" spans="1:26" ht="39.75" customHeight="1">
      <c r="A111" s="41">
        <f>A107+1</f>
        <v>43</v>
      </c>
      <c r="B111" s="48" t="s">
        <v>122</v>
      </c>
      <c r="C111" s="25"/>
      <c r="D111" s="43" t="s">
        <v>1</v>
      </c>
      <c r="E111" s="25"/>
      <c r="F111" s="25" t="e">
        <f>#REF!*#REF!</f>
        <v>#REF!</v>
      </c>
      <c r="G111" s="25" t="e">
        <f>IF(#REF!&gt;=0,10*#REF!,0)</f>
        <v>#REF!</v>
      </c>
      <c r="H111" s="25"/>
      <c r="I111" s="44"/>
      <c r="J111" s="25"/>
      <c r="K111" s="34">
        <v>4</v>
      </c>
      <c r="L111" s="60">
        <f>K111/K117</f>
        <v>0.8</v>
      </c>
      <c r="M111" s="61">
        <f>VLOOKUP(D111,Q1:R9,2,0)</f>
        <v>0</v>
      </c>
      <c r="N111" s="61">
        <f>M111*L111</f>
        <v>0</v>
      </c>
      <c r="O111" s="61">
        <f>IF(M111=0,0,L111*MAX(R2:R8))</f>
        <v>0</v>
      </c>
      <c r="P111" s="25"/>
      <c r="Q111" s="25"/>
      <c r="R111" s="25"/>
      <c r="S111" s="25"/>
      <c r="T111" s="25"/>
      <c r="U111" s="25"/>
      <c r="V111" s="25"/>
      <c r="W111" s="25"/>
      <c r="X111" s="25"/>
      <c r="Y111" s="25"/>
      <c r="Z111" s="25"/>
    </row>
    <row r="112" spans="1:26" ht="12" customHeight="1">
      <c r="A112" s="41"/>
      <c r="B112" s="48"/>
      <c r="C112" s="25"/>
      <c r="D112" s="62"/>
      <c r="E112" s="25"/>
      <c r="F112" s="25"/>
      <c r="G112" s="25"/>
      <c r="H112" s="25"/>
      <c r="I112" s="25"/>
      <c r="J112" s="25"/>
      <c r="K112" s="34"/>
      <c r="L112" s="60"/>
      <c r="M112" s="61"/>
      <c r="N112" s="61"/>
      <c r="O112" s="61"/>
      <c r="P112" s="25"/>
      <c r="Q112" s="25"/>
      <c r="R112" s="25"/>
      <c r="S112" s="25"/>
      <c r="T112" s="25"/>
      <c r="U112" s="25"/>
      <c r="V112" s="25"/>
      <c r="W112" s="25"/>
      <c r="X112" s="25"/>
      <c r="Y112" s="25"/>
      <c r="Z112" s="25"/>
    </row>
    <row r="113" spans="1:26" ht="39.75" customHeight="1">
      <c r="A113" s="41">
        <f>A111+1</f>
        <v>44</v>
      </c>
      <c r="B113" s="48" t="s">
        <v>123</v>
      </c>
      <c r="C113" s="25"/>
      <c r="D113" s="43" t="s">
        <v>1</v>
      </c>
      <c r="E113" s="25"/>
      <c r="F113" s="25" t="e">
        <f>#REF!*#REF!</f>
        <v>#REF!</v>
      </c>
      <c r="G113" s="25" t="e">
        <f>IF(#REF!&gt;=0,10*#REF!,0)</f>
        <v>#REF!</v>
      </c>
      <c r="H113" s="25"/>
      <c r="I113" s="44"/>
      <c r="J113" s="25"/>
      <c r="K113" s="34">
        <v>4</v>
      </c>
      <c r="L113" s="60">
        <f>K113/K117</f>
        <v>0.8</v>
      </c>
      <c r="M113" s="61">
        <f>VLOOKUP(D113,Q1:R9,2,0)</f>
        <v>0</v>
      </c>
      <c r="N113" s="61">
        <f>M113*L113</f>
        <v>0</v>
      </c>
      <c r="O113" s="61">
        <f>IF(M113=0,0,L113*MAX(R2:R8))</f>
        <v>0</v>
      </c>
      <c r="P113" s="25"/>
      <c r="Q113" s="25"/>
      <c r="R113" s="25"/>
      <c r="S113" s="25"/>
      <c r="T113" s="25"/>
      <c r="U113" s="25"/>
      <c r="V113" s="25"/>
      <c r="W113" s="25"/>
      <c r="X113" s="25"/>
      <c r="Y113" s="25"/>
      <c r="Z113" s="25"/>
    </row>
    <row r="114" spans="1:26" ht="12" customHeight="1">
      <c r="A114" s="41"/>
      <c r="B114" s="48"/>
      <c r="C114" s="25"/>
      <c r="D114" s="62"/>
      <c r="E114" s="25"/>
      <c r="F114" s="25"/>
      <c r="G114" s="25"/>
      <c r="H114" s="25"/>
      <c r="I114" s="25"/>
      <c r="J114" s="25"/>
      <c r="K114" s="34"/>
      <c r="L114" s="60"/>
      <c r="M114" s="61"/>
      <c r="N114" s="61"/>
      <c r="O114" s="61"/>
      <c r="P114" s="25"/>
      <c r="Q114" s="25"/>
      <c r="R114" s="25"/>
      <c r="S114" s="25"/>
      <c r="T114" s="25"/>
      <c r="U114" s="25"/>
      <c r="V114" s="25"/>
      <c r="W114" s="25"/>
      <c r="X114" s="25"/>
      <c r="Y114" s="25"/>
      <c r="Z114" s="25"/>
    </row>
    <row r="115" spans="1:26" ht="39.75" customHeight="1">
      <c r="A115" s="41">
        <f>A113+1</f>
        <v>45</v>
      </c>
      <c r="B115" s="48" t="s">
        <v>124</v>
      </c>
      <c r="C115" s="25"/>
      <c r="D115" s="43" t="s">
        <v>1</v>
      </c>
      <c r="E115" s="25"/>
      <c r="F115" s="25" t="e">
        <f>#REF!*#REF!</f>
        <v>#REF!</v>
      </c>
      <c r="G115" s="25" t="e">
        <f>IF(#REF!&gt;=0,10*#REF!,0)</f>
        <v>#REF!</v>
      </c>
      <c r="H115" s="25"/>
      <c r="I115" s="44"/>
      <c r="J115" s="25"/>
      <c r="K115" s="34">
        <v>3</v>
      </c>
      <c r="L115" s="60">
        <f>K115/K117</f>
        <v>0.6</v>
      </c>
      <c r="M115" s="61">
        <f>VLOOKUP(D115,Q1:R9,2,0)</f>
        <v>0</v>
      </c>
      <c r="N115" s="61">
        <f>M115*L115</f>
        <v>0</v>
      </c>
      <c r="O115" s="61">
        <f>IF(M115=0,0,L115*MAX(R2:R8))</f>
        <v>0</v>
      </c>
      <c r="P115" s="25"/>
      <c r="Q115" s="25"/>
      <c r="R115" s="25"/>
      <c r="S115" s="25"/>
      <c r="T115" s="25"/>
      <c r="U115" s="25"/>
      <c r="V115" s="25"/>
      <c r="W115" s="25"/>
      <c r="X115" s="25"/>
      <c r="Y115" s="25"/>
      <c r="Z115" s="25"/>
    </row>
    <row r="116" spans="1:26" ht="12" customHeight="1">
      <c r="B116" s="64"/>
      <c r="D116" s="49"/>
      <c r="K116" s="65"/>
      <c r="L116" s="65"/>
      <c r="M116" s="65"/>
      <c r="N116" s="66"/>
      <c r="O116" s="66"/>
    </row>
    <row r="117" spans="1:26" ht="24" customHeight="1">
      <c r="A117" s="67" t="s">
        <v>75</v>
      </c>
      <c r="B117" s="68"/>
      <c r="C117" s="69"/>
      <c r="D117" s="70" t="str">
        <f>IF(ISERR((N117/O117)*100),"",(N117/O117)*100)</f>
        <v/>
      </c>
      <c r="E117" s="71"/>
      <c r="F117" s="71"/>
      <c r="G117" s="71"/>
      <c r="H117" s="72" t="str">
        <f>IF(D117="","","-")</f>
        <v/>
      </c>
      <c r="I117" s="73" t="str">
        <f>VLOOKUP(J117,'Rating ranges'!A2:B7,2,1)</f>
        <v/>
      </c>
      <c r="J117" s="13">
        <f>IF(D117="",0,D117)</f>
        <v>0</v>
      </c>
      <c r="K117" s="65">
        <f>MAX(K9:K115)</f>
        <v>5</v>
      </c>
      <c r="L117" s="65"/>
      <c r="M117" s="65"/>
      <c r="N117" s="66">
        <f>SUM(N9:N115)</f>
        <v>0</v>
      </c>
      <c r="O117" s="66">
        <f>SUM(O9:O115)</f>
        <v>0</v>
      </c>
    </row>
    <row r="118" spans="1:26" ht="13.5" customHeight="1">
      <c r="D118" s="38"/>
      <c r="K118" s="19"/>
      <c r="L118" s="19"/>
    </row>
    <row r="119" spans="1:26" ht="12.75" customHeight="1">
      <c r="A119" s="5"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5"/>
      <c r="C119" s="5"/>
      <c r="D119" s="5"/>
      <c r="E119" s="5"/>
      <c r="F119" s="5"/>
      <c r="G119" s="5"/>
      <c r="H119" s="5"/>
      <c r="I119" s="5"/>
      <c r="K119" s="19"/>
      <c r="L119" s="19"/>
    </row>
    <row r="120" spans="1:26" ht="15" customHeight="1">
      <c r="A120" s="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4"/>
      <c r="C120" s="4"/>
      <c r="D120" s="4"/>
      <c r="E120" s="4"/>
      <c r="F120" s="4"/>
      <c r="G120" s="4"/>
      <c r="H120" s="4"/>
      <c r="I120" s="4"/>
      <c r="K120" s="19"/>
      <c r="L120" s="19"/>
    </row>
    <row r="121" spans="1:26" ht="12.75" customHeight="1">
      <c r="A121" s="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3"/>
      <c r="C121" s="3"/>
      <c r="D121" s="3"/>
      <c r="E121" s="3"/>
      <c r="F121" s="3"/>
      <c r="G121" s="3"/>
      <c r="H121" s="3"/>
      <c r="I121" s="3"/>
      <c r="K121" s="19"/>
      <c r="L121" s="19"/>
    </row>
    <row r="122" spans="1:26" ht="12.75" customHeight="1">
      <c r="A122" s="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4"/>
      <c r="C122" s="4"/>
      <c r="D122" s="4"/>
      <c r="E122" s="4"/>
      <c r="F122" s="4"/>
      <c r="G122" s="4"/>
      <c r="H122" s="4"/>
      <c r="I122" s="4"/>
      <c r="K122" s="19"/>
      <c r="L122" s="19"/>
    </row>
    <row r="123" spans="1:26" ht="12.75" customHeight="1">
      <c r="A123" s="2"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2"/>
      <c r="C123" s="2"/>
      <c r="D123" s="2"/>
      <c r="E123" s="2"/>
      <c r="F123" s="2"/>
      <c r="G123" s="2"/>
      <c r="H123" s="2"/>
      <c r="I123" s="2"/>
      <c r="K123" s="19"/>
      <c r="L123" s="19"/>
    </row>
    <row r="124" spans="1:26" ht="13.5" customHeight="1">
      <c r="D124" s="38"/>
      <c r="K124" s="19"/>
      <c r="L124" s="19"/>
    </row>
    <row r="125" spans="1:26" ht="13.5" customHeight="1">
      <c r="D125" s="76"/>
      <c r="K125" s="19"/>
      <c r="L125" s="19"/>
    </row>
    <row r="126" spans="1:26" ht="12.75" customHeight="1">
      <c r="B126" s="77"/>
      <c r="C126" s="79"/>
      <c r="D126" s="79"/>
      <c r="E126" s="79"/>
      <c r="F126" s="79"/>
      <c r="G126" s="79"/>
      <c r="H126" s="79"/>
      <c r="I126" s="79"/>
      <c r="J126" s="80"/>
      <c r="K126" s="19"/>
      <c r="L126" s="19"/>
    </row>
    <row r="127" spans="1:26" ht="13.5" customHeight="1">
      <c r="D127" s="38"/>
      <c r="K127" s="19"/>
      <c r="L127" s="19"/>
    </row>
    <row r="128" spans="1:26" ht="13.5" customHeight="1">
      <c r="D128" s="38"/>
      <c r="K128" s="19"/>
      <c r="L128" s="19"/>
    </row>
    <row r="129" spans="4:12" ht="13.5" customHeight="1">
      <c r="D129" s="38"/>
      <c r="K129" s="19"/>
      <c r="L129" s="19"/>
    </row>
    <row r="130" spans="4:12" ht="13.5" customHeight="1">
      <c r="D130" s="38"/>
      <c r="K130" s="19"/>
      <c r="L130" s="19"/>
    </row>
    <row r="131" spans="4:12" ht="13.5" customHeight="1">
      <c r="D131" s="38"/>
      <c r="K131" s="19"/>
      <c r="L131" s="19"/>
    </row>
    <row r="132" spans="4:12" ht="13.5" customHeight="1">
      <c r="D132" s="38"/>
      <c r="K132" s="19"/>
      <c r="L132" s="19"/>
    </row>
    <row r="133" spans="4:12" ht="13.5" customHeight="1">
      <c r="D133" s="38"/>
      <c r="K133" s="19"/>
      <c r="L133" s="19"/>
    </row>
    <row r="134" spans="4:12" ht="13.5" customHeight="1">
      <c r="D134" s="38"/>
      <c r="K134" s="19"/>
      <c r="L134" s="19"/>
    </row>
    <row r="135" spans="4:12" ht="13.5" customHeight="1">
      <c r="D135" s="38"/>
      <c r="K135" s="19"/>
      <c r="L135" s="19"/>
    </row>
    <row r="136" spans="4:12" ht="13.5" customHeight="1">
      <c r="D136" s="38"/>
      <c r="K136" s="19"/>
      <c r="L136" s="19"/>
    </row>
    <row r="137" spans="4:12" ht="13.5" customHeight="1">
      <c r="D137" s="38"/>
      <c r="K137" s="19"/>
      <c r="L137" s="19"/>
    </row>
    <row r="138" spans="4:12" ht="13.5" customHeight="1">
      <c r="D138" s="38"/>
      <c r="K138" s="19"/>
      <c r="L138" s="19"/>
    </row>
    <row r="139" spans="4:12" ht="13.5" customHeight="1">
      <c r="D139" s="38"/>
      <c r="K139" s="19"/>
      <c r="L139" s="19"/>
    </row>
    <row r="140" spans="4:12" ht="13.5" customHeight="1">
      <c r="D140" s="38"/>
      <c r="K140" s="19"/>
      <c r="L140" s="19"/>
    </row>
    <row r="141" spans="4:12" ht="13.5" customHeight="1">
      <c r="D141" s="38"/>
      <c r="K141" s="19"/>
      <c r="L141" s="19"/>
    </row>
    <row r="142" spans="4:12" ht="13.5" customHeight="1">
      <c r="D142" s="38"/>
      <c r="K142" s="19"/>
      <c r="L142" s="19"/>
    </row>
    <row r="143" spans="4:12" ht="13.5" customHeight="1">
      <c r="D143" s="38"/>
      <c r="K143" s="19"/>
      <c r="L143" s="19"/>
    </row>
    <row r="144" spans="4:12" ht="13.5" customHeight="1">
      <c r="D144" s="38"/>
      <c r="K144" s="19"/>
      <c r="L144" s="19"/>
    </row>
    <row r="145" spans="4:12" ht="13.5" customHeight="1">
      <c r="D145" s="38"/>
      <c r="K145" s="19"/>
      <c r="L145" s="19"/>
    </row>
    <row r="146" spans="4:12" ht="13.5" customHeight="1">
      <c r="D146" s="38"/>
      <c r="K146" s="19"/>
      <c r="L146" s="19"/>
    </row>
    <row r="147" spans="4:12" ht="13.5" customHeight="1">
      <c r="D147" s="38"/>
      <c r="K147" s="19"/>
      <c r="L147" s="19"/>
    </row>
    <row r="148" spans="4:12" ht="13.5" customHeight="1">
      <c r="D148" s="38"/>
      <c r="K148" s="19"/>
      <c r="L148" s="19"/>
    </row>
    <row r="149" spans="4:12" ht="13.5" customHeight="1">
      <c r="D149" s="38"/>
      <c r="K149" s="19"/>
      <c r="L149" s="19"/>
    </row>
    <row r="150" spans="4:12" ht="13.5" customHeight="1">
      <c r="D150" s="38"/>
      <c r="K150" s="19"/>
      <c r="L150" s="19"/>
    </row>
    <row r="151" spans="4:12" ht="13.5" customHeight="1">
      <c r="D151" s="38"/>
      <c r="K151" s="19"/>
      <c r="L151" s="19"/>
    </row>
    <row r="152" spans="4:12" ht="13.5" customHeight="1">
      <c r="D152" s="38"/>
      <c r="K152" s="19"/>
      <c r="L152" s="19"/>
    </row>
    <row r="153" spans="4:12" ht="13.5" customHeight="1">
      <c r="D153" s="38"/>
      <c r="K153" s="19"/>
      <c r="L153" s="19"/>
    </row>
    <row r="154" spans="4:12" ht="13.5" customHeight="1">
      <c r="D154" s="38"/>
      <c r="K154" s="19"/>
      <c r="L154" s="19"/>
    </row>
    <row r="155" spans="4:12" ht="13.5" customHeight="1">
      <c r="D155" s="38"/>
      <c r="K155" s="19"/>
      <c r="L155" s="19"/>
    </row>
    <row r="156" spans="4:12" ht="13.5" customHeight="1">
      <c r="D156" s="38"/>
      <c r="K156" s="19"/>
      <c r="L156" s="19"/>
    </row>
    <row r="157" spans="4:12" ht="13.5" customHeight="1">
      <c r="D157" s="38"/>
      <c r="K157" s="19"/>
      <c r="L157" s="19"/>
    </row>
    <row r="158" spans="4:12" ht="13.5" customHeight="1">
      <c r="D158" s="38"/>
      <c r="K158" s="19"/>
      <c r="L158" s="19"/>
    </row>
    <row r="159" spans="4:12" ht="13.5" customHeight="1">
      <c r="D159" s="38"/>
      <c r="K159" s="19"/>
      <c r="L159" s="19"/>
    </row>
    <row r="160" spans="4:12" ht="13.5" customHeight="1">
      <c r="D160" s="38"/>
      <c r="K160" s="19"/>
      <c r="L160" s="19"/>
    </row>
    <row r="161" spans="4:12" ht="13.5" customHeight="1">
      <c r="D161" s="38"/>
      <c r="K161" s="19"/>
      <c r="L161" s="19"/>
    </row>
    <row r="162" spans="4:12" ht="13.5" customHeight="1">
      <c r="D162" s="38"/>
      <c r="K162" s="19"/>
      <c r="L162" s="19"/>
    </row>
    <row r="163" spans="4:12" ht="13.5" customHeight="1">
      <c r="D163" s="38"/>
      <c r="K163" s="19"/>
      <c r="L163" s="19"/>
    </row>
    <row r="164" spans="4:12" ht="13.5" customHeight="1">
      <c r="D164" s="38"/>
      <c r="K164" s="19"/>
      <c r="L164" s="19"/>
    </row>
    <row r="165" spans="4:12" ht="13.5" customHeight="1">
      <c r="D165" s="38"/>
      <c r="K165" s="19"/>
      <c r="L165" s="19"/>
    </row>
    <row r="166" spans="4:12" ht="13.5" customHeight="1">
      <c r="D166" s="38"/>
      <c r="K166" s="19"/>
      <c r="L166" s="19"/>
    </row>
    <row r="167" spans="4:12" ht="13.5" customHeight="1">
      <c r="D167" s="38"/>
      <c r="K167" s="19"/>
      <c r="L167" s="19"/>
    </row>
    <row r="168" spans="4:12" ht="13.5" customHeight="1">
      <c r="D168" s="38"/>
      <c r="K168" s="19"/>
      <c r="L168" s="19"/>
    </row>
    <row r="169" spans="4:12" ht="13.5" customHeight="1">
      <c r="D169" s="38"/>
      <c r="K169" s="19"/>
      <c r="L169" s="19"/>
    </row>
    <row r="170" spans="4:12" ht="13.5" customHeight="1">
      <c r="D170" s="38"/>
      <c r="K170" s="19"/>
      <c r="L170" s="19"/>
    </row>
    <row r="171" spans="4:12" ht="13.5" customHeight="1">
      <c r="D171" s="38"/>
      <c r="K171" s="19"/>
      <c r="L171" s="19"/>
    </row>
    <row r="172" spans="4:12" ht="13.5" customHeight="1">
      <c r="D172" s="38"/>
      <c r="K172" s="19"/>
      <c r="L172" s="19"/>
    </row>
    <row r="173" spans="4:12" ht="13.5" customHeight="1">
      <c r="D173" s="38"/>
      <c r="K173" s="19"/>
      <c r="L173" s="19"/>
    </row>
    <row r="174" spans="4:12" ht="13.5" customHeight="1">
      <c r="D174" s="38"/>
      <c r="K174" s="19"/>
      <c r="L174" s="19"/>
    </row>
    <row r="175" spans="4:12" ht="13.5" customHeight="1">
      <c r="D175" s="38"/>
      <c r="K175" s="19"/>
      <c r="L175" s="19"/>
    </row>
    <row r="176" spans="4:12" ht="13.5" customHeight="1">
      <c r="D176" s="38"/>
      <c r="K176" s="19"/>
      <c r="L176" s="19"/>
    </row>
    <row r="177" spans="4:12" ht="13.5" customHeight="1">
      <c r="D177" s="38"/>
      <c r="K177" s="19"/>
      <c r="L177" s="19"/>
    </row>
    <row r="178" spans="4:12" ht="13.5" customHeight="1">
      <c r="D178" s="38"/>
      <c r="K178" s="19"/>
      <c r="L178" s="19"/>
    </row>
    <row r="179" spans="4:12" ht="13.5" customHeight="1">
      <c r="D179" s="38"/>
      <c r="K179" s="19"/>
      <c r="L179" s="19"/>
    </row>
    <row r="180" spans="4:12" ht="13.5" customHeight="1">
      <c r="D180" s="38"/>
      <c r="K180" s="19"/>
      <c r="L180" s="19"/>
    </row>
    <row r="181" spans="4:12" ht="13.5" customHeight="1">
      <c r="D181" s="38"/>
      <c r="K181" s="19"/>
      <c r="L181" s="19"/>
    </row>
    <row r="182" spans="4:12" ht="13.5" customHeight="1">
      <c r="D182" s="38"/>
      <c r="K182" s="19"/>
      <c r="L182" s="19"/>
    </row>
    <row r="183" spans="4:12" ht="13.5" customHeight="1">
      <c r="D183" s="38"/>
      <c r="K183" s="19"/>
      <c r="L183" s="19"/>
    </row>
    <row r="184" spans="4:12" ht="13.5" customHeight="1">
      <c r="D184" s="38"/>
      <c r="K184" s="19"/>
      <c r="L184" s="19"/>
    </row>
    <row r="185" spans="4:12" ht="13.5" customHeight="1">
      <c r="D185" s="38"/>
      <c r="K185" s="19"/>
      <c r="L185" s="19"/>
    </row>
    <row r="186" spans="4:12" ht="13.5" customHeight="1">
      <c r="D186" s="38"/>
      <c r="K186" s="19"/>
      <c r="L186" s="19"/>
    </row>
    <row r="187" spans="4:12" ht="13.5" customHeight="1">
      <c r="D187" s="38"/>
      <c r="K187" s="19"/>
      <c r="L187" s="19"/>
    </row>
    <row r="188" spans="4:12" ht="13.5" customHeight="1">
      <c r="D188" s="38"/>
      <c r="K188" s="19"/>
      <c r="L188" s="19"/>
    </row>
    <row r="189" spans="4:12" ht="13.5" customHeight="1">
      <c r="D189" s="38"/>
      <c r="K189" s="19"/>
      <c r="L189" s="19"/>
    </row>
    <row r="190" spans="4:12" ht="13.5" customHeight="1">
      <c r="D190" s="38"/>
      <c r="K190" s="19"/>
      <c r="L190" s="19"/>
    </row>
    <row r="191" spans="4:12" ht="13.5" customHeight="1">
      <c r="D191" s="38"/>
      <c r="K191" s="19"/>
      <c r="L191" s="19"/>
    </row>
    <row r="192" spans="4:12" ht="13.5" customHeight="1">
      <c r="D192" s="38"/>
      <c r="K192" s="19"/>
      <c r="L192" s="19"/>
    </row>
    <row r="193" spans="4:12" ht="13.5" customHeight="1">
      <c r="D193" s="38"/>
      <c r="K193" s="19"/>
      <c r="L193" s="19"/>
    </row>
    <row r="194" spans="4:12" ht="13.5" customHeight="1">
      <c r="D194" s="38"/>
      <c r="K194" s="19"/>
      <c r="L194" s="19"/>
    </row>
    <row r="195" spans="4:12" ht="13.5" customHeight="1">
      <c r="D195" s="38"/>
      <c r="K195" s="19"/>
      <c r="L195" s="19"/>
    </row>
    <row r="196" spans="4:12" ht="13.5" customHeight="1">
      <c r="D196" s="38"/>
      <c r="K196" s="19"/>
      <c r="L196" s="19"/>
    </row>
    <row r="197" spans="4:12" ht="13.5" customHeight="1">
      <c r="D197" s="38"/>
      <c r="K197" s="19"/>
      <c r="L197" s="19"/>
    </row>
    <row r="198" spans="4:12" ht="13.5" customHeight="1">
      <c r="D198" s="38"/>
      <c r="K198" s="19"/>
      <c r="L198" s="19"/>
    </row>
    <row r="199" spans="4:12" ht="13.5" customHeight="1">
      <c r="D199" s="38"/>
      <c r="K199" s="19"/>
      <c r="L199" s="19"/>
    </row>
    <row r="200" spans="4:12" ht="13.5" customHeight="1">
      <c r="D200" s="38"/>
      <c r="K200" s="19"/>
      <c r="L200" s="19"/>
    </row>
    <row r="201" spans="4:12" ht="13.5" customHeight="1">
      <c r="D201" s="38"/>
      <c r="K201" s="19"/>
      <c r="L201" s="19"/>
    </row>
    <row r="202" spans="4:12" ht="13.5" customHeight="1">
      <c r="D202" s="38"/>
      <c r="K202" s="19"/>
      <c r="L202" s="19"/>
    </row>
    <row r="203" spans="4:12" ht="13.5" customHeight="1">
      <c r="D203" s="38"/>
      <c r="K203" s="19"/>
      <c r="L203" s="19"/>
    </row>
    <row r="204" spans="4:12" ht="13.5" customHeight="1">
      <c r="D204" s="38"/>
      <c r="K204" s="19"/>
      <c r="L204" s="19"/>
    </row>
    <row r="205" spans="4:12" ht="13.5" customHeight="1">
      <c r="D205" s="38"/>
      <c r="K205" s="19"/>
      <c r="L205" s="19"/>
    </row>
    <row r="206" spans="4:12" ht="13.5" customHeight="1">
      <c r="D206" s="38"/>
      <c r="K206" s="19"/>
      <c r="L206" s="19"/>
    </row>
    <row r="207" spans="4:12" ht="13.5" customHeight="1">
      <c r="D207" s="38"/>
      <c r="K207" s="19"/>
      <c r="L207" s="19"/>
    </row>
    <row r="208" spans="4:12" ht="13.5" customHeight="1">
      <c r="D208" s="38"/>
      <c r="K208" s="19"/>
      <c r="L208" s="19"/>
    </row>
    <row r="209" spans="4:12" ht="13.5" customHeight="1">
      <c r="D209" s="38"/>
      <c r="K209" s="19"/>
      <c r="L209" s="19"/>
    </row>
    <row r="210" spans="4:12" ht="13.5" customHeight="1">
      <c r="D210" s="38"/>
      <c r="K210" s="19"/>
      <c r="L210" s="19"/>
    </row>
    <row r="211" spans="4:12" ht="13.5" customHeight="1">
      <c r="D211" s="38"/>
      <c r="K211" s="19"/>
      <c r="L211" s="19"/>
    </row>
    <row r="212" spans="4:12" ht="13.5" customHeight="1">
      <c r="D212" s="38"/>
      <c r="K212" s="19"/>
      <c r="L212" s="19"/>
    </row>
    <row r="213" spans="4:12" ht="13.5" customHeight="1">
      <c r="D213" s="38"/>
      <c r="K213" s="19"/>
      <c r="L213" s="19"/>
    </row>
    <row r="214" spans="4:12" ht="13.5" customHeight="1">
      <c r="D214" s="38"/>
      <c r="K214" s="19"/>
      <c r="L214" s="19"/>
    </row>
    <row r="215" spans="4:12" ht="13.5" customHeight="1">
      <c r="D215" s="38"/>
      <c r="K215" s="19"/>
      <c r="L215" s="19"/>
    </row>
    <row r="216" spans="4:12" ht="13.5" customHeight="1">
      <c r="D216" s="38"/>
      <c r="K216" s="19"/>
      <c r="L216" s="19"/>
    </row>
    <row r="217" spans="4:12" ht="13.5" customHeight="1">
      <c r="D217" s="38"/>
      <c r="K217" s="19"/>
      <c r="L217" s="19"/>
    </row>
    <row r="218" spans="4:12" ht="13.5" customHeight="1">
      <c r="D218" s="38"/>
      <c r="K218" s="19"/>
      <c r="L218" s="19"/>
    </row>
    <row r="219" spans="4:12" ht="13.5" customHeight="1">
      <c r="D219" s="38"/>
      <c r="K219" s="19"/>
      <c r="L219" s="19"/>
    </row>
    <row r="220" spans="4:12" ht="13.5" customHeight="1">
      <c r="D220" s="38"/>
      <c r="K220" s="19"/>
      <c r="L220" s="19"/>
    </row>
    <row r="221" spans="4:12" ht="13.5" customHeight="1">
      <c r="D221" s="38"/>
      <c r="K221" s="19"/>
      <c r="L221" s="19"/>
    </row>
    <row r="222" spans="4:12" ht="13.5" customHeight="1">
      <c r="D222" s="38"/>
      <c r="K222" s="19"/>
      <c r="L222" s="19"/>
    </row>
    <row r="223" spans="4:12" ht="13.5" customHeight="1">
      <c r="D223" s="38"/>
      <c r="K223" s="19"/>
      <c r="L223" s="19"/>
    </row>
    <row r="224" spans="4:12" ht="13.5" customHeight="1">
      <c r="D224" s="38"/>
      <c r="K224" s="19"/>
      <c r="L224" s="19"/>
    </row>
    <row r="225" spans="4:12" ht="13.5" customHeight="1">
      <c r="D225" s="38"/>
      <c r="K225" s="19"/>
      <c r="L225" s="19"/>
    </row>
    <row r="226" spans="4:12" ht="13.5" customHeight="1">
      <c r="D226" s="38"/>
      <c r="K226" s="19"/>
      <c r="L226" s="19"/>
    </row>
    <row r="227" spans="4:12" ht="13.5" customHeight="1">
      <c r="D227" s="38"/>
      <c r="K227" s="19"/>
      <c r="L227" s="19"/>
    </row>
    <row r="228" spans="4:12" ht="13.5" customHeight="1">
      <c r="D228" s="38"/>
      <c r="K228" s="19"/>
      <c r="L228" s="19"/>
    </row>
    <row r="229" spans="4:12" ht="13.5" customHeight="1">
      <c r="D229" s="38"/>
      <c r="K229" s="19"/>
      <c r="L229" s="19"/>
    </row>
    <row r="230" spans="4:12" ht="13.5" customHeight="1">
      <c r="D230" s="38"/>
      <c r="K230" s="19"/>
      <c r="L230" s="19"/>
    </row>
    <row r="231" spans="4:12" ht="13.5" customHeight="1">
      <c r="D231" s="38"/>
      <c r="K231" s="19"/>
      <c r="L231" s="19"/>
    </row>
    <row r="232" spans="4:12" ht="13.5" customHeight="1">
      <c r="D232" s="38"/>
      <c r="K232" s="19"/>
      <c r="L232" s="19"/>
    </row>
    <row r="233" spans="4:12" ht="13.5" customHeight="1">
      <c r="D233" s="38"/>
      <c r="K233" s="19"/>
      <c r="L233" s="19"/>
    </row>
    <row r="234" spans="4:12" ht="13.5" customHeight="1">
      <c r="D234" s="38"/>
      <c r="K234" s="19"/>
      <c r="L234" s="19"/>
    </row>
    <row r="235" spans="4:12" ht="13.5" customHeight="1">
      <c r="D235" s="38"/>
      <c r="K235" s="19"/>
      <c r="L235" s="19"/>
    </row>
    <row r="236" spans="4:12" ht="13.5" customHeight="1">
      <c r="D236" s="38"/>
      <c r="K236" s="19"/>
      <c r="L236" s="19"/>
    </row>
    <row r="237" spans="4:12" ht="13.5" customHeight="1">
      <c r="D237" s="38"/>
      <c r="K237" s="19"/>
      <c r="L237" s="19"/>
    </row>
    <row r="238" spans="4:12" ht="13.5" customHeight="1">
      <c r="D238" s="38"/>
      <c r="K238" s="19"/>
      <c r="L238" s="19"/>
    </row>
    <row r="239" spans="4:12" ht="13.5" customHeight="1">
      <c r="D239" s="38"/>
      <c r="K239" s="19"/>
      <c r="L239" s="19"/>
    </row>
    <row r="240" spans="4:12" ht="13.5" customHeight="1">
      <c r="D240" s="38"/>
      <c r="K240" s="19"/>
      <c r="L240" s="19"/>
    </row>
    <row r="241" spans="4:12" ht="13.5" customHeight="1">
      <c r="D241" s="38"/>
      <c r="K241" s="19"/>
      <c r="L241" s="19"/>
    </row>
    <row r="242" spans="4:12" ht="13.5" customHeight="1">
      <c r="D242" s="38"/>
      <c r="K242" s="19"/>
      <c r="L242" s="19"/>
    </row>
    <row r="243" spans="4:12" ht="13.5" customHeight="1">
      <c r="D243" s="38"/>
      <c r="K243" s="19"/>
      <c r="L243" s="19"/>
    </row>
    <row r="244" spans="4:12" ht="13.5" customHeight="1">
      <c r="D244" s="38"/>
      <c r="K244" s="19"/>
      <c r="L244" s="19"/>
    </row>
    <row r="245" spans="4:12" ht="13.5" customHeight="1">
      <c r="D245" s="38"/>
      <c r="K245" s="19"/>
      <c r="L245" s="19"/>
    </row>
    <row r="246" spans="4:12" ht="13.5" customHeight="1">
      <c r="D246" s="38"/>
      <c r="K246" s="19"/>
      <c r="L246" s="19"/>
    </row>
    <row r="247" spans="4:12" ht="13.5" customHeight="1">
      <c r="D247" s="38"/>
      <c r="K247" s="19"/>
      <c r="L247" s="19"/>
    </row>
    <row r="248" spans="4:12" ht="13.5" customHeight="1">
      <c r="D248" s="38"/>
      <c r="K248" s="19"/>
      <c r="L248" s="19"/>
    </row>
    <row r="249" spans="4:12" ht="13.5" customHeight="1">
      <c r="D249" s="38"/>
      <c r="K249" s="19"/>
      <c r="L249" s="19"/>
    </row>
    <row r="250" spans="4:12" ht="13.5" customHeight="1">
      <c r="D250" s="38"/>
      <c r="K250" s="19"/>
      <c r="L250" s="19"/>
    </row>
    <row r="251" spans="4:12" ht="13.5" customHeight="1">
      <c r="D251" s="38"/>
      <c r="K251" s="19"/>
      <c r="L251" s="19"/>
    </row>
    <row r="252" spans="4:12" ht="13.5" customHeight="1">
      <c r="D252" s="38"/>
      <c r="K252" s="19"/>
      <c r="L252" s="19"/>
    </row>
    <row r="253" spans="4:12" ht="13.5" customHeight="1">
      <c r="D253" s="38"/>
      <c r="K253" s="19"/>
      <c r="L253" s="19"/>
    </row>
    <row r="254" spans="4:12" ht="13.5" customHeight="1">
      <c r="D254" s="38"/>
      <c r="K254" s="19"/>
      <c r="L254" s="19"/>
    </row>
    <row r="255" spans="4:12" ht="13.5" customHeight="1">
      <c r="D255" s="38"/>
      <c r="K255" s="19"/>
      <c r="L255" s="19"/>
    </row>
    <row r="256" spans="4:12" ht="13.5" customHeight="1">
      <c r="D256" s="38"/>
      <c r="K256" s="19"/>
      <c r="L256" s="19"/>
    </row>
    <row r="257" spans="4:12" ht="13.5" customHeight="1">
      <c r="D257" s="38"/>
      <c r="K257" s="19"/>
      <c r="L257" s="19"/>
    </row>
    <row r="258" spans="4:12" ht="13.5" customHeight="1">
      <c r="D258" s="38"/>
      <c r="K258" s="19"/>
      <c r="L258" s="19"/>
    </row>
    <row r="259" spans="4:12" ht="13.5" customHeight="1">
      <c r="D259" s="38"/>
      <c r="K259" s="19"/>
      <c r="L259" s="19"/>
    </row>
    <row r="260" spans="4:12" ht="13.5" customHeight="1">
      <c r="D260" s="38"/>
      <c r="K260" s="19"/>
      <c r="L260" s="19"/>
    </row>
    <row r="261" spans="4:12" ht="13.5" customHeight="1">
      <c r="D261" s="38"/>
      <c r="K261" s="19"/>
      <c r="L261" s="19"/>
    </row>
    <row r="262" spans="4:12" ht="13.5" customHeight="1">
      <c r="D262" s="38"/>
      <c r="K262" s="19"/>
      <c r="L262" s="19"/>
    </row>
    <row r="263" spans="4:12" ht="13.5" customHeight="1">
      <c r="D263" s="38"/>
      <c r="K263" s="19"/>
      <c r="L263" s="19"/>
    </row>
    <row r="264" spans="4:12" ht="13.5" customHeight="1">
      <c r="D264" s="38"/>
      <c r="K264" s="19"/>
      <c r="L264" s="19"/>
    </row>
    <row r="265" spans="4:12" ht="13.5" customHeight="1">
      <c r="D265" s="38"/>
      <c r="K265" s="19"/>
      <c r="L265" s="19"/>
    </row>
    <row r="266" spans="4:12" ht="13.5" customHeight="1">
      <c r="D266" s="38"/>
      <c r="K266" s="19"/>
      <c r="L266" s="19"/>
    </row>
    <row r="267" spans="4:12" ht="13.5" customHeight="1">
      <c r="D267" s="38"/>
      <c r="K267" s="19"/>
      <c r="L267" s="19"/>
    </row>
    <row r="268" spans="4:12" ht="13.5" customHeight="1">
      <c r="D268" s="38"/>
      <c r="K268" s="19"/>
      <c r="L268" s="19"/>
    </row>
    <row r="269" spans="4:12" ht="13.5" customHeight="1">
      <c r="D269" s="38"/>
      <c r="K269" s="19"/>
      <c r="L269" s="19"/>
    </row>
    <row r="270" spans="4:12" ht="13.5" customHeight="1">
      <c r="D270" s="38"/>
      <c r="K270" s="19"/>
      <c r="L270" s="19"/>
    </row>
    <row r="271" spans="4:12" ht="13.5" customHeight="1">
      <c r="D271" s="38"/>
      <c r="K271" s="19"/>
      <c r="L271" s="19"/>
    </row>
    <row r="272" spans="4:12" ht="13.5" customHeight="1">
      <c r="D272" s="38"/>
      <c r="K272" s="19"/>
      <c r="L272" s="19"/>
    </row>
    <row r="273" spans="4:12" ht="13.5" customHeight="1">
      <c r="D273" s="38"/>
      <c r="K273" s="19"/>
      <c r="L273" s="19"/>
    </row>
    <row r="274" spans="4:12" ht="13.5" customHeight="1">
      <c r="D274" s="38"/>
      <c r="K274" s="19"/>
      <c r="L274" s="19"/>
    </row>
    <row r="275" spans="4:12" ht="13.5" customHeight="1">
      <c r="D275" s="38"/>
      <c r="K275" s="19"/>
      <c r="L275" s="19"/>
    </row>
    <row r="276" spans="4:12" ht="13.5" customHeight="1">
      <c r="D276" s="38"/>
      <c r="K276" s="19"/>
      <c r="L276" s="19"/>
    </row>
    <row r="277" spans="4:12" ht="13.5" customHeight="1">
      <c r="D277" s="38"/>
      <c r="K277" s="19"/>
      <c r="L277" s="19"/>
    </row>
    <row r="278" spans="4:12" ht="13.5" customHeight="1">
      <c r="D278" s="38"/>
      <c r="K278" s="19"/>
      <c r="L278" s="19"/>
    </row>
    <row r="279" spans="4:12" ht="13.5" customHeight="1">
      <c r="D279" s="38"/>
      <c r="K279" s="19"/>
      <c r="L279" s="19"/>
    </row>
    <row r="280" spans="4:12" ht="13.5" customHeight="1">
      <c r="D280" s="38"/>
      <c r="K280" s="19"/>
      <c r="L280" s="19"/>
    </row>
    <row r="281" spans="4:12" ht="13.5" customHeight="1">
      <c r="D281" s="38"/>
      <c r="K281" s="19"/>
      <c r="L281" s="19"/>
    </row>
    <row r="282" spans="4:12" ht="13.5" customHeight="1">
      <c r="D282" s="38"/>
      <c r="K282" s="19"/>
      <c r="L282" s="19"/>
    </row>
    <row r="283" spans="4:12" ht="13.5" customHeight="1">
      <c r="D283" s="38"/>
      <c r="K283" s="19"/>
      <c r="L283" s="19"/>
    </row>
    <row r="284" spans="4:12" ht="13.5" customHeight="1">
      <c r="D284" s="38"/>
      <c r="K284" s="19"/>
      <c r="L284" s="19"/>
    </row>
    <row r="285" spans="4:12" ht="13.5" customHeight="1">
      <c r="D285" s="38"/>
      <c r="K285" s="19"/>
      <c r="L285" s="19"/>
    </row>
    <row r="286" spans="4:12" ht="13.5" customHeight="1">
      <c r="D286" s="38"/>
      <c r="K286" s="19"/>
      <c r="L286" s="19"/>
    </row>
    <row r="287" spans="4:12" ht="13.5" customHeight="1">
      <c r="D287" s="38"/>
      <c r="K287" s="19"/>
      <c r="L287" s="19"/>
    </row>
    <row r="288" spans="4:12" ht="13.5" customHeight="1">
      <c r="D288" s="38"/>
      <c r="K288" s="19"/>
      <c r="L288" s="19"/>
    </row>
    <row r="289" spans="4:12" ht="13.5" customHeight="1">
      <c r="D289" s="38"/>
      <c r="K289" s="19"/>
      <c r="L289" s="19"/>
    </row>
    <row r="290" spans="4:12" ht="13.5" customHeight="1">
      <c r="D290" s="38"/>
      <c r="K290" s="19"/>
      <c r="L290" s="19"/>
    </row>
    <row r="291" spans="4:12" ht="13.5" customHeight="1">
      <c r="D291" s="38"/>
      <c r="K291" s="19"/>
      <c r="L291" s="19"/>
    </row>
    <row r="292" spans="4:12" ht="13.5" customHeight="1">
      <c r="D292" s="38"/>
      <c r="K292" s="19"/>
      <c r="L292" s="19"/>
    </row>
    <row r="293" spans="4:12" ht="13.5" customHeight="1">
      <c r="D293" s="38"/>
      <c r="K293" s="19"/>
      <c r="L293" s="19"/>
    </row>
    <row r="294" spans="4:12" ht="13.5" customHeight="1">
      <c r="D294" s="38"/>
      <c r="K294" s="19"/>
      <c r="L294" s="19"/>
    </row>
    <row r="295" spans="4:12" ht="13.5" customHeight="1">
      <c r="D295" s="38"/>
      <c r="K295" s="19"/>
      <c r="L295" s="19"/>
    </row>
    <row r="296" spans="4:12" ht="13.5" customHeight="1">
      <c r="D296" s="38"/>
      <c r="K296" s="19"/>
      <c r="L296" s="19"/>
    </row>
    <row r="297" spans="4:12" ht="13.5" customHeight="1">
      <c r="D297" s="38"/>
      <c r="K297" s="19"/>
      <c r="L297" s="19"/>
    </row>
    <row r="298" spans="4:12" ht="13.5" customHeight="1">
      <c r="D298" s="38"/>
      <c r="K298" s="19"/>
      <c r="L298" s="19"/>
    </row>
    <row r="299" spans="4:12" ht="13.5" customHeight="1">
      <c r="D299" s="38"/>
      <c r="K299" s="19"/>
      <c r="L299" s="19"/>
    </row>
    <row r="300" spans="4:12" ht="13.5" customHeight="1">
      <c r="D300" s="38"/>
      <c r="K300" s="19"/>
      <c r="L300" s="19"/>
    </row>
    <row r="301" spans="4:12" ht="13.5" customHeight="1">
      <c r="D301" s="38"/>
      <c r="K301" s="19"/>
      <c r="L301" s="19"/>
    </row>
    <row r="302" spans="4:12" ht="13.5" customHeight="1">
      <c r="D302" s="38"/>
      <c r="K302" s="19"/>
      <c r="L302" s="19"/>
    </row>
    <row r="303" spans="4:12" ht="13.5" customHeight="1">
      <c r="D303" s="38"/>
      <c r="K303" s="19"/>
      <c r="L303" s="19"/>
    </row>
    <row r="304" spans="4:12" ht="13.5" customHeight="1">
      <c r="D304" s="38"/>
      <c r="K304" s="19"/>
      <c r="L304" s="19"/>
    </row>
    <row r="305" spans="4:12" ht="13.5" customHeight="1">
      <c r="D305" s="38"/>
      <c r="K305" s="19"/>
      <c r="L305" s="19"/>
    </row>
    <row r="306" spans="4:12" ht="13.5" customHeight="1">
      <c r="D306" s="38"/>
      <c r="K306" s="19"/>
      <c r="L306" s="19"/>
    </row>
    <row r="307" spans="4:12" ht="13.5" customHeight="1">
      <c r="D307" s="38"/>
      <c r="K307" s="19"/>
      <c r="L307" s="19"/>
    </row>
    <row r="308" spans="4:12" ht="13.5" customHeight="1">
      <c r="D308" s="38"/>
      <c r="K308" s="19"/>
      <c r="L308" s="19"/>
    </row>
    <row r="309" spans="4:12" ht="13.5" customHeight="1">
      <c r="D309" s="38"/>
      <c r="K309" s="19"/>
      <c r="L309" s="19"/>
    </row>
    <row r="310" spans="4:12" ht="13.5" customHeight="1">
      <c r="D310" s="38"/>
      <c r="K310" s="19"/>
      <c r="L310" s="19"/>
    </row>
    <row r="311" spans="4:12" ht="13.5" customHeight="1">
      <c r="D311" s="38"/>
      <c r="K311" s="19"/>
      <c r="L311" s="19"/>
    </row>
    <row r="312" spans="4:12" ht="13.5" customHeight="1">
      <c r="D312" s="38"/>
      <c r="K312" s="19"/>
      <c r="L312" s="19"/>
    </row>
    <row r="313" spans="4:12" ht="13.5" customHeight="1">
      <c r="D313" s="38"/>
      <c r="K313" s="19"/>
      <c r="L313" s="19"/>
    </row>
    <row r="314" spans="4:12" ht="13.5" customHeight="1">
      <c r="D314" s="38"/>
      <c r="K314" s="19"/>
      <c r="L314" s="19"/>
    </row>
    <row r="315" spans="4:12" ht="13.5" customHeight="1">
      <c r="D315" s="38"/>
      <c r="K315" s="19"/>
      <c r="L315" s="19"/>
    </row>
    <row r="316" spans="4:12" ht="13.5" customHeight="1">
      <c r="D316" s="38"/>
      <c r="K316" s="19"/>
      <c r="L316" s="19"/>
    </row>
    <row r="317" spans="4:12" ht="13.5" customHeight="1">
      <c r="D317" s="38"/>
      <c r="K317" s="19"/>
      <c r="L317" s="19"/>
    </row>
    <row r="318" spans="4:12" ht="13.5" customHeight="1">
      <c r="D318" s="38"/>
      <c r="K318" s="19"/>
      <c r="L318" s="19"/>
    </row>
    <row r="319" spans="4:12" ht="13.5" customHeight="1">
      <c r="D319" s="38"/>
      <c r="K319" s="19"/>
      <c r="L319" s="19"/>
    </row>
    <row r="320" spans="4:12" ht="13.5" customHeight="1">
      <c r="D320" s="38"/>
      <c r="K320" s="19"/>
      <c r="L320" s="19"/>
    </row>
    <row r="321" spans="4:12" ht="13.5" customHeight="1">
      <c r="D321" s="38"/>
      <c r="K321" s="19"/>
      <c r="L321" s="19"/>
    </row>
    <row r="322" spans="4:12" ht="13.5" customHeight="1">
      <c r="D322" s="38"/>
      <c r="K322" s="19"/>
      <c r="L322" s="19"/>
    </row>
    <row r="323" spans="4:12" ht="13.5" customHeight="1">
      <c r="D323" s="38"/>
      <c r="K323" s="19"/>
      <c r="L323" s="19"/>
    </row>
    <row r="324" spans="4:12" ht="13.5" customHeight="1">
      <c r="D324" s="38"/>
      <c r="K324" s="19"/>
      <c r="L324" s="19"/>
    </row>
    <row r="325" spans="4:12" ht="13.5" customHeight="1">
      <c r="D325" s="38"/>
      <c r="K325" s="19"/>
      <c r="L325" s="19"/>
    </row>
    <row r="326" spans="4:12" ht="13.5" customHeight="1">
      <c r="D326" s="38"/>
      <c r="K326" s="19"/>
      <c r="L326" s="19"/>
    </row>
    <row r="327" spans="4:12" ht="13.5" customHeight="1">
      <c r="D327" s="38"/>
      <c r="K327" s="19"/>
      <c r="L327" s="19"/>
    </row>
    <row r="328" spans="4:12" ht="13.5" customHeight="1">
      <c r="D328" s="38"/>
      <c r="K328" s="19"/>
      <c r="L328" s="19"/>
    </row>
    <row r="329" spans="4:12" ht="13.5" customHeight="1">
      <c r="D329" s="38"/>
      <c r="K329" s="19"/>
      <c r="L329" s="19"/>
    </row>
    <row r="330" spans="4:12" ht="13.5" customHeight="1">
      <c r="D330" s="38"/>
      <c r="K330" s="19"/>
      <c r="L330" s="19"/>
    </row>
    <row r="331" spans="4:12" ht="13.5" customHeight="1">
      <c r="D331" s="38"/>
      <c r="K331" s="19"/>
      <c r="L331" s="19"/>
    </row>
    <row r="332" spans="4:12" ht="13.5" customHeight="1">
      <c r="D332" s="38"/>
      <c r="K332" s="19"/>
      <c r="L332" s="19"/>
    </row>
    <row r="333" spans="4:12" ht="13.5" customHeight="1">
      <c r="D333" s="38"/>
      <c r="K333" s="19"/>
      <c r="L333" s="19"/>
    </row>
    <row r="334" spans="4:12" ht="13.5" customHeight="1">
      <c r="D334" s="38"/>
      <c r="K334" s="19"/>
      <c r="L334" s="19"/>
    </row>
    <row r="335" spans="4:12" ht="13.5" customHeight="1">
      <c r="D335" s="38"/>
      <c r="K335" s="19"/>
      <c r="L335" s="19"/>
    </row>
    <row r="336" spans="4:12" ht="13.5" customHeight="1">
      <c r="D336" s="38"/>
      <c r="K336" s="19"/>
      <c r="L336" s="19"/>
    </row>
    <row r="337" spans="4:12" ht="13.5" customHeight="1">
      <c r="D337" s="38"/>
      <c r="K337" s="19"/>
      <c r="L337" s="19"/>
    </row>
    <row r="338" spans="4:12" ht="13.5" customHeight="1">
      <c r="D338" s="38"/>
      <c r="K338" s="19"/>
      <c r="L338" s="19"/>
    </row>
    <row r="339" spans="4:12" ht="13.5" customHeight="1">
      <c r="D339" s="38"/>
      <c r="K339" s="19"/>
      <c r="L339" s="19"/>
    </row>
    <row r="340" spans="4:12" ht="13.5" customHeight="1">
      <c r="D340" s="38"/>
      <c r="K340" s="19"/>
      <c r="L340" s="19"/>
    </row>
    <row r="341" spans="4:12" ht="13.5" customHeight="1">
      <c r="D341" s="38"/>
      <c r="K341" s="19"/>
      <c r="L341" s="19"/>
    </row>
    <row r="342" spans="4:12" ht="13.5" customHeight="1">
      <c r="D342" s="38"/>
      <c r="K342" s="19"/>
      <c r="L342" s="19"/>
    </row>
    <row r="343" spans="4:12" ht="13.5" customHeight="1">
      <c r="D343" s="38"/>
      <c r="K343" s="19"/>
      <c r="L343" s="19"/>
    </row>
    <row r="344" spans="4:12" ht="13.5" customHeight="1">
      <c r="D344" s="38"/>
      <c r="K344" s="19"/>
      <c r="L344" s="19"/>
    </row>
    <row r="345" spans="4:12" ht="13.5" customHeight="1">
      <c r="D345" s="38"/>
      <c r="K345" s="19"/>
      <c r="L345" s="19"/>
    </row>
    <row r="346" spans="4:12" ht="13.5" customHeight="1">
      <c r="D346" s="38"/>
      <c r="K346" s="19"/>
      <c r="L346" s="19"/>
    </row>
    <row r="347" spans="4:12" ht="13.5" customHeight="1">
      <c r="D347" s="38"/>
      <c r="K347" s="19"/>
      <c r="L347" s="19"/>
    </row>
    <row r="348" spans="4:12" ht="13.5" customHeight="1">
      <c r="D348" s="38"/>
      <c r="K348" s="19"/>
      <c r="L348" s="19"/>
    </row>
    <row r="349" spans="4:12" ht="13.5" customHeight="1">
      <c r="D349" s="38"/>
      <c r="K349" s="19"/>
      <c r="L349" s="19"/>
    </row>
    <row r="350" spans="4:12" ht="13.5" customHeight="1">
      <c r="D350" s="38"/>
      <c r="K350" s="19"/>
      <c r="L350" s="19"/>
    </row>
    <row r="351" spans="4:12" ht="13.5" customHeight="1">
      <c r="D351" s="38"/>
      <c r="K351" s="19"/>
      <c r="L351" s="19"/>
    </row>
    <row r="352" spans="4:12" ht="13.5" customHeight="1">
      <c r="D352" s="38"/>
      <c r="K352" s="19"/>
      <c r="L352" s="19"/>
    </row>
    <row r="353" spans="4:12" ht="13.5" customHeight="1">
      <c r="D353" s="38"/>
      <c r="K353" s="19"/>
      <c r="L353" s="19"/>
    </row>
    <row r="354" spans="4:12" ht="13.5" customHeight="1">
      <c r="D354" s="38"/>
      <c r="K354" s="19"/>
      <c r="L354" s="19"/>
    </row>
    <row r="355" spans="4:12" ht="13.5" customHeight="1">
      <c r="D355" s="38"/>
      <c r="K355" s="19"/>
      <c r="L355" s="19"/>
    </row>
    <row r="356" spans="4:12" ht="13.5" customHeight="1">
      <c r="D356" s="38"/>
      <c r="K356" s="19"/>
      <c r="L356" s="19"/>
    </row>
    <row r="357" spans="4:12" ht="13.5" customHeight="1">
      <c r="D357" s="38"/>
      <c r="K357" s="19"/>
      <c r="L357" s="19"/>
    </row>
    <row r="358" spans="4:12" ht="13.5" customHeight="1">
      <c r="D358" s="38"/>
      <c r="K358" s="19"/>
      <c r="L358" s="19"/>
    </row>
    <row r="359" spans="4:12" ht="13.5" customHeight="1">
      <c r="D359" s="38"/>
      <c r="K359" s="19"/>
      <c r="L359" s="19"/>
    </row>
    <row r="360" spans="4:12" ht="13.5" customHeight="1">
      <c r="D360" s="38"/>
      <c r="K360" s="19"/>
      <c r="L360" s="19"/>
    </row>
    <row r="361" spans="4:12" ht="13.5" customHeight="1">
      <c r="D361" s="38"/>
      <c r="K361" s="19"/>
      <c r="L361" s="19"/>
    </row>
    <row r="362" spans="4:12" ht="13.5" customHeight="1">
      <c r="D362" s="38"/>
      <c r="K362" s="19"/>
      <c r="L362" s="19"/>
    </row>
    <row r="363" spans="4:12" ht="13.5" customHeight="1">
      <c r="D363" s="38"/>
      <c r="K363" s="19"/>
      <c r="L363" s="19"/>
    </row>
    <row r="364" spans="4:12" ht="13.5" customHeight="1">
      <c r="D364" s="38"/>
      <c r="K364" s="19"/>
      <c r="L364" s="19"/>
    </row>
    <row r="365" spans="4:12" ht="13.5" customHeight="1">
      <c r="D365" s="38"/>
      <c r="K365" s="19"/>
      <c r="L365" s="19"/>
    </row>
    <row r="366" spans="4:12" ht="13.5" customHeight="1">
      <c r="D366" s="38"/>
      <c r="K366" s="19"/>
      <c r="L366" s="19"/>
    </row>
    <row r="367" spans="4:12" ht="13.5" customHeight="1">
      <c r="D367" s="38"/>
      <c r="K367" s="19"/>
      <c r="L367" s="19"/>
    </row>
    <row r="368" spans="4:12" ht="13.5" customHeight="1">
      <c r="D368" s="38"/>
      <c r="K368" s="19"/>
      <c r="L368" s="19"/>
    </row>
    <row r="369" spans="4:12" ht="13.5" customHeight="1">
      <c r="D369" s="38"/>
      <c r="K369" s="19"/>
      <c r="L369" s="19"/>
    </row>
    <row r="370" spans="4:12" ht="13.5" customHeight="1">
      <c r="D370" s="38"/>
      <c r="K370" s="19"/>
      <c r="L370" s="19"/>
    </row>
    <row r="371" spans="4:12" ht="13.5" customHeight="1">
      <c r="D371" s="38"/>
      <c r="K371" s="19"/>
      <c r="L371" s="19"/>
    </row>
    <row r="372" spans="4:12" ht="13.5" customHeight="1">
      <c r="D372" s="38"/>
      <c r="K372" s="19"/>
      <c r="L372" s="19"/>
    </row>
    <row r="373" spans="4:12" ht="13.5" customHeight="1">
      <c r="D373" s="38"/>
      <c r="K373" s="19"/>
      <c r="L373" s="19"/>
    </row>
    <row r="374" spans="4:12" ht="13.5" customHeight="1">
      <c r="D374" s="38"/>
      <c r="K374" s="19"/>
      <c r="L374" s="19"/>
    </row>
    <row r="375" spans="4:12" ht="13.5" customHeight="1">
      <c r="D375" s="38"/>
      <c r="K375" s="19"/>
      <c r="L375" s="19"/>
    </row>
    <row r="376" spans="4:12" ht="13.5" customHeight="1">
      <c r="D376" s="38"/>
      <c r="K376" s="19"/>
      <c r="L376" s="19"/>
    </row>
    <row r="377" spans="4:12" ht="13.5" customHeight="1">
      <c r="D377" s="38"/>
      <c r="K377" s="19"/>
      <c r="L377" s="19"/>
    </row>
    <row r="378" spans="4:12" ht="13.5" customHeight="1">
      <c r="D378" s="38"/>
      <c r="K378" s="19"/>
      <c r="L378" s="19"/>
    </row>
    <row r="379" spans="4:12" ht="13.5" customHeight="1">
      <c r="D379" s="38"/>
      <c r="K379" s="19"/>
      <c r="L379" s="19"/>
    </row>
    <row r="380" spans="4:12" ht="13.5" customHeight="1">
      <c r="D380" s="38"/>
      <c r="K380" s="19"/>
      <c r="L380" s="19"/>
    </row>
    <row r="381" spans="4:12" ht="13.5" customHeight="1">
      <c r="D381" s="38"/>
      <c r="K381" s="19"/>
      <c r="L381" s="19"/>
    </row>
    <row r="382" spans="4:12" ht="13.5" customHeight="1">
      <c r="D382" s="38"/>
      <c r="K382" s="19"/>
      <c r="L382" s="19"/>
    </row>
    <row r="383" spans="4:12" ht="13.5" customHeight="1">
      <c r="D383" s="38"/>
      <c r="K383" s="19"/>
      <c r="L383" s="19"/>
    </row>
    <row r="384" spans="4:12" ht="13.5" customHeight="1">
      <c r="D384" s="38"/>
      <c r="K384" s="19"/>
      <c r="L384" s="19"/>
    </row>
    <row r="385" spans="4:12" ht="13.5" customHeight="1">
      <c r="D385" s="38"/>
      <c r="K385" s="19"/>
      <c r="L385" s="19"/>
    </row>
    <row r="386" spans="4:12" ht="13.5" customHeight="1">
      <c r="D386" s="38"/>
      <c r="K386" s="19"/>
      <c r="L386" s="19"/>
    </row>
    <row r="387" spans="4:12" ht="13.5" customHeight="1">
      <c r="D387" s="38"/>
      <c r="K387" s="19"/>
      <c r="L387" s="19"/>
    </row>
    <row r="388" spans="4:12" ht="13.5" customHeight="1">
      <c r="D388" s="38"/>
      <c r="K388" s="19"/>
      <c r="L388" s="19"/>
    </row>
    <row r="389" spans="4:12" ht="13.5" customHeight="1">
      <c r="D389" s="38"/>
      <c r="K389" s="19"/>
      <c r="L389" s="19"/>
    </row>
    <row r="390" spans="4:12" ht="13.5" customHeight="1">
      <c r="D390" s="38"/>
      <c r="K390" s="19"/>
      <c r="L390" s="19"/>
    </row>
    <row r="391" spans="4:12" ht="13.5" customHeight="1">
      <c r="D391" s="38"/>
      <c r="K391" s="19"/>
      <c r="L391" s="19"/>
    </row>
    <row r="392" spans="4:12" ht="13.5" customHeight="1">
      <c r="D392" s="38"/>
      <c r="K392" s="19"/>
      <c r="L392" s="19"/>
    </row>
    <row r="393" spans="4:12" ht="13.5" customHeight="1">
      <c r="D393" s="38"/>
      <c r="K393" s="19"/>
      <c r="L393" s="19"/>
    </row>
    <row r="394" spans="4:12" ht="13.5" customHeight="1">
      <c r="D394" s="38"/>
      <c r="K394" s="19"/>
      <c r="L394" s="19"/>
    </row>
    <row r="395" spans="4:12" ht="13.5" customHeight="1">
      <c r="D395" s="38"/>
      <c r="K395" s="19"/>
      <c r="L395" s="19"/>
    </row>
    <row r="396" spans="4:12" ht="13.5" customHeight="1">
      <c r="D396" s="38"/>
      <c r="K396" s="19"/>
      <c r="L396" s="19"/>
    </row>
    <row r="397" spans="4:12" ht="13.5" customHeight="1">
      <c r="D397" s="38"/>
      <c r="K397" s="19"/>
      <c r="L397" s="19"/>
    </row>
    <row r="398" spans="4:12" ht="13.5" customHeight="1">
      <c r="D398" s="38"/>
      <c r="K398" s="19"/>
      <c r="L398" s="19"/>
    </row>
    <row r="399" spans="4:12" ht="13.5" customHeight="1">
      <c r="D399" s="38"/>
      <c r="K399" s="19"/>
      <c r="L399" s="19"/>
    </row>
    <row r="400" spans="4:12" ht="13.5" customHeight="1">
      <c r="D400" s="38"/>
      <c r="K400" s="19"/>
      <c r="L400" s="19"/>
    </row>
    <row r="401" spans="4:12" ht="13.5" customHeight="1">
      <c r="D401" s="38"/>
      <c r="K401" s="19"/>
      <c r="L401" s="19"/>
    </row>
    <row r="402" spans="4:12" ht="13.5" customHeight="1">
      <c r="D402" s="38"/>
      <c r="K402" s="19"/>
      <c r="L402" s="19"/>
    </row>
    <row r="403" spans="4:12" ht="13.5" customHeight="1">
      <c r="D403" s="38"/>
      <c r="K403" s="19"/>
      <c r="L403" s="19"/>
    </row>
    <row r="404" spans="4:12" ht="13.5" customHeight="1">
      <c r="D404" s="38"/>
      <c r="K404" s="19"/>
      <c r="L404" s="19"/>
    </row>
    <row r="405" spans="4:12" ht="13.5" customHeight="1">
      <c r="D405" s="38"/>
      <c r="K405" s="19"/>
      <c r="L405" s="19"/>
    </row>
    <row r="406" spans="4:12" ht="13.5" customHeight="1">
      <c r="D406" s="38"/>
      <c r="K406" s="19"/>
      <c r="L406" s="19"/>
    </row>
    <row r="407" spans="4:12" ht="13.5" customHeight="1">
      <c r="D407" s="38"/>
      <c r="K407" s="19"/>
      <c r="L407" s="19"/>
    </row>
    <row r="408" spans="4:12" ht="13.5" customHeight="1">
      <c r="D408" s="38"/>
      <c r="K408" s="19"/>
      <c r="L408" s="19"/>
    </row>
    <row r="409" spans="4:12" ht="13.5" customHeight="1">
      <c r="D409" s="38"/>
      <c r="K409" s="19"/>
      <c r="L409" s="19"/>
    </row>
    <row r="410" spans="4:12" ht="13.5" customHeight="1">
      <c r="D410" s="38"/>
      <c r="K410" s="19"/>
      <c r="L410" s="19"/>
    </row>
    <row r="411" spans="4:12" ht="13.5" customHeight="1">
      <c r="D411" s="38"/>
      <c r="K411" s="19"/>
      <c r="L411" s="19"/>
    </row>
    <row r="412" spans="4:12" ht="13.5" customHeight="1">
      <c r="D412" s="38"/>
      <c r="K412" s="19"/>
      <c r="L412" s="19"/>
    </row>
    <row r="413" spans="4:12" ht="13.5" customHeight="1">
      <c r="D413" s="38"/>
      <c r="K413" s="19"/>
      <c r="L413" s="19"/>
    </row>
    <row r="414" spans="4:12" ht="13.5" customHeight="1">
      <c r="D414" s="38"/>
      <c r="K414" s="19"/>
      <c r="L414" s="19"/>
    </row>
    <row r="415" spans="4:12" ht="13.5" customHeight="1">
      <c r="D415" s="38"/>
      <c r="K415" s="19"/>
      <c r="L415" s="19"/>
    </row>
    <row r="416" spans="4:12" ht="13.5" customHeight="1">
      <c r="D416" s="38"/>
      <c r="K416" s="19"/>
      <c r="L416" s="19"/>
    </row>
    <row r="417" spans="4:12" ht="13.5" customHeight="1">
      <c r="D417" s="38"/>
      <c r="K417" s="19"/>
      <c r="L417" s="19"/>
    </row>
    <row r="418" spans="4:12" ht="13.5" customHeight="1">
      <c r="D418" s="38"/>
      <c r="K418" s="19"/>
      <c r="L418" s="19"/>
    </row>
    <row r="419" spans="4:12" ht="13.5" customHeight="1">
      <c r="D419" s="38"/>
      <c r="K419" s="19"/>
      <c r="L419" s="19"/>
    </row>
    <row r="420" spans="4:12" ht="13.5" customHeight="1">
      <c r="D420" s="38"/>
      <c r="K420" s="19"/>
      <c r="L420" s="19"/>
    </row>
    <row r="421" spans="4:12" ht="13.5" customHeight="1">
      <c r="D421" s="38"/>
      <c r="K421" s="19"/>
      <c r="L421" s="19"/>
    </row>
    <row r="422" spans="4:12" ht="13.5" customHeight="1">
      <c r="D422" s="38"/>
      <c r="K422" s="19"/>
      <c r="L422" s="19"/>
    </row>
    <row r="423" spans="4:12" ht="13.5" customHeight="1">
      <c r="D423" s="38"/>
      <c r="K423" s="19"/>
      <c r="L423" s="19"/>
    </row>
    <row r="424" spans="4:12" ht="13.5" customHeight="1">
      <c r="D424" s="38"/>
      <c r="K424" s="19"/>
      <c r="L424" s="19"/>
    </row>
    <row r="425" spans="4:12" ht="13.5" customHeight="1">
      <c r="D425" s="38"/>
      <c r="K425" s="19"/>
      <c r="L425" s="19"/>
    </row>
    <row r="426" spans="4:12" ht="13.5" customHeight="1">
      <c r="D426" s="38"/>
      <c r="K426" s="19"/>
      <c r="L426" s="19"/>
    </row>
    <row r="427" spans="4:12" ht="13.5" customHeight="1">
      <c r="D427" s="38"/>
      <c r="K427" s="19"/>
      <c r="L427" s="19"/>
    </row>
    <row r="428" spans="4:12" ht="13.5" customHeight="1">
      <c r="D428" s="38"/>
      <c r="K428" s="19"/>
      <c r="L428" s="19"/>
    </row>
    <row r="429" spans="4:12" ht="13.5" customHeight="1">
      <c r="D429" s="38"/>
      <c r="K429" s="19"/>
      <c r="L429" s="19"/>
    </row>
    <row r="430" spans="4:12" ht="13.5" customHeight="1">
      <c r="D430" s="38"/>
      <c r="K430" s="19"/>
      <c r="L430" s="19"/>
    </row>
    <row r="431" spans="4:12" ht="13.5" customHeight="1">
      <c r="D431" s="38"/>
      <c r="K431" s="19"/>
      <c r="L431" s="19"/>
    </row>
    <row r="432" spans="4:12" ht="13.5" customHeight="1">
      <c r="D432" s="38"/>
      <c r="K432" s="19"/>
      <c r="L432" s="19"/>
    </row>
    <row r="433" spans="4:12" ht="13.5" customHeight="1">
      <c r="D433" s="38"/>
      <c r="K433" s="19"/>
      <c r="L433" s="19"/>
    </row>
    <row r="434" spans="4:12" ht="13.5" customHeight="1">
      <c r="D434" s="38"/>
      <c r="K434" s="19"/>
      <c r="L434" s="19"/>
    </row>
    <row r="435" spans="4:12" ht="13.5" customHeight="1">
      <c r="D435" s="38"/>
      <c r="K435" s="19"/>
      <c r="L435" s="19"/>
    </row>
    <row r="436" spans="4:12" ht="13.5" customHeight="1">
      <c r="D436" s="38"/>
      <c r="K436" s="19"/>
      <c r="L436" s="19"/>
    </row>
    <row r="437" spans="4:12" ht="13.5" customHeight="1">
      <c r="D437" s="38"/>
      <c r="K437" s="19"/>
      <c r="L437" s="19"/>
    </row>
    <row r="438" spans="4:12" ht="13.5" customHeight="1">
      <c r="D438" s="38"/>
      <c r="K438" s="19"/>
      <c r="L438" s="19"/>
    </row>
    <row r="439" spans="4:12" ht="13.5" customHeight="1">
      <c r="D439" s="38"/>
      <c r="K439" s="19"/>
      <c r="L439" s="19"/>
    </row>
    <row r="440" spans="4:12" ht="13.5" customHeight="1">
      <c r="D440" s="38"/>
      <c r="K440" s="19"/>
      <c r="L440" s="19"/>
    </row>
    <row r="441" spans="4:12" ht="13.5" customHeight="1">
      <c r="D441" s="38"/>
      <c r="K441" s="19"/>
      <c r="L441" s="19"/>
    </row>
    <row r="442" spans="4:12" ht="13.5" customHeight="1">
      <c r="D442" s="38"/>
      <c r="K442" s="19"/>
      <c r="L442" s="19"/>
    </row>
    <row r="443" spans="4:12" ht="13.5" customHeight="1">
      <c r="D443" s="38"/>
      <c r="K443" s="19"/>
      <c r="L443" s="19"/>
    </row>
    <row r="444" spans="4:12" ht="13.5" customHeight="1">
      <c r="D444" s="38"/>
      <c r="K444" s="19"/>
      <c r="L444" s="19"/>
    </row>
    <row r="445" spans="4:12" ht="13.5" customHeight="1">
      <c r="D445" s="38"/>
      <c r="K445" s="19"/>
      <c r="L445" s="19"/>
    </row>
    <row r="446" spans="4:12" ht="13.5" customHeight="1">
      <c r="D446" s="38"/>
      <c r="K446" s="19"/>
      <c r="L446" s="19"/>
    </row>
    <row r="447" spans="4:12" ht="13.5" customHeight="1">
      <c r="D447" s="38"/>
      <c r="K447" s="19"/>
      <c r="L447" s="19"/>
    </row>
    <row r="448" spans="4:12" ht="13.5" customHeight="1">
      <c r="D448" s="38"/>
      <c r="K448" s="19"/>
      <c r="L448" s="19"/>
    </row>
    <row r="449" spans="4:12" ht="13.5" customHeight="1">
      <c r="D449" s="38"/>
      <c r="K449" s="19"/>
      <c r="L449" s="19"/>
    </row>
    <row r="450" spans="4:12" ht="13.5" customHeight="1">
      <c r="D450" s="38"/>
      <c r="K450" s="19"/>
      <c r="L450" s="19"/>
    </row>
    <row r="451" spans="4:12" ht="13.5" customHeight="1">
      <c r="D451" s="38"/>
      <c r="K451" s="19"/>
      <c r="L451" s="19"/>
    </row>
    <row r="452" spans="4:12" ht="13.5" customHeight="1">
      <c r="D452" s="38"/>
      <c r="K452" s="19"/>
      <c r="L452" s="19"/>
    </row>
    <row r="453" spans="4:12" ht="13.5" customHeight="1">
      <c r="D453" s="38"/>
      <c r="K453" s="19"/>
      <c r="L453" s="19"/>
    </row>
    <row r="454" spans="4:12" ht="13.5" customHeight="1">
      <c r="D454" s="38"/>
      <c r="K454" s="19"/>
      <c r="L454" s="19"/>
    </row>
    <row r="455" spans="4:12" ht="13.5" customHeight="1">
      <c r="D455" s="38"/>
      <c r="K455" s="19"/>
      <c r="L455" s="19"/>
    </row>
    <row r="456" spans="4:12" ht="13.5" customHeight="1">
      <c r="D456" s="38"/>
      <c r="K456" s="19"/>
      <c r="L456" s="19"/>
    </row>
    <row r="457" spans="4:12" ht="13.5" customHeight="1">
      <c r="D457" s="38"/>
      <c r="K457" s="19"/>
      <c r="L457" s="19"/>
    </row>
    <row r="458" spans="4:12" ht="13.5" customHeight="1">
      <c r="D458" s="38"/>
      <c r="K458" s="19"/>
      <c r="L458" s="19"/>
    </row>
    <row r="459" spans="4:12" ht="13.5" customHeight="1">
      <c r="D459" s="38"/>
      <c r="K459" s="19"/>
      <c r="L459" s="19"/>
    </row>
    <row r="460" spans="4:12" ht="13.5" customHeight="1">
      <c r="D460" s="38"/>
      <c r="K460" s="19"/>
      <c r="L460" s="19"/>
    </row>
    <row r="461" spans="4:12" ht="13.5" customHeight="1">
      <c r="D461" s="38"/>
      <c r="K461" s="19"/>
      <c r="L461" s="19"/>
    </row>
    <row r="462" spans="4:12" ht="13.5" customHeight="1">
      <c r="D462" s="38"/>
      <c r="K462" s="19"/>
      <c r="L462" s="19"/>
    </row>
    <row r="463" spans="4:12" ht="13.5" customHeight="1">
      <c r="D463" s="38"/>
      <c r="K463" s="19"/>
      <c r="L463" s="19"/>
    </row>
    <row r="464" spans="4:12" ht="13.5" customHeight="1">
      <c r="D464" s="38"/>
      <c r="K464" s="19"/>
      <c r="L464" s="19"/>
    </row>
    <row r="465" spans="4:12" ht="13.5" customHeight="1">
      <c r="D465" s="38"/>
      <c r="K465" s="19"/>
      <c r="L465" s="19"/>
    </row>
    <row r="466" spans="4:12" ht="13.5" customHeight="1">
      <c r="D466" s="38"/>
      <c r="K466" s="19"/>
      <c r="L466" s="19"/>
    </row>
    <row r="467" spans="4:12" ht="13.5" customHeight="1">
      <c r="D467" s="38"/>
      <c r="K467" s="19"/>
      <c r="L467" s="19"/>
    </row>
    <row r="468" spans="4:12" ht="13.5" customHeight="1">
      <c r="D468" s="38"/>
      <c r="K468" s="19"/>
      <c r="L468" s="19"/>
    </row>
    <row r="469" spans="4:12" ht="13.5" customHeight="1">
      <c r="D469" s="38"/>
      <c r="K469" s="19"/>
      <c r="L469" s="19"/>
    </row>
    <row r="470" spans="4:12" ht="13.5" customHeight="1">
      <c r="D470" s="38"/>
      <c r="K470" s="19"/>
      <c r="L470" s="19"/>
    </row>
    <row r="471" spans="4:12" ht="13.5" customHeight="1">
      <c r="D471" s="38"/>
      <c r="K471" s="19"/>
      <c r="L471" s="19"/>
    </row>
    <row r="472" spans="4:12" ht="13.5" customHeight="1">
      <c r="D472" s="38"/>
      <c r="K472" s="19"/>
      <c r="L472" s="19"/>
    </row>
    <row r="473" spans="4:12" ht="13.5" customHeight="1">
      <c r="D473" s="38"/>
      <c r="K473" s="19"/>
      <c r="L473" s="19"/>
    </row>
    <row r="474" spans="4:12" ht="13.5" customHeight="1">
      <c r="D474" s="38"/>
      <c r="K474" s="19"/>
      <c r="L474" s="19"/>
    </row>
    <row r="475" spans="4:12" ht="13.5" customHeight="1">
      <c r="D475" s="38"/>
      <c r="K475" s="19"/>
      <c r="L475" s="19"/>
    </row>
    <row r="476" spans="4:12" ht="13.5" customHeight="1">
      <c r="D476" s="38"/>
      <c r="K476" s="19"/>
      <c r="L476" s="19"/>
    </row>
    <row r="477" spans="4:12" ht="13.5" customHeight="1">
      <c r="D477" s="38"/>
      <c r="K477" s="19"/>
      <c r="L477" s="19"/>
    </row>
    <row r="478" spans="4:12" ht="13.5" customHeight="1">
      <c r="D478" s="38"/>
      <c r="K478" s="19"/>
      <c r="L478" s="19"/>
    </row>
    <row r="479" spans="4:12" ht="13.5" customHeight="1">
      <c r="D479" s="38"/>
      <c r="K479" s="19"/>
      <c r="L479" s="19"/>
    </row>
    <row r="480" spans="4:12" ht="13.5" customHeight="1">
      <c r="D480" s="38"/>
      <c r="K480" s="19"/>
      <c r="L480" s="19"/>
    </row>
    <row r="481" spans="4:12" ht="13.5" customHeight="1">
      <c r="D481" s="38"/>
      <c r="K481" s="19"/>
      <c r="L481" s="19"/>
    </row>
    <row r="482" spans="4:12" ht="13.5" customHeight="1">
      <c r="D482" s="38"/>
      <c r="K482" s="19"/>
      <c r="L482" s="19"/>
    </row>
    <row r="483" spans="4:12" ht="13.5" customHeight="1">
      <c r="D483" s="38"/>
      <c r="K483" s="19"/>
      <c r="L483" s="19"/>
    </row>
    <row r="484" spans="4:12" ht="13.5" customHeight="1">
      <c r="D484" s="38"/>
      <c r="K484" s="19"/>
      <c r="L484" s="19"/>
    </row>
    <row r="485" spans="4:12" ht="13.5" customHeight="1">
      <c r="D485" s="38"/>
      <c r="K485" s="19"/>
      <c r="L485" s="19"/>
    </row>
    <row r="486" spans="4:12" ht="13.5" customHeight="1">
      <c r="D486" s="38"/>
      <c r="K486" s="19"/>
      <c r="L486" s="19"/>
    </row>
    <row r="487" spans="4:12" ht="13.5" customHeight="1">
      <c r="D487" s="38"/>
      <c r="K487" s="19"/>
      <c r="L487" s="19"/>
    </row>
    <row r="488" spans="4:12" ht="13.5" customHeight="1">
      <c r="D488" s="38"/>
      <c r="K488" s="19"/>
      <c r="L488" s="19"/>
    </row>
    <row r="489" spans="4:12" ht="13.5" customHeight="1">
      <c r="D489" s="38"/>
      <c r="K489" s="19"/>
      <c r="L489" s="19"/>
    </row>
    <row r="490" spans="4:12" ht="13.5" customHeight="1">
      <c r="D490" s="38"/>
      <c r="K490" s="19"/>
      <c r="L490" s="19"/>
    </row>
    <row r="491" spans="4:12" ht="13.5" customHeight="1">
      <c r="D491" s="38"/>
      <c r="K491" s="19"/>
      <c r="L491" s="19"/>
    </row>
    <row r="492" spans="4:12" ht="13.5" customHeight="1">
      <c r="D492" s="38"/>
      <c r="K492" s="19"/>
      <c r="L492" s="19"/>
    </row>
    <row r="493" spans="4:12" ht="13.5" customHeight="1">
      <c r="D493" s="38"/>
      <c r="K493" s="19"/>
      <c r="L493" s="19"/>
    </row>
    <row r="494" spans="4:12" ht="13.5" customHeight="1">
      <c r="D494" s="38"/>
      <c r="K494" s="19"/>
      <c r="L494" s="19"/>
    </row>
    <row r="495" spans="4:12" ht="13.5" customHeight="1">
      <c r="D495" s="38"/>
      <c r="K495" s="19"/>
      <c r="L495" s="19"/>
    </row>
    <row r="496" spans="4:12" ht="13.5" customHeight="1">
      <c r="D496" s="38"/>
      <c r="K496" s="19"/>
      <c r="L496" s="19"/>
    </row>
    <row r="497" spans="4:12" ht="13.5" customHeight="1">
      <c r="D497" s="38"/>
      <c r="K497" s="19"/>
      <c r="L497" s="19"/>
    </row>
    <row r="498" spans="4:12" ht="13.5" customHeight="1">
      <c r="D498" s="38"/>
      <c r="K498" s="19"/>
      <c r="L498" s="19"/>
    </row>
    <row r="499" spans="4:12" ht="13.5" customHeight="1">
      <c r="D499" s="38"/>
      <c r="K499" s="19"/>
      <c r="L499" s="19"/>
    </row>
    <row r="500" spans="4:12" ht="13.5" customHeight="1">
      <c r="D500" s="38"/>
      <c r="K500" s="19"/>
      <c r="L500" s="19"/>
    </row>
    <row r="501" spans="4:12" ht="13.5" customHeight="1">
      <c r="D501" s="38"/>
      <c r="K501" s="19"/>
      <c r="L501" s="19"/>
    </row>
    <row r="502" spans="4:12" ht="13.5" customHeight="1">
      <c r="D502" s="38"/>
      <c r="K502" s="19"/>
      <c r="L502" s="19"/>
    </row>
    <row r="503" spans="4:12" ht="13.5" customHeight="1">
      <c r="D503" s="38"/>
      <c r="K503" s="19"/>
      <c r="L503" s="19"/>
    </row>
    <row r="504" spans="4:12" ht="13.5" customHeight="1">
      <c r="D504" s="38"/>
      <c r="K504" s="19"/>
      <c r="L504" s="19"/>
    </row>
    <row r="505" spans="4:12" ht="13.5" customHeight="1">
      <c r="D505" s="38"/>
      <c r="K505" s="19"/>
      <c r="L505" s="19"/>
    </row>
    <row r="506" spans="4:12" ht="13.5" customHeight="1">
      <c r="D506" s="38"/>
      <c r="K506" s="19"/>
      <c r="L506" s="19"/>
    </row>
    <row r="507" spans="4:12" ht="13.5" customHeight="1">
      <c r="D507" s="38"/>
      <c r="K507" s="19"/>
      <c r="L507" s="19"/>
    </row>
    <row r="508" spans="4:12" ht="13.5" customHeight="1">
      <c r="D508" s="38"/>
      <c r="K508" s="19"/>
      <c r="L508" s="19"/>
    </row>
    <row r="509" spans="4:12" ht="13.5" customHeight="1">
      <c r="D509" s="38"/>
      <c r="K509" s="19"/>
      <c r="L509" s="19"/>
    </row>
    <row r="510" spans="4:12" ht="13.5" customHeight="1">
      <c r="D510" s="38"/>
      <c r="K510" s="19"/>
      <c r="L510" s="19"/>
    </row>
    <row r="511" spans="4:12" ht="13.5" customHeight="1">
      <c r="D511" s="38"/>
      <c r="K511" s="19"/>
      <c r="L511" s="19"/>
    </row>
    <row r="512" spans="4:12" ht="13.5" customHeight="1">
      <c r="D512" s="38"/>
      <c r="K512" s="19"/>
      <c r="L512" s="19"/>
    </row>
    <row r="513" spans="4:12" ht="13.5" customHeight="1">
      <c r="D513" s="38"/>
      <c r="K513" s="19"/>
      <c r="L513" s="19"/>
    </row>
    <row r="514" spans="4:12" ht="13.5" customHeight="1">
      <c r="D514" s="38"/>
      <c r="K514" s="19"/>
      <c r="L514" s="19"/>
    </row>
    <row r="515" spans="4:12" ht="13.5" customHeight="1">
      <c r="D515" s="38"/>
      <c r="K515" s="19"/>
      <c r="L515" s="19"/>
    </row>
    <row r="516" spans="4:12" ht="13.5" customHeight="1">
      <c r="D516" s="38"/>
      <c r="K516" s="19"/>
      <c r="L516" s="19"/>
    </row>
    <row r="517" spans="4:12" ht="13.5" customHeight="1">
      <c r="D517" s="38"/>
      <c r="K517" s="19"/>
      <c r="L517" s="19"/>
    </row>
    <row r="518" spans="4:12" ht="13.5" customHeight="1">
      <c r="D518" s="38"/>
      <c r="K518" s="19"/>
      <c r="L518" s="19"/>
    </row>
    <row r="519" spans="4:12" ht="13.5" customHeight="1">
      <c r="D519" s="38"/>
      <c r="K519" s="19"/>
      <c r="L519" s="19"/>
    </row>
    <row r="520" spans="4:12" ht="13.5" customHeight="1">
      <c r="D520" s="38"/>
      <c r="K520" s="19"/>
      <c r="L520" s="19"/>
    </row>
    <row r="521" spans="4:12" ht="13.5" customHeight="1">
      <c r="D521" s="38"/>
      <c r="K521" s="19"/>
      <c r="L521" s="19"/>
    </row>
    <row r="522" spans="4:12" ht="13.5" customHeight="1">
      <c r="D522" s="38"/>
      <c r="K522" s="19"/>
      <c r="L522" s="19"/>
    </row>
    <row r="523" spans="4:12" ht="13.5" customHeight="1">
      <c r="D523" s="38"/>
      <c r="K523" s="19"/>
      <c r="L523" s="19"/>
    </row>
    <row r="524" spans="4:12" ht="13.5" customHeight="1">
      <c r="D524" s="38"/>
      <c r="K524" s="19"/>
      <c r="L524" s="19"/>
    </row>
    <row r="525" spans="4:12" ht="13.5" customHeight="1">
      <c r="D525" s="38"/>
      <c r="K525" s="19"/>
      <c r="L525" s="19"/>
    </row>
    <row r="526" spans="4:12" ht="13.5" customHeight="1">
      <c r="D526" s="38"/>
      <c r="K526" s="19"/>
      <c r="L526" s="19"/>
    </row>
    <row r="527" spans="4:12" ht="13.5" customHeight="1">
      <c r="D527" s="38"/>
      <c r="K527" s="19"/>
      <c r="L527" s="19"/>
    </row>
    <row r="528" spans="4:12" ht="13.5" customHeight="1">
      <c r="D528" s="38"/>
      <c r="K528" s="19"/>
      <c r="L528" s="19"/>
    </row>
    <row r="529" spans="4:12" ht="13.5" customHeight="1">
      <c r="D529" s="38"/>
      <c r="K529" s="19"/>
      <c r="L529" s="19"/>
    </row>
    <row r="530" spans="4:12" ht="13.5" customHeight="1">
      <c r="D530" s="38"/>
      <c r="K530" s="19"/>
      <c r="L530" s="19"/>
    </row>
    <row r="531" spans="4:12" ht="13.5" customHeight="1">
      <c r="D531" s="38"/>
      <c r="K531" s="19"/>
      <c r="L531" s="19"/>
    </row>
    <row r="532" spans="4:12" ht="13.5" customHeight="1">
      <c r="D532" s="38"/>
      <c r="K532" s="19"/>
      <c r="L532" s="19"/>
    </row>
    <row r="533" spans="4:12" ht="13.5" customHeight="1">
      <c r="D533" s="38"/>
      <c r="K533" s="19"/>
      <c r="L533" s="19"/>
    </row>
    <row r="534" spans="4:12" ht="13.5" customHeight="1">
      <c r="D534" s="38"/>
      <c r="K534" s="19"/>
      <c r="L534" s="19"/>
    </row>
    <row r="535" spans="4:12" ht="13.5" customHeight="1">
      <c r="D535" s="38"/>
      <c r="K535" s="19"/>
      <c r="L535" s="19"/>
    </row>
    <row r="536" spans="4:12" ht="13.5" customHeight="1">
      <c r="D536" s="38"/>
      <c r="K536" s="19"/>
      <c r="L536" s="19"/>
    </row>
    <row r="537" spans="4:12" ht="13.5" customHeight="1">
      <c r="D537" s="38"/>
      <c r="K537" s="19"/>
      <c r="L537" s="19"/>
    </row>
    <row r="538" spans="4:12" ht="13.5" customHeight="1">
      <c r="D538" s="38"/>
      <c r="K538" s="19"/>
      <c r="L538" s="19"/>
    </row>
    <row r="539" spans="4:12" ht="13.5" customHeight="1">
      <c r="D539" s="38"/>
      <c r="K539" s="19"/>
      <c r="L539" s="19"/>
    </row>
    <row r="540" spans="4:12" ht="13.5" customHeight="1">
      <c r="D540" s="38"/>
      <c r="K540" s="19"/>
      <c r="L540" s="19"/>
    </row>
    <row r="541" spans="4:12" ht="13.5" customHeight="1">
      <c r="D541" s="38"/>
      <c r="K541" s="19"/>
      <c r="L541" s="19"/>
    </row>
    <row r="542" spans="4:12" ht="13.5" customHeight="1">
      <c r="D542" s="38"/>
      <c r="K542" s="19"/>
      <c r="L542" s="19"/>
    </row>
    <row r="543" spans="4:12" ht="13.5" customHeight="1">
      <c r="D543" s="38"/>
      <c r="K543" s="19"/>
      <c r="L543" s="19"/>
    </row>
    <row r="544" spans="4:12" ht="13.5" customHeight="1">
      <c r="D544" s="38"/>
      <c r="K544" s="19"/>
      <c r="L544" s="19"/>
    </row>
    <row r="545" spans="4:12" ht="13.5" customHeight="1">
      <c r="D545" s="38"/>
      <c r="K545" s="19"/>
      <c r="L545" s="19"/>
    </row>
    <row r="546" spans="4:12" ht="13.5" customHeight="1">
      <c r="D546" s="38"/>
      <c r="K546" s="19"/>
      <c r="L546" s="19"/>
    </row>
    <row r="547" spans="4:12" ht="13.5" customHeight="1">
      <c r="D547" s="38"/>
      <c r="K547" s="19"/>
      <c r="L547" s="19"/>
    </row>
    <row r="548" spans="4:12" ht="13.5" customHeight="1">
      <c r="D548" s="38"/>
      <c r="K548" s="19"/>
      <c r="L548" s="19"/>
    </row>
    <row r="549" spans="4:12" ht="13.5" customHeight="1">
      <c r="D549" s="38"/>
      <c r="K549" s="19"/>
      <c r="L549" s="19"/>
    </row>
    <row r="550" spans="4:12" ht="13.5" customHeight="1">
      <c r="D550" s="38"/>
      <c r="K550" s="19"/>
      <c r="L550" s="19"/>
    </row>
    <row r="551" spans="4:12" ht="13.5" customHeight="1">
      <c r="D551" s="38"/>
      <c r="K551" s="19"/>
      <c r="L551" s="19"/>
    </row>
    <row r="552" spans="4:12" ht="13.5" customHeight="1">
      <c r="D552" s="38"/>
      <c r="K552" s="19"/>
      <c r="L552" s="19"/>
    </row>
    <row r="553" spans="4:12" ht="13.5" customHeight="1">
      <c r="D553" s="38"/>
      <c r="K553" s="19"/>
      <c r="L553" s="19"/>
    </row>
    <row r="554" spans="4:12" ht="13.5" customHeight="1">
      <c r="D554" s="38"/>
      <c r="K554" s="19"/>
      <c r="L554" s="19"/>
    </row>
    <row r="555" spans="4:12" ht="13.5" customHeight="1">
      <c r="D555" s="38"/>
      <c r="K555" s="19"/>
      <c r="L555" s="19"/>
    </row>
    <row r="556" spans="4:12" ht="13.5" customHeight="1">
      <c r="D556" s="38"/>
      <c r="K556" s="19"/>
      <c r="L556" s="19"/>
    </row>
    <row r="557" spans="4:12" ht="13.5" customHeight="1">
      <c r="D557" s="38"/>
      <c r="K557" s="19"/>
      <c r="L557" s="19"/>
    </row>
    <row r="558" spans="4:12" ht="13.5" customHeight="1">
      <c r="D558" s="38"/>
      <c r="K558" s="19"/>
      <c r="L558" s="19"/>
    </row>
    <row r="559" spans="4:12" ht="13.5" customHeight="1">
      <c r="D559" s="38"/>
      <c r="K559" s="19"/>
      <c r="L559" s="19"/>
    </row>
    <row r="560" spans="4:12" ht="13.5" customHeight="1">
      <c r="D560" s="38"/>
      <c r="K560" s="19"/>
      <c r="L560" s="19"/>
    </row>
    <row r="561" spans="4:12" ht="13.5" customHeight="1">
      <c r="D561" s="38"/>
      <c r="K561" s="19"/>
      <c r="L561" s="19"/>
    </row>
    <row r="562" spans="4:12" ht="13.5" customHeight="1">
      <c r="D562" s="38"/>
      <c r="K562" s="19"/>
      <c r="L562" s="19"/>
    </row>
    <row r="563" spans="4:12" ht="13.5" customHeight="1">
      <c r="D563" s="38"/>
      <c r="K563" s="19"/>
      <c r="L563" s="19"/>
    </row>
    <row r="564" spans="4:12" ht="13.5" customHeight="1">
      <c r="D564" s="38"/>
      <c r="K564" s="19"/>
      <c r="L564" s="19"/>
    </row>
    <row r="565" spans="4:12" ht="13.5" customHeight="1">
      <c r="D565" s="38"/>
      <c r="K565" s="19"/>
      <c r="L565" s="19"/>
    </row>
    <row r="566" spans="4:12" ht="13.5" customHeight="1">
      <c r="D566" s="38"/>
      <c r="K566" s="19"/>
      <c r="L566" s="19"/>
    </row>
    <row r="567" spans="4:12" ht="13.5" customHeight="1">
      <c r="D567" s="38"/>
      <c r="K567" s="19"/>
      <c r="L567" s="19"/>
    </row>
    <row r="568" spans="4:12" ht="13.5" customHeight="1">
      <c r="D568" s="38"/>
      <c r="K568" s="19"/>
      <c r="L568" s="19"/>
    </row>
    <row r="569" spans="4:12" ht="13.5" customHeight="1">
      <c r="D569" s="38"/>
      <c r="K569" s="19"/>
      <c r="L569" s="19"/>
    </row>
    <row r="570" spans="4:12" ht="13.5" customHeight="1">
      <c r="D570" s="38"/>
      <c r="K570" s="19"/>
      <c r="L570" s="19"/>
    </row>
    <row r="571" spans="4:12" ht="13.5" customHeight="1">
      <c r="D571" s="38"/>
      <c r="K571" s="19"/>
      <c r="L571" s="19"/>
    </row>
    <row r="572" spans="4:12" ht="13.5" customHeight="1">
      <c r="D572" s="38"/>
      <c r="K572" s="19"/>
      <c r="L572" s="19"/>
    </row>
    <row r="573" spans="4:12" ht="13.5" customHeight="1">
      <c r="D573" s="38"/>
      <c r="K573" s="19"/>
      <c r="L573" s="19"/>
    </row>
    <row r="574" spans="4:12" ht="13.5" customHeight="1">
      <c r="D574" s="38"/>
      <c r="K574" s="19"/>
      <c r="L574" s="19"/>
    </row>
    <row r="575" spans="4:12" ht="13.5" customHeight="1">
      <c r="D575" s="38"/>
      <c r="K575" s="19"/>
      <c r="L575" s="19"/>
    </row>
    <row r="576" spans="4:12" ht="13.5" customHeight="1">
      <c r="D576" s="38"/>
      <c r="K576" s="19"/>
      <c r="L576" s="19"/>
    </row>
    <row r="577" spans="4:12" ht="13.5" customHeight="1">
      <c r="D577" s="38"/>
      <c r="K577" s="19"/>
      <c r="L577" s="19"/>
    </row>
    <row r="578" spans="4:12" ht="13.5" customHeight="1">
      <c r="D578" s="38"/>
      <c r="K578" s="19"/>
      <c r="L578" s="19"/>
    </row>
    <row r="579" spans="4:12" ht="13.5" customHeight="1">
      <c r="D579" s="38"/>
      <c r="K579" s="19"/>
      <c r="L579" s="19"/>
    </row>
    <row r="580" spans="4:12" ht="13.5" customHeight="1">
      <c r="D580" s="38"/>
      <c r="K580" s="19"/>
      <c r="L580" s="19"/>
    </row>
    <row r="581" spans="4:12" ht="13.5" customHeight="1">
      <c r="D581" s="38"/>
      <c r="K581" s="19"/>
      <c r="L581" s="19"/>
    </row>
    <row r="582" spans="4:12" ht="13.5" customHeight="1">
      <c r="D582" s="38"/>
      <c r="K582" s="19"/>
      <c r="L582" s="19"/>
    </row>
    <row r="583" spans="4:12" ht="13.5" customHeight="1">
      <c r="D583" s="38"/>
      <c r="K583" s="19"/>
      <c r="L583" s="19"/>
    </row>
    <row r="584" spans="4:12" ht="13.5" customHeight="1">
      <c r="D584" s="38"/>
      <c r="K584" s="19"/>
      <c r="L584" s="19"/>
    </row>
    <row r="585" spans="4:12" ht="13.5" customHeight="1">
      <c r="D585" s="38"/>
      <c r="K585" s="19"/>
      <c r="L585" s="19"/>
    </row>
    <row r="586" spans="4:12" ht="13.5" customHeight="1">
      <c r="D586" s="38"/>
      <c r="K586" s="19"/>
      <c r="L586" s="19"/>
    </row>
    <row r="587" spans="4:12" ht="13.5" customHeight="1">
      <c r="D587" s="38"/>
      <c r="K587" s="19"/>
      <c r="L587" s="19"/>
    </row>
    <row r="588" spans="4:12" ht="13.5" customHeight="1">
      <c r="D588" s="38"/>
      <c r="K588" s="19"/>
      <c r="L588" s="19"/>
    </row>
    <row r="589" spans="4:12" ht="13.5" customHeight="1">
      <c r="D589" s="38"/>
      <c r="K589" s="19"/>
      <c r="L589" s="19"/>
    </row>
    <row r="590" spans="4:12" ht="13.5" customHeight="1">
      <c r="D590" s="38"/>
      <c r="K590" s="19"/>
      <c r="L590" s="19"/>
    </row>
    <row r="591" spans="4:12" ht="13.5" customHeight="1">
      <c r="D591" s="38"/>
      <c r="K591" s="19"/>
      <c r="L591" s="19"/>
    </row>
    <row r="592" spans="4:12" ht="13.5" customHeight="1">
      <c r="D592" s="38"/>
      <c r="K592" s="19"/>
      <c r="L592" s="19"/>
    </row>
    <row r="593" spans="4:12" ht="13.5" customHeight="1">
      <c r="D593" s="38"/>
      <c r="K593" s="19"/>
      <c r="L593" s="19"/>
    </row>
    <row r="594" spans="4:12" ht="13.5" customHeight="1">
      <c r="D594" s="38"/>
      <c r="K594" s="19"/>
      <c r="L594" s="19"/>
    </row>
    <row r="595" spans="4:12" ht="13.5" customHeight="1">
      <c r="D595" s="38"/>
      <c r="K595" s="19"/>
      <c r="L595" s="19"/>
    </row>
    <row r="596" spans="4:12" ht="13.5" customHeight="1">
      <c r="D596" s="38"/>
      <c r="K596" s="19"/>
      <c r="L596" s="19"/>
    </row>
    <row r="597" spans="4:12" ht="13.5" customHeight="1">
      <c r="D597" s="38"/>
      <c r="K597" s="19"/>
      <c r="L597" s="19"/>
    </row>
    <row r="598" spans="4:12" ht="13.5" customHeight="1">
      <c r="D598" s="38"/>
      <c r="K598" s="19"/>
      <c r="L598" s="19"/>
    </row>
    <row r="599" spans="4:12" ht="13.5" customHeight="1">
      <c r="D599" s="38"/>
      <c r="K599" s="19"/>
      <c r="L599" s="19"/>
    </row>
    <row r="600" spans="4:12" ht="13.5" customHeight="1">
      <c r="D600" s="38"/>
      <c r="K600" s="19"/>
      <c r="L600" s="19"/>
    </row>
    <row r="601" spans="4:12" ht="13.5" customHeight="1">
      <c r="D601" s="38"/>
      <c r="K601" s="19"/>
      <c r="L601" s="19"/>
    </row>
    <row r="602" spans="4:12" ht="13.5" customHeight="1">
      <c r="D602" s="38"/>
      <c r="K602" s="19"/>
      <c r="L602" s="19"/>
    </row>
    <row r="603" spans="4:12" ht="13.5" customHeight="1">
      <c r="D603" s="38"/>
      <c r="K603" s="19"/>
      <c r="L603" s="19"/>
    </row>
    <row r="604" spans="4:12" ht="13.5" customHeight="1">
      <c r="D604" s="38"/>
      <c r="K604" s="19"/>
      <c r="L604" s="19"/>
    </row>
    <row r="605" spans="4:12" ht="13.5" customHeight="1">
      <c r="D605" s="38"/>
      <c r="K605" s="19"/>
      <c r="L605" s="19"/>
    </row>
    <row r="606" spans="4:12" ht="13.5" customHeight="1">
      <c r="D606" s="38"/>
      <c r="K606" s="19"/>
      <c r="L606" s="19"/>
    </row>
    <row r="607" spans="4:12" ht="13.5" customHeight="1">
      <c r="D607" s="38"/>
      <c r="K607" s="19"/>
      <c r="L607" s="19"/>
    </row>
    <row r="608" spans="4:12" ht="13.5" customHeight="1">
      <c r="D608" s="38"/>
      <c r="K608" s="19"/>
      <c r="L608" s="19"/>
    </row>
    <row r="609" spans="4:12" ht="13.5" customHeight="1">
      <c r="D609" s="38"/>
      <c r="K609" s="19"/>
      <c r="L609" s="19"/>
    </row>
    <row r="610" spans="4:12" ht="13.5" customHeight="1">
      <c r="D610" s="38"/>
      <c r="K610" s="19"/>
      <c r="L610" s="19"/>
    </row>
    <row r="611" spans="4:12" ht="13.5" customHeight="1">
      <c r="D611" s="38"/>
      <c r="K611" s="19"/>
      <c r="L611" s="19"/>
    </row>
    <row r="612" spans="4:12" ht="13.5" customHeight="1">
      <c r="D612" s="38"/>
      <c r="K612" s="19"/>
      <c r="L612" s="19"/>
    </row>
    <row r="613" spans="4:12" ht="13.5" customHeight="1">
      <c r="D613" s="38"/>
      <c r="K613" s="19"/>
      <c r="L613" s="19"/>
    </row>
    <row r="614" spans="4:12" ht="13.5" customHeight="1">
      <c r="D614" s="38"/>
      <c r="K614" s="19"/>
      <c r="L614" s="19"/>
    </row>
    <row r="615" spans="4:12" ht="13.5" customHeight="1">
      <c r="D615" s="38"/>
      <c r="K615" s="19"/>
      <c r="L615" s="19"/>
    </row>
    <row r="616" spans="4:12" ht="13.5" customHeight="1">
      <c r="D616" s="38"/>
      <c r="K616" s="19"/>
      <c r="L616" s="19"/>
    </row>
    <row r="617" spans="4:12" ht="13.5" customHeight="1">
      <c r="D617" s="38"/>
      <c r="K617" s="19"/>
      <c r="L617" s="19"/>
    </row>
    <row r="618" spans="4:12" ht="13.5" customHeight="1">
      <c r="D618" s="38"/>
      <c r="K618" s="19"/>
      <c r="L618" s="19"/>
    </row>
    <row r="619" spans="4:12" ht="13.5" customHeight="1">
      <c r="D619" s="38"/>
      <c r="K619" s="19"/>
      <c r="L619" s="19"/>
    </row>
    <row r="620" spans="4:12" ht="13.5" customHeight="1">
      <c r="D620" s="38"/>
      <c r="K620" s="19"/>
      <c r="L620" s="19"/>
    </row>
    <row r="621" spans="4:12" ht="13.5" customHeight="1">
      <c r="D621" s="38"/>
      <c r="K621" s="19"/>
      <c r="L621" s="19"/>
    </row>
    <row r="622" spans="4:12" ht="13.5" customHeight="1">
      <c r="D622" s="38"/>
      <c r="K622" s="19"/>
      <c r="L622" s="19"/>
    </row>
    <row r="623" spans="4:12" ht="13.5" customHeight="1">
      <c r="D623" s="38"/>
      <c r="K623" s="19"/>
      <c r="L623" s="19"/>
    </row>
    <row r="624" spans="4:12" ht="13.5" customHeight="1">
      <c r="D624" s="38"/>
      <c r="K624" s="19"/>
      <c r="L624" s="19"/>
    </row>
    <row r="625" spans="4:12" ht="13.5" customHeight="1">
      <c r="D625" s="38"/>
      <c r="K625" s="19"/>
      <c r="L625" s="19"/>
    </row>
    <row r="626" spans="4:12" ht="13.5" customHeight="1">
      <c r="D626" s="38"/>
      <c r="K626" s="19"/>
      <c r="L626" s="19"/>
    </row>
    <row r="627" spans="4:12" ht="13.5" customHeight="1">
      <c r="D627" s="38"/>
      <c r="K627" s="19"/>
      <c r="L627" s="19"/>
    </row>
    <row r="628" spans="4:12" ht="13.5" customHeight="1">
      <c r="D628" s="38"/>
      <c r="K628" s="19"/>
      <c r="L628" s="19"/>
    </row>
    <row r="629" spans="4:12" ht="13.5" customHeight="1">
      <c r="D629" s="38"/>
      <c r="K629" s="19"/>
      <c r="L629" s="19"/>
    </row>
    <row r="630" spans="4:12" ht="13.5" customHeight="1">
      <c r="D630" s="38"/>
      <c r="K630" s="19"/>
      <c r="L630" s="19"/>
    </row>
    <row r="631" spans="4:12" ht="13.5" customHeight="1">
      <c r="D631" s="38"/>
      <c r="K631" s="19"/>
      <c r="L631" s="19"/>
    </row>
    <row r="632" spans="4:12" ht="13.5" customHeight="1">
      <c r="D632" s="38"/>
      <c r="K632" s="19"/>
      <c r="L632" s="19"/>
    </row>
    <row r="633" spans="4:12" ht="13.5" customHeight="1">
      <c r="D633" s="38"/>
      <c r="K633" s="19"/>
      <c r="L633" s="19"/>
    </row>
    <row r="634" spans="4:12" ht="13.5" customHeight="1">
      <c r="D634" s="38"/>
      <c r="K634" s="19"/>
      <c r="L634" s="19"/>
    </row>
    <row r="635" spans="4:12" ht="13.5" customHeight="1">
      <c r="D635" s="38"/>
      <c r="K635" s="19"/>
      <c r="L635" s="19"/>
    </row>
    <row r="636" spans="4:12" ht="13.5" customHeight="1">
      <c r="D636" s="38"/>
      <c r="K636" s="19"/>
      <c r="L636" s="19"/>
    </row>
    <row r="637" spans="4:12" ht="13.5" customHeight="1">
      <c r="D637" s="38"/>
      <c r="K637" s="19"/>
      <c r="L637" s="19"/>
    </row>
    <row r="638" spans="4:12" ht="13.5" customHeight="1">
      <c r="D638" s="38"/>
      <c r="K638" s="19"/>
      <c r="L638" s="19"/>
    </row>
    <row r="639" spans="4:12" ht="13.5" customHeight="1">
      <c r="D639" s="38"/>
      <c r="K639" s="19"/>
      <c r="L639" s="19"/>
    </row>
    <row r="640" spans="4:12" ht="13.5" customHeight="1">
      <c r="D640" s="38"/>
      <c r="K640" s="19"/>
      <c r="L640" s="19"/>
    </row>
    <row r="641" spans="4:12" ht="13.5" customHeight="1">
      <c r="D641" s="38"/>
      <c r="K641" s="19"/>
      <c r="L641" s="19"/>
    </row>
    <row r="642" spans="4:12" ht="13.5" customHeight="1">
      <c r="D642" s="38"/>
      <c r="K642" s="19"/>
      <c r="L642" s="19"/>
    </row>
    <row r="643" spans="4:12" ht="13.5" customHeight="1">
      <c r="D643" s="38"/>
      <c r="K643" s="19"/>
      <c r="L643" s="19"/>
    </row>
    <row r="644" spans="4:12" ht="13.5" customHeight="1">
      <c r="D644" s="38"/>
      <c r="K644" s="19"/>
      <c r="L644" s="19"/>
    </row>
    <row r="645" spans="4:12" ht="13.5" customHeight="1">
      <c r="D645" s="38"/>
      <c r="K645" s="19"/>
      <c r="L645" s="19"/>
    </row>
    <row r="646" spans="4:12" ht="13.5" customHeight="1">
      <c r="D646" s="38"/>
      <c r="K646" s="19"/>
      <c r="L646" s="19"/>
    </row>
    <row r="647" spans="4:12" ht="13.5" customHeight="1">
      <c r="D647" s="38"/>
      <c r="K647" s="19"/>
      <c r="L647" s="19"/>
    </row>
    <row r="648" spans="4:12" ht="13.5" customHeight="1">
      <c r="D648" s="38"/>
      <c r="K648" s="19"/>
      <c r="L648" s="19"/>
    </row>
    <row r="649" spans="4:12" ht="13.5" customHeight="1">
      <c r="D649" s="38"/>
      <c r="K649" s="19"/>
      <c r="L649" s="19"/>
    </row>
    <row r="650" spans="4:12" ht="13.5" customHeight="1">
      <c r="D650" s="38"/>
      <c r="K650" s="19"/>
      <c r="L650" s="19"/>
    </row>
    <row r="651" spans="4:12" ht="13.5" customHeight="1">
      <c r="D651" s="38"/>
      <c r="K651" s="19"/>
      <c r="L651" s="19"/>
    </row>
    <row r="652" spans="4:12" ht="13.5" customHeight="1">
      <c r="D652" s="38"/>
      <c r="K652" s="19"/>
      <c r="L652" s="19"/>
    </row>
    <row r="653" spans="4:12" ht="13.5" customHeight="1">
      <c r="D653" s="38"/>
      <c r="K653" s="19"/>
      <c r="L653" s="19"/>
    </row>
    <row r="654" spans="4:12" ht="13.5" customHeight="1">
      <c r="D654" s="38"/>
      <c r="K654" s="19"/>
      <c r="L654" s="19"/>
    </row>
    <row r="655" spans="4:12" ht="13.5" customHeight="1">
      <c r="D655" s="38"/>
      <c r="K655" s="19"/>
      <c r="L655" s="19"/>
    </row>
    <row r="656" spans="4:12" ht="13.5" customHeight="1">
      <c r="D656" s="38"/>
      <c r="K656" s="19"/>
      <c r="L656" s="19"/>
    </row>
    <row r="657" spans="4:12" ht="13.5" customHeight="1">
      <c r="D657" s="38"/>
      <c r="K657" s="19"/>
      <c r="L657" s="19"/>
    </row>
    <row r="658" spans="4:12" ht="13.5" customHeight="1">
      <c r="D658" s="38"/>
      <c r="K658" s="19"/>
      <c r="L658" s="19"/>
    </row>
    <row r="659" spans="4:12" ht="13.5" customHeight="1">
      <c r="D659" s="38"/>
      <c r="K659" s="19"/>
      <c r="L659" s="19"/>
    </row>
    <row r="660" spans="4:12" ht="13.5" customHeight="1">
      <c r="D660" s="38"/>
      <c r="K660" s="19"/>
      <c r="L660" s="19"/>
    </row>
    <row r="661" spans="4:12" ht="13.5" customHeight="1">
      <c r="D661" s="38"/>
      <c r="K661" s="19"/>
      <c r="L661" s="19"/>
    </row>
    <row r="662" spans="4:12" ht="13.5" customHeight="1">
      <c r="D662" s="38"/>
      <c r="K662" s="19"/>
      <c r="L662" s="19"/>
    </row>
    <row r="663" spans="4:12" ht="13.5" customHeight="1">
      <c r="D663" s="38"/>
      <c r="K663" s="19"/>
      <c r="L663" s="19"/>
    </row>
    <row r="664" spans="4:12" ht="13.5" customHeight="1">
      <c r="D664" s="38"/>
      <c r="K664" s="19"/>
      <c r="L664" s="19"/>
    </row>
    <row r="665" spans="4:12" ht="13.5" customHeight="1">
      <c r="D665" s="38"/>
      <c r="K665" s="19"/>
      <c r="L665" s="19"/>
    </row>
    <row r="666" spans="4:12" ht="13.5" customHeight="1">
      <c r="D666" s="38"/>
      <c r="K666" s="19"/>
      <c r="L666" s="19"/>
    </row>
    <row r="667" spans="4:12" ht="13.5" customHeight="1">
      <c r="D667" s="38"/>
      <c r="K667" s="19"/>
      <c r="L667" s="19"/>
    </row>
    <row r="668" spans="4:12" ht="13.5" customHeight="1">
      <c r="D668" s="38"/>
      <c r="K668" s="19"/>
      <c r="L668" s="19"/>
    </row>
    <row r="669" spans="4:12" ht="13.5" customHeight="1">
      <c r="D669" s="38"/>
      <c r="K669" s="19"/>
      <c r="L669" s="19"/>
    </row>
    <row r="670" spans="4:12" ht="13.5" customHeight="1">
      <c r="D670" s="38"/>
      <c r="K670" s="19"/>
      <c r="L670" s="19"/>
    </row>
    <row r="671" spans="4:12" ht="13.5" customHeight="1">
      <c r="D671" s="38"/>
      <c r="K671" s="19"/>
      <c r="L671" s="19"/>
    </row>
    <row r="672" spans="4:12" ht="13.5" customHeight="1">
      <c r="D672" s="38"/>
      <c r="K672" s="19"/>
      <c r="L672" s="19"/>
    </row>
    <row r="673" spans="4:12" ht="13.5" customHeight="1">
      <c r="D673" s="38"/>
      <c r="K673" s="19"/>
      <c r="L673" s="19"/>
    </row>
    <row r="674" spans="4:12" ht="13.5" customHeight="1">
      <c r="D674" s="38"/>
      <c r="K674" s="19"/>
      <c r="L674" s="19"/>
    </row>
    <row r="675" spans="4:12" ht="13.5" customHeight="1">
      <c r="D675" s="38"/>
      <c r="K675" s="19"/>
      <c r="L675" s="19"/>
    </row>
    <row r="676" spans="4:12" ht="13.5" customHeight="1">
      <c r="D676" s="38"/>
      <c r="K676" s="19"/>
      <c r="L676" s="19"/>
    </row>
    <row r="677" spans="4:12" ht="13.5" customHeight="1">
      <c r="D677" s="38"/>
      <c r="K677" s="19"/>
      <c r="L677" s="19"/>
    </row>
    <row r="678" spans="4:12" ht="13.5" customHeight="1">
      <c r="D678" s="38"/>
      <c r="K678" s="19"/>
      <c r="L678" s="19"/>
    </row>
    <row r="679" spans="4:12" ht="13.5" customHeight="1">
      <c r="D679" s="38"/>
      <c r="K679" s="19"/>
      <c r="L679" s="19"/>
    </row>
    <row r="680" spans="4:12" ht="13.5" customHeight="1">
      <c r="D680" s="38"/>
      <c r="K680" s="19"/>
      <c r="L680" s="19"/>
    </row>
    <row r="681" spans="4:12" ht="13.5" customHeight="1">
      <c r="D681" s="38"/>
      <c r="K681" s="19"/>
      <c r="L681" s="19"/>
    </row>
    <row r="682" spans="4:12" ht="13.5" customHeight="1">
      <c r="D682" s="38"/>
      <c r="K682" s="19"/>
      <c r="L682" s="19"/>
    </row>
    <row r="683" spans="4:12" ht="13.5" customHeight="1">
      <c r="D683" s="38"/>
      <c r="K683" s="19"/>
      <c r="L683" s="19"/>
    </row>
    <row r="684" spans="4:12" ht="13.5" customHeight="1">
      <c r="D684" s="38"/>
      <c r="K684" s="19"/>
      <c r="L684" s="19"/>
    </row>
    <row r="685" spans="4:12" ht="13.5" customHeight="1">
      <c r="D685" s="38"/>
      <c r="K685" s="19"/>
      <c r="L685" s="19"/>
    </row>
    <row r="686" spans="4:12" ht="13.5" customHeight="1">
      <c r="D686" s="38"/>
      <c r="K686" s="19"/>
      <c r="L686" s="19"/>
    </row>
    <row r="687" spans="4:12" ht="13.5" customHeight="1">
      <c r="D687" s="38"/>
      <c r="K687" s="19"/>
      <c r="L687" s="19"/>
    </row>
    <row r="688" spans="4:12" ht="13.5" customHeight="1">
      <c r="D688" s="38"/>
      <c r="K688" s="19"/>
      <c r="L688" s="19"/>
    </row>
    <row r="689" spans="4:12" ht="13.5" customHeight="1">
      <c r="D689" s="38"/>
      <c r="K689" s="19"/>
      <c r="L689" s="19"/>
    </row>
    <row r="690" spans="4:12" ht="13.5" customHeight="1">
      <c r="D690" s="38"/>
      <c r="K690" s="19"/>
      <c r="L690" s="19"/>
    </row>
    <row r="691" spans="4:12" ht="13.5" customHeight="1">
      <c r="D691" s="38"/>
      <c r="K691" s="19"/>
      <c r="L691" s="19"/>
    </row>
    <row r="692" spans="4:12" ht="13.5" customHeight="1">
      <c r="D692" s="38"/>
      <c r="K692" s="19"/>
      <c r="L692" s="19"/>
    </row>
    <row r="693" spans="4:12" ht="13.5" customHeight="1">
      <c r="D693" s="38"/>
      <c r="K693" s="19"/>
      <c r="L693" s="19"/>
    </row>
    <row r="694" spans="4:12" ht="13.5" customHeight="1">
      <c r="D694" s="38"/>
      <c r="K694" s="19"/>
      <c r="L694" s="19"/>
    </row>
    <row r="695" spans="4:12" ht="13.5" customHeight="1">
      <c r="D695" s="38"/>
      <c r="K695" s="19"/>
      <c r="L695" s="19"/>
    </row>
    <row r="696" spans="4:12" ht="13.5" customHeight="1">
      <c r="D696" s="38"/>
      <c r="K696" s="19"/>
      <c r="L696" s="19"/>
    </row>
    <row r="697" spans="4:12" ht="13.5" customHeight="1">
      <c r="D697" s="38"/>
      <c r="K697" s="19"/>
      <c r="L697" s="19"/>
    </row>
    <row r="698" spans="4:12" ht="13.5" customHeight="1">
      <c r="D698" s="38"/>
      <c r="K698" s="19"/>
      <c r="L698" s="19"/>
    </row>
    <row r="699" spans="4:12" ht="13.5" customHeight="1">
      <c r="D699" s="38"/>
      <c r="K699" s="19"/>
      <c r="L699" s="19"/>
    </row>
    <row r="700" spans="4:12" ht="13.5" customHeight="1">
      <c r="D700" s="38"/>
      <c r="K700" s="19"/>
      <c r="L700" s="19"/>
    </row>
    <row r="701" spans="4:12" ht="13.5" customHeight="1">
      <c r="D701" s="38"/>
      <c r="K701" s="19"/>
      <c r="L701" s="19"/>
    </row>
    <row r="702" spans="4:12" ht="13.5" customHeight="1">
      <c r="D702" s="38"/>
      <c r="K702" s="19"/>
      <c r="L702" s="19"/>
    </row>
    <row r="703" spans="4:12" ht="13.5" customHeight="1">
      <c r="D703" s="38"/>
      <c r="K703" s="19"/>
      <c r="L703" s="19"/>
    </row>
    <row r="704" spans="4:12" ht="13.5" customHeight="1">
      <c r="D704" s="38"/>
      <c r="K704" s="19"/>
      <c r="L704" s="19"/>
    </row>
    <row r="705" spans="4:12" ht="13.5" customHeight="1">
      <c r="D705" s="38"/>
      <c r="K705" s="19"/>
      <c r="L705" s="19"/>
    </row>
    <row r="706" spans="4:12" ht="13.5" customHeight="1">
      <c r="D706" s="38"/>
      <c r="K706" s="19"/>
      <c r="L706" s="19"/>
    </row>
    <row r="707" spans="4:12" ht="13.5" customHeight="1">
      <c r="D707" s="38"/>
      <c r="K707" s="19"/>
      <c r="L707" s="19"/>
    </row>
    <row r="708" spans="4:12" ht="13.5" customHeight="1">
      <c r="D708" s="38"/>
      <c r="K708" s="19"/>
      <c r="L708" s="19"/>
    </row>
    <row r="709" spans="4:12" ht="13.5" customHeight="1">
      <c r="D709" s="38"/>
      <c r="K709" s="19"/>
      <c r="L709" s="19"/>
    </row>
    <row r="710" spans="4:12" ht="13.5" customHeight="1">
      <c r="D710" s="38"/>
      <c r="K710" s="19"/>
      <c r="L710" s="19"/>
    </row>
    <row r="711" spans="4:12" ht="13.5" customHeight="1">
      <c r="D711" s="38"/>
      <c r="K711" s="19"/>
      <c r="L711" s="19"/>
    </row>
    <row r="712" spans="4:12" ht="13.5" customHeight="1">
      <c r="D712" s="38"/>
      <c r="K712" s="19"/>
      <c r="L712" s="19"/>
    </row>
    <row r="713" spans="4:12" ht="13.5" customHeight="1">
      <c r="D713" s="38"/>
      <c r="K713" s="19"/>
      <c r="L713" s="19"/>
    </row>
    <row r="714" spans="4:12" ht="13.5" customHeight="1">
      <c r="D714" s="38"/>
      <c r="K714" s="19"/>
      <c r="L714" s="19"/>
    </row>
    <row r="715" spans="4:12" ht="13.5" customHeight="1">
      <c r="D715" s="38"/>
      <c r="K715" s="19"/>
      <c r="L715" s="19"/>
    </row>
    <row r="716" spans="4:12" ht="13.5" customHeight="1">
      <c r="D716" s="38"/>
      <c r="K716" s="19"/>
      <c r="L716" s="19"/>
    </row>
    <row r="717" spans="4:12" ht="13.5" customHeight="1">
      <c r="D717" s="38"/>
      <c r="K717" s="19"/>
      <c r="L717" s="19"/>
    </row>
    <row r="718" spans="4:12" ht="13.5" customHeight="1">
      <c r="D718" s="38"/>
      <c r="K718" s="19"/>
      <c r="L718" s="19"/>
    </row>
    <row r="719" spans="4:12" ht="13.5" customHeight="1">
      <c r="D719" s="38"/>
      <c r="K719" s="19"/>
      <c r="L719" s="19"/>
    </row>
    <row r="720" spans="4:12" ht="13.5" customHeight="1">
      <c r="D720" s="38"/>
      <c r="K720" s="19"/>
      <c r="L720" s="19"/>
    </row>
    <row r="721" spans="4:12" ht="13.5" customHeight="1">
      <c r="D721" s="38"/>
      <c r="K721" s="19"/>
      <c r="L721" s="19"/>
    </row>
    <row r="722" spans="4:12" ht="13.5" customHeight="1">
      <c r="D722" s="38"/>
      <c r="K722" s="19"/>
      <c r="L722" s="19"/>
    </row>
    <row r="723" spans="4:12" ht="13.5" customHeight="1">
      <c r="D723" s="38"/>
      <c r="K723" s="19"/>
      <c r="L723" s="19"/>
    </row>
    <row r="724" spans="4:12" ht="13.5" customHeight="1">
      <c r="D724" s="38"/>
      <c r="K724" s="19"/>
      <c r="L724" s="19"/>
    </row>
    <row r="725" spans="4:12" ht="13.5" customHeight="1">
      <c r="D725" s="38"/>
      <c r="K725" s="19"/>
      <c r="L725" s="19"/>
    </row>
    <row r="726" spans="4:12" ht="13.5" customHeight="1">
      <c r="D726" s="38"/>
      <c r="K726" s="19"/>
      <c r="L726" s="19"/>
    </row>
    <row r="727" spans="4:12" ht="13.5" customHeight="1">
      <c r="D727" s="38"/>
      <c r="K727" s="19"/>
      <c r="L727" s="19"/>
    </row>
    <row r="728" spans="4:12" ht="13.5" customHeight="1">
      <c r="D728" s="38"/>
      <c r="K728" s="19"/>
      <c r="L728" s="19"/>
    </row>
    <row r="729" spans="4:12" ht="13.5" customHeight="1">
      <c r="D729" s="38"/>
      <c r="K729" s="19"/>
      <c r="L729" s="19"/>
    </row>
    <row r="730" spans="4:12" ht="13.5" customHeight="1">
      <c r="D730" s="38"/>
      <c r="K730" s="19"/>
      <c r="L730" s="19"/>
    </row>
    <row r="731" spans="4:12" ht="13.5" customHeight="1">
      <c r="D731" s="38"/>
      <c r="K731" s="19"/>
      <c r="L731" s="19"/>
    </row>
    <row r="732" spans="4:12" ht="13.5" customHeight="1">
      <c r="D732" s="38"/>
      <c r="K732" s="19"/>
      <c r="L732" s="19"/>
    </row>
    <row r="733" spans="4:12" ht="13.5" customHeight="1">
      <c r="D733" s="38"/>
      <c r="K733" s="19"/>
      <c r="L733" s="19"/>
    </row>
    <row r="734" spans="4:12" ht="13.5" customHeight="1">
      <c r="D734" s="38"/>
      <c r="K734" s="19"/>
      <c r="L734" s="19"/>
    </row>
    <row r="735" spans="4:12" ht="13.5" customHeight="1">
      <c r="D735" s="38"/>
      <c r="K735" s="19"/>
      <c r="L735" s="19"/>
    </row>
    <row r="736" spans="4:12" ht="13.5" customHeight="1">
      <c r="D736" s="38"/>
      <c r="K736" s="19"/>
      <c r="L736" s="19"/>
    </row>
    <row r="737" spans="4:12" ht="13.5" customHeight="1">
      <c r="D737" s="38"/>
      <c r="K737" s="19"/>
      <c r="L737" s="19"/>
    </row>
    <row r="738" spans="4:12" ht="13.5" customHeight="1">
      <c r="D738" s="38"/>
      <c r="K738" s="19"/>
      <c r="L738" s="19"/>
    </row>
    <row r="739" spans="4:12" ht="13.5" customHeight="1">
      <c r="D739" s="38"/>
      <c r="K739" s="19"/>
      <c r="L739" s="19"/>
    </row>
    <row r="740" spans="4:12" ht="13.5" customHeight="1">
      <c r="D740" s="38"/>
      <c r="K740" s="19"/>
      <c r="L740" s="19"/>
    </row>
    <row r="741" spans="4:12" ht="13.5" customHeight="1">
      <c r="D741" s="38"/>
      <c r="K741" s="19"/>
      <c r="L741" s="19"/>
    </row>
    <row r="742" spans="4:12" ht="13.5" customHeight="1">
      <c r="D742" s="38"/>
      <c r="K742" s="19"/>
      <c r="L742" s="19"/>
    </row>
    <row r="743" spans="4:12" ht="13.5" customHeight="1">
      <c r="D743" s="38"/>
      <c r="K743" s="19"/>
      <c r="L743" s="19"/>
    </row>
    <row r="744" spans="4:12" ht="13.5" customHeight="1">
      <c r="D744" s="38"/>
      <c r="K744" s="19"/>
      <c r="L744" s="19"/>
    </row>
    <row r="745" spans="4:12" ht="13.5" customHeight="1">
      <c r="D745" s="38"/>
      <c r="K745" s="19"/>
      <c r="L745" s="19"/>
    </row>
    <row r="746" spans="4:12" ht="13.5" customHeight="1">
      <c r="D746" s="38"/>
      <c r="K746" s="19"/>
      <c r="L746" s="19"/>
    </row>
    <row r="747" spans="4:12" ht="13.5" customHeight="1">
      <c r="D747" s="38"/>
      <c r="K747" s="19"/>
      <c r="L747" s="19"/>
    </row>
    <row r="748" spans="4:12" ht="13.5" customHeight="1">
      <c r="D748" s="38"/>
      <c r="K748" s="19"/>
      <c r="L748" s="19"/>
    </row>
    <row r="749" spans="4:12" ht="13.5" customHeight="1">
      <c r="D749" s="38"/>
      <c r="K749" s="19"/>
      <c r="L749" s="19"/>
    </row>
    <row r="750" spans="4:12" ht="13.5" customHeight="1">
      <c r="D750" s="38"/>
      <c r="K750" s="19"/>
      <c r="L750" s="19"/>
    </row>
    <row r="751" spans="4:12" ht="13.5" customHeight="1">
      <c r="D751" s="38"/>
      <c r="K751" s="19"/>
      <c r="L751" s="19"/>
    </row>
    <row r="752" spans="4:12" ht="13.5" customHeight="1">
      <c r="D752" s="38"/>
      <c r="K752" s="19"/>
      <c r="L752" s="19"/>
    </row>
    <row r="753" spans="4:12" ht="13.5" customHeight="1">
      <c r="D753" s="38"/>
      <c r="K753" s="19"/>
      <c r="L753" s="19"/>
    </row>
    <row r="754" spans="4:12" ht="13.5" customHeight="1">
      <c r="D754" s="38"/>
      <c r="K754" s="19"/>
      <c r="L754" s="19"/>
    </row>
    <row r="755" spans="4:12" ht="13.5" customHeight="1">
      <c r="D755" s="38"/>
      <c r="K755" s="19"/>
      <c r="L755" s="19"/>
    </row>
    <row r="756" spans="4:12" ht="13.5" customHeight="1">
      <c r="D756" s="38"/>
      <c r="K756" s="19"/>
      <c r="L756" s="19"/>
    </row>
    <row r="757" spans="4:12" ht="13.5" customHeight="1">
      <c r="D757" s="38"/>
      <c r="K757" s="19"/>
      <c r="L757" s="19"/>
    </row>
    <row r="758" spans="4:12" ht="13.5" customHeight="1">
      <c r="D758" s="38"/>
      <c r="K758" s="19"/>
      <c r="L758" s="19"/>
    </row>
    <row r="759" spans="4:12" ht="13.5" customHeight="1">
      <c r="D759" s="38"/>
      <c r="K759" s="19"/>
      <c r="L759" s="19"/>
    </row>
    <row r="760" spans="4:12" ht="13.5" customHeight="1">
      <c r="D760" s="38"/>
      <c r="K760" s="19"/>
      <c r="L760" s="19"/>
    </row>
    <row r="761" spans="4:12" ht="13.5" customHeight="1">
      <c r="D761" s="38"/>
      <c r="K761" s="19"/>
      <c r="L761" s="19"/>
    </row>
    <row r="762" spans="4:12" ht="13.5" customHeight="1">
      <c r="D762" s="38"/>
      <c r="K762" s="19"/>
      <c r="L762" s="19"/>
    </row>
    <row r="763" spans="4:12" ht="13.5" customHeight="1">
      <c r="D763" s="38"/>
      <c r="K763" s="19"/>
      <c r="L763" s="19"/>
    </row>
    <row r="764" spans="4:12" ht="13.5" customHeight="1">
      <c r="D764" s="38"/>
      <c r="K764" s="19"/>
      <c r="L764" s="19"/>
    </row>
    <row r="765" spans="4:12" ht="13.5" customHeight="1">
      <c r="D765" s="38"/>
      <c r="K765" s="19"/>
      <c r="L765" s="19"/>
    </row>
    <row r="766" spans="4:12" ht="13.5" customHeight="1">
      <c r="D766" s="38"/>
      <c r="K766" s="19"/>
      <c r="L766" s="19"/>
    </row>
    <row r="767" spans="4:12" ht="13.5" customHeight="1">
      <c r="D767" s="38"/>
      <c r="K767" s="19"/>
      <c r="L767" s="19"/>
    </row>
    <row r="768" spans="4:12" ht="13.5" customHeight="1">
      <c r="D768" s="38"/>
      <c r="K768" s="19"/>
      <c r="L768" s="19"/>
    </row>
    <row r="769" spans="4:12" ht="13.5" customHeight="1">
      <c r="D769" s="38"/>
      <c r="K769" s="19"/>
      <c r="L769" s="19"/>
    </row>
    <row r="770" spans="4:12" ht="13.5" customHeight="1">
      <c r="D770" s="38"/>
      <c r="K770" s="19"/>
      <c r="L770" s="19"/>
    </row>
    <row r="771" spans="4:12" ht="13.5" customHeight="1">
      <c r="D771" s="38"/>
      <c r="K771" s="19"/>
      <c r="L771" s="19"/>
    </row>
    <row r="772" spans="4:12" ht="13.5" customHeight="1">
      <c r="D772" s="38"/>
      <c r="K772" s="19"/>
      <c r="L772" s="19"/>
    </row>
    <row r="773" spans="4:12" ht="13.5" customHeight="1">
      <c r="D773" s="38"/>
      <c r="K773" s="19"/>
      <c r="L773" s="19"/>
    </row>
    <row r="774" spans="4:12" ht="13.5" customHeight="1">
      <c r="D774" s="38"/>
      <c r="K774" s="19"/>
      <c r="L774" s="19"/>
    </row>
    <row r="775" spans="4:12" ht="13.5" customHeight="1">
      <c r="D775" s="38"/>
      <c r="K775" s="19"/>
      <c r="L775" s="19"/>
    </row>
    <row r="776" spans="4:12" ht="13.5" customHeight="1">
      <c r="D776" s="38"/>
      <c r="K776" s="19"/>
      <c r="L776" s="19"/>
    </row>
    <row r="777" spans="4:12" ht="13.5" customHeight="1">
      <c r="D777" s="38"/>
      <c r="K777" s="19"/>
      <c r="L777" s="19"/>
    </row>
    <row r="778" spans="4:12" ht="13.5" customHeight="1">
      <c r="D778" s="38"/>
      <c r="K778" s="19"/>
      <c r="L778" s="19"/>
    </row>
    <row r="779" spans="4:12" ht="13.5" customHeight="1">
      <c r="D779" s="38"/>
      <c r="K779" s="19"/>
      <c r="L779" s="19"/>
    </row>
    <row r="780" spans="4:12" ht="13.5" customHeight="1">
      <c r="D780" s="38"/>
      <c r="K780" s="19"/>
      <c r="L780" s="19"/>
    </row>
    <row r="781" spans="4:12" ht="13.5" customHeight="1">
      <c r="D781" s="38"/>
      <c r="K781" s="19"/>
      <c r="L781" s="19"/>
    </row>
    <row r="782" spans="4:12" ht="13.5" customHeight="1">
      <c r="D782" s="38"/>
      <c r="K782" s="19"/>
      <c r="L782" s="19"/>
    </row>
    <row r="783" spans="4:12" ht="13.5" customHeight="1">
      <c r="D783" s="38"/>
      <c r="K783" s="19"/>
      <c r="L783" s="19"/>
    </row>
    <row r="784" spans="4:12" ht="13.5" customHeight="1">
      <c r="D784" s="38"/>
      <c r="K784" s="19"/>
      <c r="L784" s="19"/>
    </row>
    <row r="785" spans="4:12" ht="13.5" customHeight="1">
      <c r="D785" s="38"/>
      <c r="K785" s="19"/>
      <c r="L785" s="19"/>
    </row>
    <row r="786" spans="4:12" ht="13.5" customHeight="1">
      <c r="D786" s="38"/>
      <c r="K786" s="19"/>
      <c r="L786" s="19"/>
    </row>
    <row r="787" spans="4:12" ht="13.5" customHeight="1">
      <c r="D787" s="38"/>
      <c r="K787" s="19"/>
      <c r="L787" s="19"/>
    </row>
    <row r="788" spans="4:12" ht="13.5" customHeight="1">
      <c r="D788" s="38"/>
      <c r="K788" s="19"/>
      <c r="L788" s="19"/>
    </row>
    <row r="789" spans="4:12" ht="13.5" customHeight="1">
      <c r="D789" s="38"/>
      <c r="K789" s="19"/>
      <c r="L789" s="19"/>
    </row>
    <row r="790" spans="4:12" ht="13.5" customHeight="1">
      <c r="D790" s="38"/>
      <c r="K790" s="19"/>
      <c r="L790" s="19"/>
    </row>
    <row r="791" spans="4:12" ht="13.5" customHeight="1">
      <c r="D791" s="38"/>
      <c r="K791" s="19"/>
      <c r="L791" s="19"/>
    </row>
    <row r="792" spans="4:12" ht="13.5" customHeight="1">
      <c r="D792" s="38"/>
      <c r="K792" s="19"/>
      <c r="L792" s="19"/>
    </row>
    <row r="793" spans="4:12" ht="13.5" customHeight="1">
      <c r="D793" s="38"/>
      <c r="K793" s="19"/>
      <c r="L793" s="19"/>
    </row>
    <row r="794" spans="4:12" ht="13.5" customHeight="1">
      <c r="D794" s="38"/>
      <c r="K794" s="19"/>
      <c r="L794" s="19"/>
    </row>
    <row r="795" spans="4:12" ht="13.5" customHeight="1">
      <c r="D795" s="38"/>
      <c r="K795" s="19"/>
      <c r="L795" s="19"/>
    </row>
    <row r="796" spans="4:12" ht="13.5" customHeight="1">
      <c r="D796" s="38"/>
      <c r="K796" s="19"/>
      <c r="L796" s="19"/>
    </row>
    <row r="797" spans="4:12" ht="13.5" customHeight="1">
      <c r="D797" s="38"/>
      <c r="K797" s="19"/>
      <c r="L797" s="19"/>
    </row>
    <row r="798" spans="4:12" ht="13.5" customHeight="1">
      <c r="D798" s="38"/>
      <c r="K798" s="19"/>
      <c r="L798" s="19"/>
    </row>
    <row r="799" spans="4:12" ht="13.5" customHeight="1">
      <c r="D799" s="38"/>
      <c r="K799" s="19"/>
      <c r="L799" s="19"/>
    </row>
    <row r="800" spans="4:12" ht="13.5" customHeight="1">
      <c r="D800" s="38"/>
      <c r="K800" s="19"/>
      <c r="L800" s="19"/>
    </row>
    <row r="801" spans="4:12" ht="13.5" customHeight="1">
      <c r="D801" s="38"/>
      <c r="K801" s="19"/>
      <c r="L801" s="19"/>
    </row>
    <row r="802" spans="4:12" ht="13.5" customHeight="1">
      <c r="D802" s="38"/>
      <c r="K802" s="19"/>
      <c r="L802" s="19"/>
    </row>
    <row r="803" spans="4:12" ht="13.5" customHeight="1">
      <c r="D803" s="38"/>
      <c r="K803" s="19"/>
      <c r="L803" s="19"/>
    </row>
    <row r="804" spans="4:12" ht="13.5" customHeight="1">
      <c r="D804" s="38"/>
      <c r="K804" s="19"/>
      <c r="L804" s="19"/>
    </row>
    <row r="805" spans="4:12" ht="13.5" customHeight="1">
      <c r="D805" s="38"/>
      <c r="K805" s="19"/>
      <c r="L805" s="19"/>
    </row>
    <row r="806" spans="4:12" ht="13.5" customHeight="1">
      <c r="D806" s="38"/>
      <c r="K806" s="19"/>
      <c r="L806" s="19"/>
    </row>
    <row r="807" spans="4:12" ht="13.5" customHeight="1">
      <c r="D807" s="38"/>
      <c r="K807" s="19"/>
      <c r="L807" s="19"/>
    </row>
    <row r="808" spans="4:12" ht="13.5" customHeight="1">
      <c r="D808" s="38"/>
      <c r="K808" s="19"/>
      <c r="L808" s="19"/>
    </row>
    <row r="809" spans="4:12" ht="13.5" customHeight="1">
      <c r="D809" s="38"/>
      <c r="K809" s="19"/>
      <c r="L809" s="19"/>
    </row>
    <row r="810" spans="4:12" ht="13.5" customHeight="1">
      <c r="D810" s="38"/>
      <c r="K810" s="19"/>
      <c r="L810" s="19"/>
    </row>
    <row r="811" spans="4:12" ht="13.5" customHeight="1">
      <c r="D811" s="38"/>
      <c r="K811" s="19"/>
      <c r="L811" s="19"/>
    </row>
    <row r="812" spans="4:12" ht="13.5" customHeight="1">
      <c r="D812" s="38"/>
      <c r="K812" s="19"/>
      <c r="L812" s="19"/>
    </row>
    <row r="813" spans="4:12" ht="13.5" customHeight="1">
      <c r="D813" s="38"/>
      <c r="K813" s="19"/>
      <c r="L813" s="19"/>
    </row>
    <row r="814" spans="4:12" ht="13.5" customHeight="1">
      <c r="D814" s="38"/>
      <c r="K814" s="19"/>
      <c r="L814" s="19"/>
    </row>
    <row r="815" spans="4:12" ht="13.5" customHeight="1">
      <c r="D815" s="38"/>
      <c r="K815" s="19"/>
      <c r="L815" s="19"/>
    </row>
    <row r="816" spans="4:12" ht="13.5" customHeight="1">
      <c r="D816" s="38"/>
      <c r="K816" s="19"/>
      <c r="L816" s="19"/>
    </row>
    <row r="817" spans="4:12" ht="13.5" customHeight="1">
      <c r="D817" s="38"/>
      <c r="K817" s="19"/>
      <c r="L817" s="19"/>
    </row>
    <row r="818" spans="4:12" ht="13.5" customHeight="1">
      <c r="D818" s="38"/>
      <c r="K818" s="19"/>
      <c r="L818" s="19"/>
    </row>
    <row r="819" spans="4:12" ht="13.5" customHeight="1">
      <c r="D819" s="38"/>
      <c r="K819" s="19"/>
      <c r="L819" s="19"/>
    </row>
    <row r="820" spans="4:12" ht="13.5" customHeight="1">
      <c r="D820" s="38"/>
      <c r="K820" s="19"/>
      <c r="L820" s="19"/>
    </row>
    <row r="821" spans="4:12" ht="13.5" customHeight="1">
      <c r="D821" s="38"/>
      <c r="K821" s="19"/>
      <c r="L821" s="19"/>
    </row>
    <row r="822" spans="4:12" ht="13.5" customHeight="1">
      <c r="D822" s="38"/>
      <c r="K822" s="19"/>
      <c r="L822" s="19"/>
    </row>
    <row r="823" spans="4:12" ht="13.5" customHeight="1">
      <c r="D823" s="38"/>
      <c r="K823" s="19"/>
      <c r="L823" s="19"/>
    </row>
    <row r="824" spans="4:12" ht="13.5" customHeight="1">
      <c r="D824" s="38"/>
      <c r="K824" s="19"/>
      <c r="L824" s="19"/>
    </row>
    <row r="825" spans="4:12" ht="13.5" customHeight="1">
      <c r="D825" s="38"/>
      <c r="K825" s="19"/>
      <c r="L825" s="19"/>
    </row>
    <row r="826" spans="4:12" ht="13.5" customHeight="1">
      <c r="D826" s="38"/>
      <c r="K826" s="19"/>
      <c r="L826" s="19"/>
    </row>
    <row r="827" spans="4:12" ht="13.5" customHeight="1">
      <c r="D827" s="38"/>
      <c r="K827" s="19"/>
      <c r="L827" s="19"/>
    </row>
    <row r="828" spans="4:12" ht="13.5" customHeight="1">
      <c r="D828" s="38"/>
      <c r="K828" s="19"/>
      <c r="L828" s="19"/>
    </row>
    <row r="829" spans="4:12" ht="13.5" customHeight="1">
      <c r="D829" s="38"/>
      <c r="K829" s="19"/>
      <c r="L829" s="19"/>
    </row>
    <row r="830" spans="4:12" ht="13.5" customHeight="1">
      <c r="D830" s="38"/>
      <c r="K830" s="19"/>
      <c r="L830" s="19"/>
    </row>
    <row r="831" spans="4:12" ht="13.5" customHeight="1">
      <c r="D831" s="38"/>
      <c r="K831" s="19"/>
      <c r="L831" s="19"/>
    </row>
    <row r="832" spans="4:12" ht="13.5" customHeight="1">
      <c r="D832" s="38"/>
      <c r="K832" s="19"/>
      <c r="L832" s="19"/>
    </row>
    <row r="833" spans="4:12" ht="13.5" customHeight="1">
      <c r="D833" s="38"/>
      <c r="K833" s="19"/>
      <c r="L833" s="19"/>
    </row>
    <row r="834" spans="4:12" ht="13.5" customHeight="1">
      <c r="D834" s="38"/>
      <c r="K834" s="19"/>
      <c r="L834" s="19"/>
    </row>
    <row r="835" spans="4:12" ht="13.5" customHeight="1">
      <c r="D835" s="38"/>
      <c r="K835" s="19"/>
      <c r="L835" s="19"/>
    </row>
    <row r="836" spans="4:12" ht="13.5" customHeight="1">
      <c r="D836" s="38"/>
      <c r="K836" s="19"/>
      <c r="L836" s="19"/>
    </row>
    <row r="837" spans="4:12" ht="13.5" customHeight="1">
      <c r="D837" s="38"/>
      <c r="K837" s="19"/>
      <c r="L837" s="19"/>
    </row>
    <row r="838" spans="4:12" ht="13.5" customHeight="1">
      <c r="D838" s="38"/>
      <c r="K838" s="19"/>
      <c r="L838" s="19"/>
    </row>
    <row r="839" spans="4:12" ht="13.5" customHeight="1">
      <c r="D839" s="38"/>
      <c r="K839" s="19"/>
      <c r="L839" s="19"/>
    </row>
    <row r="840" spans="4:12" ht="13.5" customHeight="1">
      <c r="D840" s="38"/>
      <c r="K840" s="19"/>
      <c r="L840" s="19"/>
    </row>
    <row r="841" spans="4:12" ht="13.5" customHeight="1">
      <c r="D841" s="38"/>
      <c r="K841" s="19"/>
      <c r="L841" s="19"/>
    </row>
    <row r="842" spans="4:12" ht="13.5" customHeight="1">
      <c r="D842" s="38"/>
      <c r="K842" s="19"/>
      <c r="L842" s="19"/>
    </row>
    <row r="843" spans="4:12" ht="13.5" customHeight="1">
      <c r="D843" s="38"/>
      <c r="K843" s="19"/>
      <c r="L843" s="19"/>
    </row>
    <row r="844" spans="4:12" ht="13.5" customHeight="1">
      <c r="D844" s="38"/>
      <c r="K844" s="19"/>
      <c r="L844" s="19"/>
    </row>
    <row r="845" spans="4:12" ht="13.5" customHeight="1">
      <c r="D845" s="38"/>
      <c r="K845" s="19"/>
      <c r="L845" s="19"/>
    </row>
    <row r="846" spans="4:12" ht="13.5" customHeight="1">
      <c r="D846" s="38"/>
      <c r="K846" s="19"/>
      <c r="L846" s="19"/>
    </row>
    <row r="847" spans="4:12" ht="13.5" customHeight="1">
      <c r="D847" s="38"/>
      <c r="K847" s="19"/>
      <c r="L847" s="19"/>
    </row>
    <row r="848" spans="4:12" ht="13.5" customHeight="1">
      <c r="D848" s="38"/>
      <c r="K848" s="19"/>
      <c r="L848" s="19"/>
    </row>
    <row r="849" spans="4:12" ht="13.5" customHeight="1">
      <c r="D849" s="38"/>
      <c r="K849" s="19"/>
      <c r="L849" s="19"/>
    </row>
    <row r="850" spans="4:12" ht="13.5" customHeight="1">
      <c r="D850" s="38"/>
      <c r="K850" s="19"/>
      <c r="L850" s="19"/>
    </row>
    <row r="851" spans="4:12" ht="13.5" customHeight="1">
      <c r="D851" s="38"/>
      <c r="K851" s="19"/>
      <c r="L851" s="19"/>
    </row>
    <row r="852" spans="4:12" ht="13.5" customHeight="1">
      <c r="D852" s="38"/>
      <c r="K852" s="19"/>
      <c r="L852" s="19"/>
    </row>
    <row r="853" spans="4:12" ht="13.5" customHeight="1">
      <c r="D853" s="38"/>
      <c r="K853" s="19"/>
      <c r="L853" s="19"/>
    </row>
    <row r="854" spans="4:12" ht="13.5" customHeight="1">
      <c r="D854" s="38"/>
      <c r="K854" s="19"/>
      <c r="L854" s="19"/>
    </row>
    <row r="855" spans="4:12" ht="13.5" customHeight="1">
      <c r="D855" s="38"/>
      <c r="K855" s="19"/>
      <c r="L855" s="19"/>
    </row>
    <row r="856" spans="4:12" ht="13.5" customHeight="1">
      <c r="D856" s="38"/>
      <c r="K856" s="19"/>
      <c r="L856" s="19"/>
    </row>
    <row r="857" spans="4:12" ht="13.5" customHeight="1">
      <c r="D857" s="38"/>
      <c r="K857" s="19"/>
      <c r="L857" s="19"/>
    </row>
    <row r="858" spans="4:12" ht="13.5" customHeight="1">
      <c r="D858" s="38"/>
      <c r="K858" s="19"/>
      <c r="L858" s="19"/>
    </row>
    <row r="859" spans="4:12" ht="13.5" customHeight="1">
      <c r="D859" s="38"/>
      <c r="K859" s="19"/>
      <c r="L859" s="19"/>
    </row>
    <row r="860" spans="4:12" ht="13.5" customHeight="1">
      <c r="D860" s="38"/>
      <c r="K860" s="19"/>
      <c r="L860" s="19"/>
    </row>
    <row r="861" spans="4:12" ht="13.5" customHeight="1">
      <c r="D861" s="38"/>
      <c r="K861" s="19"/>
      <c r="L861" s="19"/>
    </row>
    <row r="862" spans="4:12" ht="13.5" customHeight="1">
      <c r="D862" s="38"/>
      <c r="K862" s="19"/>
      <c r="L862" s="19"/>
    </row>
    <row r="863" spans="4:12" ht="13.5" customHeight="1">
      <c r="D863" s="38"/>
      <c r="K863" s="19"/>
      <c r="L863" s="19"/>
    </row>
    <row r="864" spans="4:12" ht="13.5" customHeight="1">
      <c r="D864" s="38"/>
      <c r="K864" s="19"/>
      <c r="L864" s="19"/>
    </row>
    <row r="865" spans="4:12" ht="13.5" customHeight="1">
      <c r="D865" s="38"/>
      <c r="K865" s="19"/>
      <c r="L865" s="19"/>
    </row>
    <row r="866" spans="4:12" ht="13.5" customHeight="1">
      <c r="D866" s="38"/>
      <c r="K866" s="19"/>
      <c r="L866" s="19"/>
    </row>
    <row r="867" spans="4:12" ht="13.5" customHeight="1">
      <c r="D867" s="38"/>
      <c r="K867" s="19"/>
      <c r="L867" s="19"/>
    </row>
    <row r="868" spans="4:12" ht="13.5" customHeight="1">
      <c r="D868" s="38"/>
      <c r="K868" s="19"/>
      <c r="L868" s="19"/>
    </row>
    <row r="869" spans="4:12" ht="13.5" customHeight="1">
      <c r="D869" s="38"/>
      <c r="K869" s="19"/>
      <c r="L869" s="19"/>
    </row>
    <row r="870" spans="4:12" ht="13.5" customHeight="1">
      <c r="D870" s="38"/>
      <c r="K870" s="19"/>
      <c r="L870" s="19"/>
    </row>
    <row r="871" spans="4:12" ht="13.5" customHeight="1">
      <c r="D871" s="38"/>
      <c r="K871" s="19"/>
      <c r="L871" s="19"/>
    </row>
    <row r="872" spans="4:12" ht="13.5" customHeight="1">
      <c r="D872" s="38"/>
      <c r="K872" s="19"/>
      <c r="L872" s="19"/>
    </row>
    <row r="873" spans="4:12" ht="13.5" customHeight="1">
      <c r="D873" s="38"/>
      <c r="K873" s="19"/>
      <c r="L873" s="19"/>
    </row>
    <row r="874" spans="4:12" ht="13.5" customHeight="1">
      <c r="D874" s="38"/>
      <c r="K874" s="19"/>
      <c r="L874" s="19"/>
    </row>
    <row r="875" spans="4:12" ht="13.5" customHeight="1">
      <c r="D875" s="38"/>
      <c r="K875" s="19"/>
      <c r="L875" s="19"/>
    </row>
    <row r="876" spans="4:12" ht="13.5" customHeight="1">
      <c r="D876" s="38"/>
      <c r="K876" s="19"/>
      <c r="L876" s="19"/>
    </row>
    <row r="877" spans="4:12" ht="13.5" customHeight="1">
      <c r="D877" s="38"/>
      <c r="K877" s="19"/>
      <c r="L877" s="19"/>
    </row>
    <row r="878" spans="4:12" ht="13.5" customHeight="1">
      <c r="D878" s="38"/>
      <c r="K878" s="19"/>
      <c r="L878" s="19"/>
    </row>
    <row r="879" spans="4:12" ht="13.5" customHeight="1">
      <c r="D879" s="38"/>
      <c r="K879" s="19"/>
      <c r="L879" s="19"/>
    </row>
    <row r="880" spans="4:12" ht="13.5" customHeight="1">
      <c r="D880" s="38"/>
      <c r="K880" s="19"/>
      <c r="L880" s="19"/>
    </row>
    <row r="881" spans="4:12" ht="13.5" customHeight="1">
      <c r="D881" s="38"/>
      <c r="K881" s="19"/>
      <c r="L881" s="19"/>
    </row>
    <row r="882" spans="4:12" ht="13.5" customHeight="1">
      <c r="D882" s="38"/>
      <c r="K882" s="19"/>
      <c r="L882" s="19"/>
    </row>
    <row r="883" spans="4:12" ht="13.5" customHeight="1">
      <c r="D883" s="38"/>
      <c r="K883" s="19"/>
      <c r="L883" s="19"/>
    </row>
    <row r="884" spans="4:12" ht="13.5" customHeight="1">
      <c r="D884" s="38"/>
      <c r="K884" s="19"/>
      <c r="L884" s="19"/>
    </row>
    <row r="885" spans="4:12" ht="13.5" customHeight="1">
      <c r="D885" s="38"/>
      <c r="K885" s="19"/>
      <c r="L885" s="19"/>
    </row>
    <row r="886" spans="4:12" ht="13.5" customHeight="1">
      <c r="D886" s="38"/>
      <c r="K886" s="19"/>
      <c r="L886" s="19"/>
    </row>
    <row r="887" spans="4:12" ht="13.5" customHeight="1">
      <c r="D887" s="38"/>
      <c r="K887" s="19"/>
      <c r="L887" s="19"/>
    </row>
    <row r="888" spans="4:12" ht="13.5" customHeight="1">
      <c r="D888" s="38"/>
      <c r="K888" s="19"/>
      <c r="L888" s="19"/>
    </row>
    <row r="889" spans="4:12" ht="13.5" customHeight="1">
      <c r="D889" s="38"/>
      <c r="K889" s="19"/>
      <c r="L889" s="19"/>
    </row>
    <row r="890" spans="4:12" ht="13.5" customHeight="1">
      <c r="D890" s="38"/>
      <c r="K890" s="19"/>
      <c r="L890" s="19"/>
    </row>
    <row r="891" spans="4:12" ht="13.5" customHeight="1">
      <c r="D891" s="38"/>
      <c r="K891" s="19"/>
      <c r="L891" s="19"/>
    </row>
    <row r="892" spans="4:12" ht="13.5" customHeight="1">
      <c r="D892" s="38"/>
      <c r="K892" s="19"/>
      <c r="L892" s="19"/>
    </row>
    <row r="893" spans="4:12" ht="13.5" customHeight="1">
      <c r="D893" s="38"/>
      <c r="K893" s="19"/>
      <c r="L893" s="19"/>
    </row>
    <row r="894" spans="4:12" ht="13.5" customHeight="1">
      <c r="D894" s="38"/>
      <c r="K894" s="19"/>
      <c r="L894" s="19"/>
    </row>
    <row r="895" spans="4:12" ht="13.5" customHeight="1">
      <c r="D895" s="38"/>
      <c r="K895" s="19"/>
      <c r="L895" s="19"/>
    </row>
    <row r="896" spans="4:12" ht="13.5" customHeight="1">
      <c r="D896" s="38"/>
      <c r="K896" s="19"/>
      <c r="L896" s="19"/>
    </row>
    <row r="897" spans="4:12" ht="13.5" customHeight="1">
      <c r="D897" s="38"/>
      <c r="K897" s="19"/>
      <c r="L897" s="19"/>
    </row>
    <row r="898" spans="4:12" ht="13.5" customHeight="1">
      <c r="D898" s="38"/>
      <c r="K898" s="19"/>
      <c r="L898" s="19"/>
    </row>
    <row r="899" spans="4:12" ht="13.5" customHeight="1">
      <c r="D899" s="38"/>
      <c r="K899" s="19"/>
      <c r="L899" s="19"/>
    </row>
    <row r="900" spans="4:12" ht="13.5" customHeight="1">
      <c r="D900" s="38"/>
      <c r="K900" s="19"/>
      <c r="L900" s="19"/>
    </row>
    <row r="901" spans="4:12" ht="13.5" customHeight="1">
      <c r="D901" s="38"/>
      <c r="K901" s="19"/>
      <c r="L901" s="19"/>
    </row>
    <row r="902" spans="4:12" ht="13.5" customHeight="1">
      <c r="D902" s="38"/>
      <c r="K902" s="19"/>
      <c r="L902" s="19"/>
    </row>
    <row r="903" spans="4:12" ht="13.5" customHeight="1">
      <c r="D903" s="38"/>
      <c r="K903" s="19"/>
      <c r="L903" s="19"/>
    </row>
    <row r="904" spans="4:12" ht="13.5" customHeight="1">
      <c r="D904" s="38"/>
      <c r="K904" s="19"/>
      <c r="L904" s="19"/>
    </row>
    <row r="905" spans="4:12" ht="13.5" customHeight="1">
      <c r="D905" s="38"/>
      <c r="K905" s="19"/>
      <c r="L905" s="19"/>
    </row>
    <row r="906" spans="4:12" ht="13.5" customHeight="1">
      <c r="D906" s="38"/>
      <c r="K906" s="19"/>
      <c r="L906" s="19"/>
    </row>
    <row r="907" spans="4:12" ht="13.5" customHeight="1">
      <c r="D907" s="38"/>
      <c r="K907" s="19"/>
      <c r="L907" s="19"/>
    </row>
    <row r="908" spans="4:12" ht="13.5" customHeight="1">
      <c r="D908" s="38"/>
      <c r="K908" s="19"/>
      <c r="L908" s="19"/>
    </row>
    <row r="909" spans="4:12" ht="13.5" customHeight="1">
      <c r="D909" s="38"/>
      <c r="K909" s="19"/>
      <c r="L909" s="19"/>
    </row>
    <row r="910" spans="4:12" ht="13.5" customHeight="1">
      <c r="D910" s="38"/>
      <c r="K910" s="19"/>
      <c r="L910" s="19"/>
    </row>
    <row r="911" spans="4:12" ht="13.5" customHeight="1">
      <c r="D911" s="38"/>
      <c r="K911" s="19"/>
      <c r="L911" s="19"/>
    </row>
    <row r="912" spans="4:12" ht="13.5" customHeight="1">
      <c r="D912" s="38"/>
      <c r="K912" s="19"/>
      <c r="L912" s="19"/>
    </row>
    <row r="913" spans="4:12" ht="13.5" customHeight="1">
      <c r="D913" s="38"/>
      <c r="K913" s="19"/>
      <c r="L913" s="19"/>
    </row>
    <row r="914" spans="4:12" ht="13.5" customHeight="1">
      <c r="D914" s="38"/>
      <c r="K914" s="19"/>
      <c r="L914" s="19"/>
    </row>
    <row r="915" spans="4:12" ht="13.5" customHeight="1">
      <c r="D915" s="38"/>
      <c r="K915" s="19"/>
      <c r="L915" s="19"/>
    </row>
    <row r="916" spans="4:12" ht="13.5" customHeight="1">
      <c r="D916" s="38"/>
      <c r="K916" s="19"/>
      <c r="L916" s="19"/>
    </row>
    <row r="917" spans="4:12" ht="13.5" customHeight="1">
      <c r="D917" s="38"/>
      <c r="K917" s="19"/>
      <c r="L917" s="19"/>
    </row>
    <row r="918" spans="4:12" ht="13.5" customHeight="1">
      <c r="D918" s="38"/>
      <c r="K918" s="19"/>
      <c r="L918" s="19"/>
    </row>
    <row r="919" spans="4:12" ht="13.5" customHeight="1">
      <c r="D919" s="38"/>
      <c r="K919" s="19"/>
      <c r="L919" s="19"/>
    </row>
    <row r="920" spans="4:12" ht="13.5" customHeight="1">
      <c r="D920" s="38"/>
      <c r="K920" s="19"/>
      <c r="L920" s="19"/>
    </row>
    <row r="921" spans="4:12" ht="13.5" customHeight="1">
      <c r="D921" s="38"/>
      <c r="K921" s="19"/>
      <c r="L921" s="19"/>
    </row>
    <row r="922" spans="4:12" ht="13.5" customHeight="1">
      <c r="D922" s="38"/>
      <c r="K922" s="19"/>
      <c r="L922" s="19"/>
    </row>
    <row r="923" spans="4:12" ht="13.5" customHeight="1">
      <c r="D923" s="38"/>
      <c r="K923" s="19"/>
      <c r="L923" s="19"/>
    </row>
    <row r="924" spans="4:12" ht="13.5" customHeight="1">
      <c r="D924" s="38"/>
      <c r="K924" s="19"/>
      <c r="L924" s="19"/>
    </row>
    <row r="925" spans="4:12" ht="13.5" customHeight="1">
      <c r="D925" s="38"/>
      <c r="K925" s="19"/>
      <c r="L925" s="19"/>
    </row>
    <row r="926" spans="4:12" ht="13.5" customHeight="1">
      <c r="D926" s="38"/>
      <c r="K926" s="19"/>
      <c r="L926" s="19"/>
    </row>
    <row r="927" spans="4:12" ht="13.5" customHeight="1">
      <c r="D927" s="38"/>
      <c r="K927" s="19"/>
      <c r="L927" s="19"/>
    </row>
    <row r="928" spans="4:12" ht="13.5" customHeight="1">
      <c r="D928" s="38"/>
      <c r="K928" s="19"/>
      <c r="L928" s="19"/>
    </row>
    <row r="929" spans="4:12" ht="13.5" customHeight="1">
      <c r="D929" s="38"/>
      <c r="K929" s="19"/>
      <c r="L929" s="19"/>
    </row>
    <row r="930" spans="4:12" ht="13.5" customHeight="1">
      <c r="D930" s="38"/>
      <c r="K930" s="19"/>
      <c r="L930" s="19"/>
    </row>
    <row r="931" spans="4:12" ht="13.5" customHeight="1">
      <c r="D931" s="38"/>
      <c r="K931" s="19"/>
      <c r="L931" s="19"/>
    </row>
    <row r="932" spans="4:12" ht="13.5" customHeight="1">
      <c r="D932" s="38"/>
      <c r="K932" s="19"/>
      <c r="L932" s="19"/>
    </row>
    <row r="933" spans="4:12" ht="13.5" customHeight="1">
      <c r="D933" s="38"/>
      <c r="K933" s="19"/>
      <c r="L933" s="19"/>
    </row>
    <row r="934" spans="4:12" ht="13.5" customHeight="1">
      <c r="D934" s="38"/>
      <c r="K934" s="19"/>
      <c r="L934" s="19"/>
    </row>
    <row r="935" spans="4:12" ht="13.5" customHeight="1">
      <c r="D935" s="38"/>
      <c r="K935" s="19"/>
      <c r="L935" s="19"/>
    </row>
    <row r="936" spans="4:12" ht="13.5" customHeight="1">
      <c r="D936" s="38"/>
      <c r="K936" s="19"/>
      <c r="L936" s="19"/>
    </row>
    <row r="937" spans="4:12" ht="13.5" customHeight="1">
      <c r="D937" s="38"/>
      <c r="K937" s="19"/>
      <c r="L937" s="19"/>
    </row>
    <row r="938" spans="4:12" ht="13.5" customHeight="1">
      <c r="D938" s="38"/>
      <c r="K938" s="19"/>
      <c r="L938" s="19"/>
    </row>
    <row r="939" spans="4:12" ht="13.5" customHeight="1">
      <c r="D939" s="38"/>
      <c r="K939" s="19"/>
      <c r="L939" s="19"/>
    </row>
    <row r="940" spans="4:12" ht="13.5" customHeight="1">
      <c r="D940" s="38"/>
      <c r="K940" s="19"/>
      <c r="L940" s="19"/>
    </row>
    <row r="941" spans="4:12" ht="13.5" customHeight="1">
      <c r="D941" s="38"/>
      <c r="K941" s="19"/>
      <c r="L941" s="19"/>
    </row>
    <row r="942" spans="4:12" ht="13.5" customHeight="1">
      <c r="D942" s="38"/>
      <c r="K942" s="19"/>
      <c r="L942" s="19"/>
    </row>
    <row r="943" spans="4:12" ht="13.5" customHeight="1">
      <c r="D943" s="38"/>
      <c r="K943" s="19"/>
      <c r="L943" s="19"/>
    </row>
    <row r="944" spans="4:12" ht="13.5" customHeight="1">
      <c r="D944" s="38"/>
      <c r="K944" s="19"/>
      <c r="L944" s="19"/>
    </row>
    <row r="945" spans="4:12" ht="13.5" customHeight="1">
      <c r="D945" s="38"/>
      <c r="K945" s="19"/>
      <c r="L945" s="19"/>
    </row>
    <row r="946" spans="4:12" ht="13.5" customHeight="1">
      <c r="D946" s="38"/>
      <c r="K946" s="19"/>
      <c r="L946" s="19"/>
    </row>
    <row r="947" spans="4:12" ht="13.5" customHeight="1">
      <c r="D947" s="38"/>
      <c r="K947" s="19"/>
      <c r="L947" s="19"/>
    </row>
    <row r="948" spans="4:12" ht="13.5" customHeight="1">
      <c r="D948" s="38"/>
      <c r="K948" s="19"/>
      <c r="L948" s="19"/>
    </row>
    <row r="949" spans="4:12" ht="13.5" customHeight="1">
      <c r="D949" s="38"/>
      <c r="K949" s="19"/>
      <c r="L949" s="19"/>
    </row>
    <row r="950" spans="4:12" ht="13.5" customHeight="1">
      <c r="D950" s="38"/>
      <c r="K950" s="19"/>
      <c r="L950" s="19"/>
    </row>
    <row r="951" spans="4:12" ht="13.5" customHeight="1">
      <c r="D951" s="38"/>
      <c r="K951" s="19"/>
      <c r="L951" s="19"/>
    </row>
    <row r="952" spans="4:12" ht="13.5" customHeight="1">
      <c r="D952" s="38"/>
      <c r="K952" s="19"/>
      <c r="L952" s="19"/>
    </row>
    <row r="953" spans="4:12" ht="13.5" customHeight="1">
      <c r="D953" s="38"/>
      <c r="K953" s="19"/>
      <c r="L953" s="19"/>
    </row>
    <row r="954" spans="4:12" ht="13.5" customHeight="1">
      <c r="D954" s="38"/>
      <c r="K954" s="19"/>
      <c r="L954" s="19"/>
    </row>
    <row r="955" spans="4:12" ht="13.5" customHeight="1">
      <c r="D955" s="38"/>
      <c r="K955" s="19"/>
      <c r="L955" s="19"/>
    </row>
    <row r="956" spans="4:12" ht="13.5" customHeight="1">
      <c r="D956" s="38"/>
      <c r="K956" s="19"/>
      <c r="L956" s="19"/>
    </row>
    <row r="957" spans="4:12" ht="13.5" customHeight="1">
      <c r="D957" s="38"/>
      <c r="K957" s="19"/>
      <c r="L957" s="19"/>
    </row>
    <row r="958" spans="4:12" ht="13.5" customHeight="1">
      <c r="D958" s="38"/>
      <c r="K958" s="19"/>
      <c r="L958" s="19"/>
    </row>
    <row r="959" spans="4:12" ht="13.5" customHeight="1">
      <c r="D959" s="38"/>
      <c r="K959" s="19"/>
      <c r="L959" s="19"/>
    </row>
    <row r="960" spans="4:12" ht="13.5" customHeight="1">
      <c r="D960" s="38"/>
      <c r="K960" s="19"/>
      <c r="L960" s="19"/>
    </row>
    <row r="961" spans="4:12" ht="13.5" customHeight="1">
      <c r="D961" s="38"/>
      <c r="K961" s="19"/>
      <c r="L961" s="19"/>
    </row>
    <row r="962" spans="4:12" ht="13.5" customHeight="1">
      <c r="D962" s="38"/>
      <c r="K962" s="19"/>
      <c r="L962" s="19"/>
    </row>
    <row r="963" spans="4:12" ht="13.5" customHeight="1">
      <c r="D963" s="38"/>
      <c r="K963" s="19"/>
      <c r="L963" s="19"/>
    </row>
    <row r="964" spans="4:12" ht="13.5" customHeight="1">
      <c r="D964" s="38"/>
      <c r="K964" s="19"/>
      <c r="L964" s="19"/>
    </row>
    <row r="965" spans="4:12" ht="13.5" customHeight="1">
      <c r="D965" s="38"/>
      <c r="K965" s="19"/>
      <c r="L965" s="19"/>
    </row>
    <row r="966" spans="4:12" ht="13.5" customHeight="1">
      <c r="D966" s="38"/>
      <c r="K966" s="19"/>
      <c r="L966" s="19"/>
    </row>
    <row r="967" spans="4:12" ht="13.5" customHeight="1">
      <c r="D967" s="38"/>
      <c r="K967" s="19"/>
      <c r="L967" s="19"/>
    </row>
    <row r="968" spans="4:12" ht="13.5" customHeight="1">
      <c r="D968" s="38"/>
      <c r="K968" s="19"/>
      <c r="L968" s="19"/>
    </row>
    <row r="969" spans="4:12" ht="13.5" customHeight="1">
      <c r="D969" s="38"/>
      <c r="K969" s="19"/>
      <c r="L969" s="19"/>
    </row>
    <row r="970" spans="4:12" ht="13.5" customHeight="1">
      <c r="D970" s="38"/>
      <c r="K970" s="19"/>
      <c r="L970" s="19"/>
    </row>
    <row r="971" spans="4:12" ht="13.5" customHeight="1">
      <c r="D971" s="38"/>
      <c r="K971" s="19"/>
      <c r="L971" s="19"/>
    </row>
    <row r="972" spans="4:12" ht="13.5" customHeight="1">
      <c r="D972" s="38"/>
      <c r="K972" s="19"/>
      <c r="L972" s="19"/>
    </row>
    <row r="973" spans="4:12" ht="13.5" customHeight="1">
      <c r="D973" s="38"/>
      <c r="K973" s="19"/>
      <c r="L973" s="19"/>
    </row>
    <row r="974" spans="4:12" ht="13.5" customHeight="1">
      <c r="D974" s="38"/>
      <c r="K974" s="19"/>
      <c r="L974" s="19"/>
    </row>
    <row r="975" spans="4:12" ht="13.5" customHeight="1">
      <c r="D975" s="38"/>
      <c r="K975" s="19"/>
      <c r="L975" s="19"/>
    </row>
    <row r="976" spans="4:12" ht="13.5" customHeight="1">
      <c r="D976" s="38"/>
      <c r="K976" s="19"/>
      <c r="L976" s="19"/>
    </row>
    <row r="977" spans="4:12" ht="13.5" customHeight="1">
      <c r="D977" s="38"/>
      <c r="K977" s="19"/>
      <c r="L977" s="19"/>
    </row>
    <row r="978" spans="4:12" ht="13.5" customHeight="1">
      <c r="D978" s="38"/>
      <c r="K978" s="19"/>
      <c r="L978" s="19"/>
    </row>
    <row r="979" spans="4:12" ht="13.5" customHeight="1">
      <c r="D979" s="38"/>
      <c r="K979" s="19"/>
      <c r="L979" s="19"/>
    </row>
    <row r="980" spans="4:12" ht="13.5" customHeight="1">
      <c r="D980" s="38"/>
      <c r="K980" s="19"/>
      <c r="L980" s="19"/>
    </row>
    <row r="981" spans="4:12" ht="13.5" customHeight="1">
      <c r="D981" s="38"/>
      <c r="K981" s="19"/>
      <c r="L981" s="19"/>
    </row>
    <row r="982" spans="4:12" ht="13.5" customHeight="1">
      <c r="D982" s="38"/>
      <c r="K982" s="19"/>
      <c r="L982" s="19"/>
    </row>
    <row r="983" spans="4:12" ht="13.5" customHeight="1">
      <c r="D983" s="38"/>
      <c r="K983" s="19"/>
      <c r="L983" s="19"/>
    </row>
    <row r="984" spans="4:12" ht="13.5" customHeight="1">
      <c r="D984" s="38"/>
      <c r="K984" s="19"/>
      <c r="L984" s="19"/>
    </row>
    <row r="985" spans="4:12" ht="13.5" customHeight="1">
      <c r="D985" s="38"/>
      <c r="K985" s="19"/>
      <c r="L985" s="19"/>
    </row>
    <row r="986" spans="4:12" ht="13.5" customHeight="1">
      <c r="D986" s="38"/>
      <c r="K986" s="19"/>
      <c r="L986" s="19"/>
    </row>
    <row r="987" spans="4:12" ht="13.5" customHeight="1">
      <c r="D987" s="38"/>
      <c r="K987" s="19"/>
      <c r="L987" s="19"/>
    </row>
    <row r="988" spans="4:12" ht="13.5" customHeight="1">
      <c r="D988" s="38"/>
      <c r="K988" s="19"/>
      <c r="L988" s="19"/>
    </row>
    <row r="989" spans="4:12" ht="13.5" customHeight="1">
      <c r="D989" s="38"/>
      <c r="K989" s="19"/>
      <c r="L989" s="19"/>
    </row>
    <row r="990" spans="4:12" ht="13.5" customHeight="1">
      <c r="D990" s="38"/>
      <c r="K990" s="19"/>
      <c r="L990" s="19"/>
    </row>
    <row r="991" spans="4:12" ht="13.5" customHeight="1">
      <c r="D991" s="38"/>
      <c r="K991" s="19"/>
      <c r="L991" s="19"/>
    </row>
    <row r="992" spans="4:12" ht="13.5" customHeight="1">
      <c r="D992" s="38"/>
      <c r="K992" s="19"/>
      <c r="L992" s="19"/>
    </row>
    <row r="993" spans="4:12" ht="13.5" customHeight="1">
      <c r="D993" s="38"/>
      <c r="K993" s="19"/>
      <c r="L993" s="19"/>
    </row>
    <row r="994" spans="4:12" ht="13.5" customHeight="1">
      <c r="D994" s="38"/>
      <c r="K994" s="19"/>
      <c r="L994" s="19"/>
    </row>
    <row r="995" spans="4:12" ht="13.5" customHeight="1">
      <c r="D995" s="38"/>
      <c r="K995" s="19"/>
      <c r="L995" s="19"/>
    </row>
    <row r="996" spans="4:12" ht="13.5" customHeight="1">
      <c r="D996" s="38"/>
      <c r="K996" s="19"/>
      <c r="L996" s="19"/>
    </row>
    <row r="997" spans="4:12" ht="13.5" customHeight="1">
      <c r="D997" s="38"/>
      <c r="K997" s="19"/>
      <c r="L997" s="19"/>
    </row>
    <row r="998" spans="4:12" ht="13.5" customHeight="1">
      <c r="D998" s="38"/>
      <c r="K998" s="19"/>
      <c r="L998" s="19"/>
    </row>
    <row r="999" spans="4:12" ht="13.5" customHeight="1">
      <c r="D999" s="38"/>
      <c r="K999" s="19"/>
      <c r="L999" s="19"/>
    </row>
    <row r="1000" spans="4:12" ht="13.5" customHeight="1">
      <c r="D1000" s="38"/>
      <c r="K1000" s="19"/>
      <c r="L1000" s="19"/>
    </row>
  </sheetData>
  <mergeCells count="12">
    <mergeCell ref="A122:I122"/>
    <mergeCell ref="A123:I123"/>
    <mergeCell ref="N7:N8"/>
    <mergeCell ref="O7:O8"/>
    <mergeCell ref="A119:I119"/>
    <mergeCell ref="A120:I120"/>
    <mergeCell ref="A121:I121"/>
    <mergeCell ref="A1:I1"/>
    <mergeCell ref="A3:B3"/>
    <mergeCell ref="K7:K8"/>
    <mergeCell ref="L7:L8"/>
    <mergeCell ref="M7:M8"/>
  </mergeCells>
  <conditionalFormatting sqref="D9 D11 D13 D15 D17 D21 D23:D25 D29 D31:D33 D35 D37 D39 D41 D43 D45 D49 D51 D53 D55 D59 D61 D63 D67 D69 D71 D73 D75 D79 D81 D83 D85 D89 D91 D93 D95 D97 D101 D103 D105 D107 D111 D113 D115">
    <cfRule type="cellIs" dxfId="1" priority="2" operator="equal">
      <formula>"Enter score"</formula>
    </cfRule>
  </conditionalFormatting>
  <dataValidations count="3">
    <dataValidation type="list" allowBlank="1" showInputMessage="1" showErrorMessage="1" prompt=" - " sqref="D18 D54 D74 D96" xr:uid="{00000000-0002-0000-0100-000000000000}">
      <formula1>$Q$1:$Q$8</formula1>
      <formula2>0</formula2>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formula2>0</formula2>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formula2>0</formula2>
    </dataValidation>
  </dataValidations>
  <pageMargins left="0.7" right="0.7" top="0.75" bottom="0.75" header="0.51180555555555496" footer="0.51180555555555496"/>
  <pageSetup firstPageNumber="0" orientation="landscape"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Normal="100" workbookViewId="0"/>
  </sheetViews>
  <sheetFormatPr baseColWidth="10" defaultColWidth="14.44140625" defaultRowHeight="13.2"/>
  <cols>
    <col min="1" max="1" width="4.109375" customWidth="1"/>
    <col min="2" max="2" width="103.5546875" customWidth="1"/>
    <col min="3" max="3" width="13.5546875" customWidth="1"/>
    <col min="4" max="26" width="8" customWidth="1"/>
  </cols>
  <sheetData>
    <row r="1" spans="1:26" ht="23.25" customHeight="1">
      <c r="A1" s="9" t="s">
        <v>125</v>
      </c>
      <c r="B1" s="9"/>
      <c r="C1" s="9"/>
    </row>
    <row r="2" spans="1:26" ht="15.75" customHeight="1">
      <c r="B2" s="64"/>
      <c r="C2" s="37" t="s">
        <v>126</v>
      </c>
    </row>
    <row r="3" spans="1:26" ht="24.75" customHeight="1">
      <c r="A3" s="83" t="s">
        <v>13</v>
      </c>
      <c r="B3" s="25"/>
      <c r="C3" s="25"/>
      <c r="D3" s="25"/>
      <c r="E3" s="25"/>
      <c r="F3" s="25"/>
      <c r="G3" s="25"/>
      <c r="H3" s="25"/>
      <c r="I3" s="25"/>
      <c r="J3" s="25"/>
      <c r="K3" s="25"/>
      <c r="L3" s="25"/>
      <c r="M3" s="25"/>
      <c r="N3" s="25"/>
      <c r="O3" s="25"/>
      <c r="P3" s="25"/>
      <c r="Q3" s="25"/>
      <c r="R3" s="25"/>
      <c r="S3" s="25"/>
      <c r="T3" s="25"/>
      <c r="U3" s="25"/>
      <c r="V3" s="25"/>
      <c r="W3" s="25"/>
      <c r="X3" s="25"/>
      <c r="Y3" s="25"/>
      <c r="Z3" s="25"/>
    </row>
    <row r="4" spans="1:26" ht="51" customHeight="1">
      <c r="A4" s="84">
        <v>1</v>
      </c>
      <c r="B4" s="85" t="s">
        <v>127</v>
      </c>
      <c r="C4" s="86" t="s">
        <v>128</v>
      </c>
    </row>
    <row r="5" spans="1:26" ht="38.25" customHeight="1">
      <c r="A5" s="84">
        <f>A4+1</f>
        <v>2</v>
      </c>
      <c r="B5" s="85" t="s">
        <v>129</v>
      </c>
      <c r="C5" s="86" t="s">
        <v>128</v>
      </c>
    </row>
    <row r="6" spans="1:26" ht="38.25" customHeight="1">
      <c r="A6" s="84">
        <f>A5+1</f>
        <v>3</v>
      </c>
      <c r="B6" s="85" t="s">
        <v>130</v>
      </c>
      <c r="C6" s="86" t="s">
        <v>131</v>
      </c>
    </row>
    <row r="7" spans="1:26" ht="38.25" customHeight="1">
      <c r="A7" s="84">
        <f>A6+1</f>
        <v>4</v>
      </c>
      <c r="B7" s="85" t="s">
        <v>132</v>
      </c>
      <c r="C7" s="86" t="s">
        <v>133</v>
      </c>
    </row>
    <row r="8" spans="1:26" ht="38.25" customHeight="1">
      <c r="A8" s="84">
        <f>A7+1</f>
        <v>5</v>
      </c>
      <c r="B8" s="85" t="s">
        <v>134</v>
      </c>
      <c r="C8" s="86" t="s">
        <v>133</v>
      </c>
    </row>
    <row r="9" spans="1:26" ht="12.75" customHeight="1">
      <c r="B9" s="55"/>
      <c r="C9" s="25"/>
    </row>
    <row r="10" spans="1:26" ht="24.75" customHeight="1">
      <c r="A10" s="83" t="s">
        <v>25</v>
      </c>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38.25" customHeight="1">
      <c r="A11" s="84">
        <f>A8+1</f>
        <v>6</v>
      </c>
      <c r="B11" s="85" t="s">
        <v>135</v>
      </c>
      <c r="C11" s="86" t="s">
        <v>133</v>
      </c>
    </row>
    <row r="12" spans="1:26" ht="51" customHeight="1">
      <c r="A12" s="84">
        <f>A11+1</f>
        <v>7</v>
      </c>
      <c r="B12" s="85" t="s">
        <v>136</v>
      </c>
      <c r="C12" s="86" t="s">
        <v>131</v>
      </c>
    </row>
    <row r="13" spans="1:26" ht="38.25" customHeight="1">
      <c r="A13" s="84">
        <f>A12+1</f>
        <v>8</v>
      </c>
      <c r="B13" s="85" t="s">
        <v>137</v>
      </c>
      <c r="C13" s="86" t="s">
        <v>133</v>
      </c>
    </row>
    <row r="14" spans="1:26" ht="12.75" customHeight="1">
      <c r="B14" s="55"/>
      <c r="C14" s="25"/>
    </row>
    <row r="15" spans="1:26" ht="24.75" customHeight="1">
      <c r="A15" s="83" t="s">
        <v>29</v>
      </c>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38.25" customHeight="1">
      <c r="A16" s="84">
        <f>A13+1</f>
        <v>9</v>
      </c>
      <c r="B16" s="85" t="s">
        <v>138</v>
      </c>
      <c r="C16" s="86" t="s">
        <v>139</v>
      </c>
    </row>
    <row r="17" spans="1:26" ht="51" customHeight="1">
      <c r="A17" s="84">
        <f t="shared" ref="A17:A24" si="0">A16+1</f>
        <v>10</v>
      </c>
      <c r="B17" s="85" t="s">
        <v>140</v>
      </c>
      <c r="C17" s="86" t="s">
        <v>131</v>
      </c>
    </row>
    <row r="18" spans="1:26" ht="38.25" customHeight="1">
      <c r="A18" s="84">
        <f t="shared" si="0"/>
        <v>11</v>
      </c>
      <c r="B18" s="85" t="s">
        <v>141</v>
      </c>
      <c r="C18" s="86" t="s">
        <v>133</v>
      </c>
    </row>
    <row r="19" spans="1:26" ht="51" customHeight="1">
      <c r="A19" s="84">
        <f t="shared" si="0"/>
        <v>12</v>
      </c>
      <c r="B19" s="85" t="s">
        <v>142</v>
      </c>
      <c r="C19" s="86" t="s">
        <v>128</v>
      </c>
    </row>
    <row r="20" spans="1:26" ht="51" customHeight="1">
      <c r="A20" s="84">
        <f t="shared" si="0"/>
        <v>13</v>
      </c>
      <c r="B20" s="85" t="s">
        <v>143</v>
      </c>
      <c r="C20" s="86" t="s">
        <v>133</v>
      </c>
    </row>
    <row r="21" spans="1:26" ht="38.25" customHeight="1">
      <c r="A21" s="84">
        <f t="shared" si="0"/>
        <v>14</v>
      </c>
      <c r="B21" s="85" t="s">
        <v>144</v>
      </c>
      <c r="C21" s="86" t="s">
        <v>131</v>
      </c>
    </row>
    <row r="22" spans="1:26" ht="25.5" customHeight="1">
      <c r="A22" s="84">
        <f t="shared" si="0"/>
        <v>15</v>
      </c>
      <c r="B22" s="85" t="s">
        <v>145</v>
      </c>
      <c r="C22" s="86" t="s">
        <v>139</v>
      </c>
    </row>
    <row r="23" spans="1:26" ht="25.5" customHeight="1">
      <c r="A23" s="84">
        <f t="shared" si="0"/>
        <v>16</v>
      </c>
      <c r="B23" s="85" t="s">
        <v>146</v>
      </c>
      <c r="C23" s="86" t="s">
        <v>139</v>
      </c>
    </row>
    <row r="24" spans="1:26" ht="25.5" customHeight="1">
      <c r="A24" s="84">
        <f t="shared" si="0"/>
        <v>17</v>
      </c>
      <c r="B24" s="85" t="s">
        <v>147</v>
      </c>
      <c r="C24" s="86" t="s">
        <v>148</v>
      </c>
    </row>
    <row r="25" spans="1:26" ht="12.75" customHeight="1">
      <c r="B25" s="55"/>
      <c r="C25" s="25"/>
    </row>
    <row r="26" spans="1:26" ht="24.75" customHeight="1">
      <c r="A26" s="83" t="s">
        <v>39</v>
      </c>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38.25" customHeight="1">
      <c r="A27" s="84">
        <f>A24+1</f>
        <v>18</v>
      </c>
      <c r="B27" s="85" t="s">
        <v>149</v>
      </c>
      <c r="C27" s="86" t="s">
        <v>131</v>
      </c>
    </row>
    <row r="28" spans="1:26" ht="38.25" customHeight="1">
      <c r="A28" s="84">
        <f>A27+1</f>
        <v>19</v>
      </c>
      <c r="B28" s="85" t="s">
        <v>150</v>
      </c>
      <c r="C28" s="86" t="s">
        <v>131</v>
      </c>
    </row>
    <row r="29" spans="1:26" ht="51" customHeight="1">
      <c r="A29" s="84">
        <f>A28+1</f>
        <v>20</v>
      </c>
      <c r="B29" s="85" t="s">
        <v>151</v>
      </c>
      <c r="C29" s="86" t="s">
        <v>139</v>
      </c>
    </row>
    <row r="30" spans="1:26" ht="38.25" customHeight="1">
      <c r="A30" s="84">
        <f>A29+1</f>
        <v>21</v>
      </c>
      <c r="B30" s="85" t="s">
        <v>152</v>
      </c>
      <c r="C30" s="86" t="s">
        <v>131</v>
      </c>
    </row>
    <row r="31" spans="1:26" ht="12.75" customHeight="1">
      <c r="B31" s="55"/>
      <c r="C31" s="25"/>
    </row>
    <row r="32" spans="1:26" ht="24.75" customHeight="1">
      <c r="A32" s="83" t="s">
        <v>44</v>
      </c>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38.25" customHeight="1">
      <c r="A33" s="84">
        <f>A30+1</f>
        <v>22</v>
      </c>
      <c r="B33" s="85" t="s">
        <v>153</v>
      </c>
      <c r="C33" s="86" t="s">
        <v>131</v>
      </c>
    </row>
    <row r="34" spans="1:26" ht="51" customHeight="1">
      <c r="A34" s="84">
        <f>A33+1</f>
        <v>23</v>
      </c>
      <c r="B34" s="85" t="s">
        <v>154</v>
      </c>
      <c r="C34" s="86" t="s">
        <v>133</v>
      </c>
    </row>
    <row r="35" spans="1:26" ht="38.25" customHeight="1">
      <c r="A35" s="84">
        <f>A34+1</f>
        <v>24</v>
      </c>
      <c r="B35" s="85" t="s">
        <v>155</v>
      </c>
      <c r="C35" s="86" t="s">
        <v>148</v>
      </c>
    </row>
    <row r="36" spans="1:26" ht="12.75" customHeight="1">
      <c r="B36" s="55"/>
      <c r="C36" s="25"/>
    </row>
    <row r="37" spans="1:26" ht="24.75" customHeight="1">
      <c r="A37" s="83" t="s">
        <v>48</v>
      </c>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38.25" customHeight="1">
      <c r="A38" s="84">
        <f>A35+1</f>
        <v>25</v>
      </c>
      <c r="B38" s="85" t="s">
        <v>156</v>
      </c>
      <c r="C38" s="86" t="s">
        <v>133</v>
      </c>
    </row>
    <row r="39" spans="1:26" ht="63.75" customHeight="1">
      <c r="A39" s="84">
        <f>A38+1</f>
        <v>26</v>
      </c>
      <c r="B39" s="85" t="s">
        <v>157</v>
      </c>
      <c r="C39" s="86" t="s">
        <v>139</v>
      </c>
    </row>
    <row r="40" spans="1:26" ht="38.25" customHeight="1">
      <c r="A40" s="84">
        <f>A39+1</f>
        <v>27</v>
      </c>
      <c r="B40" s="85" t="s">
        <v>158</v>
      </c>
      <c r="C40" s="86" t="s">
        <v>139</v>
      </c>
    </row>
    <row r="41" spans="1:26" ht="63.75" customHeight="1">
      <c r="A41" s="84">
        <f>A40+1</f>
        <v>28</v>
      </c>
      <c r="B41" s="85" t="s">
        <v>159</v>
      </c>
      <c r="C41" s="86" t="s">
        <v>133</v>
      </c>
    </row>
    <row r="42" spans="1:26" ht="38.25" customHeight="1">
      <c r="A42" s="84">
        <f>A41+1</f>
        <v>29</v>
      </c>
      <c r="B42" s="85" t="s">
        <v>160</v>
      </c>
      <c r="C42" s="86" t="s">
        <v>133</v>
      </c>
    </row>
    <row r="43" spans="1:26" ht="12.75" customHeight="1">
      <c r="B43" s="55"/>
      <c r="C43" s="25"/>
    </row>
    <row r="44" spans="1:26" ht="24.75" customHeight="1">
      <c r="A44" s="83" t="s">
        <v>54</v>
      </c>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38.25" customHeight="1">
      <c r="A45" s="84">
        <f>A42+1</f>
        <v>30</v>
      </c>
      <c r="B45" s="85" t="s">
        <v>161</v>
      </c>
      <c r="C45" s="86" t="s">
        <v>131</v>
      </c>
    </row>
    <row r="46" spans="1:26" ht="38.25" customHeight="1">
      <c r="A46" s="84">
        <f>A45+1</f>
        <v>31</v>
      </c>
      <c r="B46" s="85" t="s">
        <v>162</v>
      </c>
      <c r="C46" s="86" t="s">
        <v>133</v>
      </c>
    </row>
    <row r="47" spans="1:26" ht="51" customHeight="1">
      <c r="A47" s="84">
        <f>A46+1</f>
        <v>32</v>
      </c>
      <c r="B47" s="85" t="s">
        <v>163</v>
      </c>
      <c r="C47" s="86" t="s">
        <v>133</v>
      </c>
    </row>
    <row r="48" spans="1:26" ht="25.5" customHeight="1">
      <c r="A48" s="84">
        <f>A47+1</f>
        <v>33</v>
      </c>
      <c r="B48" s="85" t="s">
        <v>164</v>
      </c>
      <c r="C48" s="86" t="s">
        <v>133</v>
      </c>
    </row>
    <row r="49" spans="1:26" ht="12.75" customHeight="1">
      <c r="B49" s="55"/>
      <c r="C49" s="25"/>
    </row>
    <row r="50" spans="1:26" ht="24.75" customHeight="1">
      <c r="A50" s="83" t="s">
        <v>59</v>
      </c>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51" customHeight="1">
      <c r="A51" s="84">
        <f>A48+1</f>
        <v>34</v>
      </c>
      <c r="B51" s="85" t="s">
        <v>165</v>
      </c>
      <c r="C51" s="86" t="s">
        <v>128</v>
      </c>
    </row>
    <row r="52" spans="1:26" ht="38.25" customHeight="1">
      <c r="A52" s="84">
        <f>A51+1</f>
        <v>35</v>
      </c>
      <c r="B52" s="85" t="s">
        <v>166</v>
      </c>
      <c r="C52" s="86" t="s">
        <v>139</v>
      </c>
    </row>
    <row r="53" spans="1:26" ht="25.5" customHeight="1">
      <c r="A53" s="84">
        <f>A52+1</f>
        <v>36</v>
      </c>
      <c r="B53" s="85" t="s">
        <v>167</v>
      </c>
      <c r="C53" s="86" t="s">
        <v>131</v>
      </c>
    </row>
    <row r="54" spans="1:26" ht="38.25" customHeight="1">
      <c r="A54" s="84">
        <f>A53+1</f>
        <v>37</v>
      </c>
      <c r="B54" s="85" t="s">
        <v>168</v>
      </c>
      <c r="C54" s="86" t="s">
        <v>133</v>
      </c>
    </row>
    <row r="55" spans="1:26" ht="25.5" customHeight="1">
      <c r="A55" s="84">
        <f>A54+1</f>
        <v>38</v>
      </c>
      <c r="B55" s="85" t="s">
        <v>169</v>
      </c>
      <c r="C55" s="86" t="s">
        <v>133</v>
      </c>
    </row>
    <row r="56" spans="1:26" ht="12.75" customHeight="1">
      <c r="B56" s="55"/>
      <c r="C56" s="25"/>
    </row>
    <row r="57" spans="1:26" ht="24.75" customHeight="1">
      <c r="A57" s="83" t="s">
        <v>65</v>
      </c>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51" customHeight="1">
      <c r="A58" s="84">
        <f>A55+1</f>
        <v>39</v>
      </c>
      <c r="B58" s="85" t="s">
        <v>170</v>
      </c>
      <c r="C58" s="86" t="s">
        <v>131</v>
      </c>
    </row>
    <row r="59" spans="1:26" ht="38.25" customHeight="1">
      <c r="A59" s="84">
        <f>A58+1</f>
        <v>40</v>
      </c>
      <c r="B59" s="85" t="s">
        <v>171</v>
      </c>
      <c r="C59" s="86" t="s">
        <v>133</v>
      </c>
    </row>
    <row r="60" spans="1:26" ht="51" customHeight="1">
      <c r="A60" s="84">
        <f>A59+1</f>
        <v>41</v>
      </c>
      <c r="B60" s="85" t="s">
        <v>172</v>
      </c>
      <c r="C60" s="86" t="s">
        <v>133</v>
      </c>
    </row>
    <row r="61" spans="1:26" ht="38.25" customHeight="1">
      <c r="A61" s="84">
        <f>A60+1</f>
        <v>42</v>
      </c>
      <c r="B61" s="85" t="s">
        <v>173</v>
      </c>
      <c r="C61" s="86" t="s">
        <v>139</v>
      </c>
    </row>
    <row r="62" spans="1:26" ht="12.75" customHeight="1">
      <c r="B62" s="55"/>
      <c r="C62" s="25"/>
    </row>
    <row r="63" spans="1:26" ht="24.75" customHeight="1">
      <c r="A63" s="83" t="s">
        <v>71</v>
      </c>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51" customHeight="1">
      <c r="A64" s="84">
        <f>A61+1</f>
        <v>43</v>
      </c>
      <c r="B64" s="85" t="s">
        <v>174</v>
      </c>
      <c r="C64" s="86" t="s">
        <v>131</v>
      </c>
    </row>
    <row r="65" spans="1:3" ht="25.5" customHeight="1">
      <c r="A65" s="84">
        <f>A64+1</f>
        <v>44</v>
      </c>
      <c r="B65" s="85" t="s">
        <v>175</v>
      </c>
      <c r="C65" s="86" t="s">
        <v>133</v>
      </c>
    </row>
    <row r="66" spans="1:3" ht="51" customHeight="1">
      <c r="A66" s="84">
        <f>A65+1</f>
        <v>45</v>
      </c>
      <c r="B66" s="85" t="s">
        <v>176</v>
      </c>
      <c r="C66" s="86" t="s">
        <v>133</v>
      </c>
    </row>
    <row r="67" spans="1:3" ht="12.75" customHeight="1">
      <c r="B67" s="64"/>
    </row>
    <row r="68" spans="1:3" ht="12.75" customHeight="1">
      <c r="B68" s="64"/>
    </row>
    <row r="69" spans="1:3" ht="12.75" customHeight="1">
      <c r="B69" s="64"/>
    </row>
    <row r="70" spans="1:3" ht="12.75" customHeight="1">
      <c r="B70" s="64"/>
    </row>
    <row r="71" spans="1:3" ht="12.75" customHeight="1">
      <c r="B71" s="64"/>
    </row>
    <row r="72" spans="1:3" ht="12.75" customHeight="1">
      <c r="B72" s="64"/>
    </row>
    <row r="73" spans="1:3" ht="12.75" customHeight="1">
      <c r="B73" s="64"/>
    </row>
    <row r="74" spans="1:3" ht="12.75" customHeight="1">
      <c r="B74" s="64"/>
    </row>
    <row r="75" spans="1:3" ht="12.75" customHeight="1">
      <c r="B75" s="64"/>
    </row>
    <row r="76" spans="1:3" ht="12.75" customHeight="1">
      <c r="B76" s="64"/>
    </row>
    <row r="77" spans="1:3" ht="12.75" customHeight="1">
      <c r="B77" s="64"/>
    </row>
    <row r="78" spans="1:3" ht="12.75" customHeight="1">
      <c r="B78" s="64"/>
    </row>
    <row r="79" spans="1:3" ht="12.75" customHeight="1">
      <c r="B79" s="64"/>
    </row>
    <row r="80" spans="1:3" ht="12.75" customHeight="1">
      <c r="B80" s="64"/>
    </row>
    <row r="81" spans="2:2" ht="12.75" customHeight="1">
      <c r="B81" s="64"/>
    </row>
    <row r="82" spans="2:2" ht="12.75" customHeight="1">
      <c r="B82" s="64"/>
    </row>
    <row r="83" spans="2:2" ht="12.75" customHeight="1">
      <c r="B83" s="64"/>
    </row>
    <row r="84" spans="2:2" ht="12.75" customHeight="1">
      <c r="B84" s="64"/>
    </row>
    <row r="85" spans="2:2" ht="12.75" customHeight="1">
      <c r="B85" s="64"/>
    </row>
    <row r="86" spans="2:2" ht="12.75" customHeight="1">
      <c r="B86" s="64"/>
    </row>
    <row r="87" spans="2:2" ht="12.75" customHeight="1">
      <c r="B87" s="64"/>
    </row>
    <row r="88" spans="2:2" ht="12.75" customHeight="1">
      <c r="B88" s="64"/>
    </row>
    <row r="89" spans="2:2" ht="12.75" customHeight="1">
      <c r="B89" s="64"/>
    </row>
    <row r="90" spans="2:2" ht="12.75" customHeight="1">
      <c r="B90" s="64"/>
    </row>
    <row r="91" spans="2:2" ht="12.75" customHeight="1">
      <c r="B91" s="64"/>
    </row>
    <row r="92" spans="2:2" ht="12.75" customHeight="1">
      <c r="B92" s="64"/>
    </row>
    <row r="93" spans="2:2" ht="12.75" customHeight="1">
      <c r="B93" s="64"/>
    </row>
    <row r="94" spans="2:2" ht="12.75" customHeight="1">
      <c r="B94" s="64"/>
    </row>
    <row r="95" spans="2:2" ht="12.75" customHeight="1">
      <c r="B95" s="64"/>
    </row>
    <row r="96" spans="2:2" ht="12.75" customHeight="1">
      <c r="B96" s="64"/>
    </row>
    <row r="97" spans="2:2" ht="12.75" customHeight="1">
      <c r="B97" s="64"/>
    </row>
    <row r="98" spans="2:2" ht="12.75" customHeight="1">
      <c r="B98" s="64"/>
    </row>
    <row r="99" spans="2:2" ht="12.75" customHeight="1">
      <c r="B99" s="64"/>
    </row>
    <row r="100" spans="2:2" ht="12.75" customHeight="1">
      <c r="B100" s="64"/>
    </row>
    <row r="101" spans="2:2" ht="12.75" customHeight="1">
      <c r="B101" s="64"/>
    </row>
    <row r="102" spans="2:2" ht="12.75" customHeight="1">
      <c r="B102" s="64"/>
    </row>
    <row r="103" spans="2:2" ht="12.75" customHeight="1">
      <c r="B103" s="64"/>
    </row>
    <row r="104" spans="2:2" ht="12.75" customHeight="1">
      <c r="B104" s="64"/>
    </row>
    <row r="105" spans="2:2" ht="12.75" customHeight="1">
      <c r="B105" s="64"/>
    </row>
    <row r="106" spans="2:2" ht="12.75" customHeight="1">
      <c r="B106" s="64"/>
    </row>
    <row r="107" spans="2:2" ht="12.75" customHeight="1">
      <c r="B107" s="64"/>
    </row>
    <row r="108" spans="2:2" ht="12.75" customHeight="1">
      <c r="B108" s="64"/>
    </row>
    <row r="109" spans="2:2" ht="12.75" customHeight="1">
      <c r="B109" s="64"/>
    </row>
    <row r="110" spans="2:2" ht="12.75" customHeight="1">
      <c r="B110" s="64"/>
    </row>
    <row r="111" spans="2:2" ht="12.75" customHeight="1">
      <c r="B111" s="64"/>
    </row>
    <row r="112" spans="2:2" ht="12.75" customHeight="1">
      <c r="B112" s="64"/>
    </row>
    <row r="113" spans="2:2" ht="12.75" customHeight="1">
      <c r="B113" s="64"/>
    </row>
    <row r="114" spans="2:2" ht="12.75" customHeight="1">
      <c r="B114" s="64"/>
    </row>
    <row r="115" spans="2:2" ht="12.75" customHeight="1">
      <c r="B115" s="64"/>
    </row>
    <row r="116" spans="2:2" ht="12.75" customHeight="1">
      <c r="B116" s="64"/>
    </row>
    <row r="117" spans="2:2" ht="12.75" customHeight="1">
      <c r="B117" s="64"/>
    </row>
    <row r="118" spans="2:2" ht="12.75" customHeight="1">
      <c r="B118" s="64"/>
    </row>
    <row r="119" spans="2:2" ht="12.75" customHeight="1">
      <c r="B119" s="64"/>
    </row>
    <row r="120" spans="2:2" ht="12.75" customHeight="1">
      <c r="B120" s="64"/>
    </row>
    <row r="121" spans="2:2" ht="12.75" customHeight="1">
      <c r="B121" s="64"/>
    </row>
    <row r="122" spans="2:2" ht="12.75" customHeight="1">
      <c r="B122" s="64"/>
    </row>
    <row r="123" spans="2:2" ht="12.75" customHeight="1">
      <c r="B123" s="64"/>
    </row>
    <row r="124" spans="2:2" ht="12.75" customHeight="1">
      <c r="B124" s="64"/>
    </row>
    <row r="125" spans="2:2" ht="12.75" customHeight="1">
      <c r="B125" s="64"/>
    </row>
    <row r="126" spans="2:2" ht="12.75" customHeight="1">
      <c r="B126" s="64"/>
    </row>
    <row r="127" spans="2:2" ht="12.75" customHeight="1">
      <c r="B127" s="64"/>
    </row>
    <row r="128" spans="2:2" ht="12.75" customHeight="1">
      <c r="B128" s="64"/>
    </row>
    <row r="129" spans="2:2" ht="12.75" customHeight="1">
      <c r="B129" s="64"/>
    </row>
    <row r="130" spans="2:2" ht="12.75" customHeight="1">
      <c r="B130" s="64"/>
    </row>
    <row r="131" spans="2:2" ht="12.75" customHeight="1">
      <c r="B131" s="64"/>
    </row>
    <row r="132" spans="2:2" ht="12.75" customHeight="1">
      <c r="B132" s="64"/>
    </row>
    <row r="133" spans="2:2" ht="12.75" customHeight="1">
      <c r="B133" s="64"/>
    </row>
    <row r="134" spans="2:2" ht="12.75" customHeight="1">
      <c r="B134" s="64"/>
    </row>
    <row r="135" spans="2:2" ht="12.75" customHeight="1">
      <c r="B135" s="64"/>
    </row>
    <row r="136" spans="2:2" ht="12.75" customHeight="1">
      <c r="B136" s="64"/>
    </row>
    <row r="137" spans="2:2" ht="12.75" customHeight="1">
      <c r="B137" s="64"/>
    </row>
    <row r="138" spans="2:2" ht="12.75" customHeight="1">
      <c r="B138" s="64"/>
    </row>
    <row r="139" spans="2:2" ht="12.75" customHeight="1">
      <c r="B139" s="64"/>
    </row>
    <row r="140" spans="2:2" ht="12.75" customHeight="1">
      <c r="B140" s="64"/>
    </row>
    <row r="141" spans="2:2" ht="12.75" customHeight="1">
      <c r="B141" s="64"/>
    </row>
    <row r="142" spans="2:2" ht="12.75" customHeight="1">
      <c r="B142" s="64"/>
    </row>
    <row r="143" spans="2:2" ht="12.75" customHeight="1">
      <c r="B143" s="64"/>
    </row>
    <row r="144" spans="2:2" ht="12.75" customHeight="1">
      <c r="B144" s="64"/>
    </row>
    <row r="145" spans="2:2" ht="12.75" customHeight="1">
      <c r="B145" s="64"/>
    </row>
    <row r="146" spans="2:2" ht="12.75" customHeight="1">
      <c r="B146" s="64"/>
    </row>
    <row r="147" spans="2:2" ht="12.75" customHeight="1">
      <c r="B147" s="64"/>
    </row>
    <row r="148" spans="2:2" ht="12.75" customHeight="1">
      <c r="B148" s="64"/>
    </row>
    <row r="149" spans="2:2" ht="12.75" customHeight="1">
      <c r="B149" s="64"/>
    </row>
    <row r="150" spans="2:2" ht="12.75" customHeight="1">
      <c r="B150" s="64"/>
    </row>
    <row r="151" spans="2:2" ht="12.75" customHeight="1">
      <c r="B151" s="64"/>
    </row>
    <row r="152" spans="2:2" ht="12.75" customHeight="1">
      <c r="B152" s="64"/>
    </row>
    <row r="153" spans="2:2" ht="12.75" customHeight="1">
      <c r="B153" s="64"/>
    </row>
    <row r="154" spans="2:2" ht="12.75" customHeight="1">
      <c r="B154" s="64"/>
    </row>
    <row r="155" spans="2:2" ht="12.75" customHeight="1">
      <c r="B155" s="64"/>
    </row>
    <row r="156" spans="2:2" ht="12.75" customHeight="1">
      <c r="B156" s="64"/>
    </row>
    <row r="157" spans="2:2" ht="12.75" customHeight="1">
      <c r="B157" s="64"/>
    </row>
    <row r="158" spans="2:2" ht="12.75" customHeight="1">
      <c r="B158" s="64"/>
    </row>
    <row r="159" spans="2:2" ht="12.75" customHeight="1">
      <c r="B159" s="64"/>
    </row>
    <row r="160" spans="2:2" ht="12.75" customHeight="1">
      <c r="B160" s="64"/>
    </row>
    <row r="161" spans="2:2" ht="12.75" customHeight="1">
      <c r="B161" s="64"/>
    </row>
    <row r="162" spans="2:2" ht="12.75" customHeight="1">
      <c r="B162" s="64"/>
    </row>
    <row r="163" spans="2:2" ht="12.75" customHeight="1">
      <c r="B163" s="64"/>
    </row>
    <row r="164" spans="2:2" ht="12.75" customHeight="1">
      <c r="B164" s="64"/>
    </row>
    <row r="165" spans="2:2" ht="12.75" customHeight="1">
      <c r="B165" s="64"/>
    </row>
    <row r="166" spans="2:2" ht="12.75" customHeight="1">
      <c r="B166" s="64"/>
    </row>
    <row r="167" spans="2:2" ht="12.75" customHeight="1">
      <c r="B167" s="64"/>
    </row>
    <row r="168" spans="2:2" ht="12.75" customHeight="1">
      <c r="B168" s="64"/>
    </row>
    <row r="169" spans="2:2" ht="12.75" customHeight="1">
      <c r="B169" s="64"/>
    </row>
    <row r="170" spans="2:2" ht="12.75" customHeight="1">
      <c r="B170" s="64"/>
    </row>
    <row r="171" spans="2:2" ht="12.75" customHeight="1">
      <c r="B171" s="64"/>
    </row>
    <row r="172" spans="2:2" ht="12.75" customHeight="1">
      <c r="B172" s="64"/>
    </row>
    <row r="173" spans="2:2" ht="12.75" customHeight="1">
      <c r="B173" s="64"/>
    </row>
    <row r="174" spans="2:2" ht="12.75" customHeight="1">
      <c r="B174" s="64"/>
    </row>
    <row r="175" spans="2:2" ht="12.75" customHeight="1">
      <c r="B175" s="64"/>
    </row>
    <row r="176" spans="2:2" ht="12.75" customHeight="1">
      <c r="B176" s="64"/>
    </row>
    <row r="177" spans="2:2" ht="12.75" customHeight="1">
      <c r="B177" s="64"/>
    </row>
    <row r="178" spans="2:2" ht="12.75" customHeight="1">
      <c r="B178" s="64"/>
    </row>
    <row r="179" spans="2:2" ht="12.75" customHeight="1">
      <c r="B179" s="64"/>
    </row>
    <row r="180" spans="2:2" ht="12.75" customHeight="1">
      <c r="B180" s="64"/>
    </row>
    <row r="181" spans="2:2" ht="12.75" customHeight="1">
      <c r="B181" s="64"/>
    </row>
    <row r="182" spans="2:2" ht="12.75" customHeight="1">
      <c r="B182" s="64"/>
    </row>
    <row r="183" spans="2:2" ht="12.75" customHeight="1">
      <c r="B183" s="64"/>
    </row>
    <row r="184" spans="2:2" ht="12.75" customHeight="1">
      <c r="B184" s="64"/>
    </row>
    <row r="185" spans="2:2" ht="12.75" customHeight="1">
      <c r="B185" s="64"/>
    </row>
    <row r="186" spans="2:2" ht="12.75" customHeight="1">
      <c r="B186" s="64"/>
    </row>
    <row r="187" spans="2:2" ht="12.75" customHeight="1">
      <c r="B187" s="64"/>
    </row>
    <row r="188" spans="2:2" ht="12.75" customHeight="1">
      <c r="B188" s="64"/>
    </row>
    <row r="189" spans="2:2" ht="12.75" customHeight="1">
      <c r="B189" s="64"/>
    </row>
    <row r="190" spans="2:2" ht="12.75" customHeight="1">
      <c r="B190" s="64"/>
    </row>
    <row r="191" spans="2:2" ht="12.75" customHeight="1">
      <c r="B191" s="64"/>
    </row>
    <row r="192" spans="2:2" ht="12.75" customHeight="1">
      <c r="B192" s="64"/>
    </row>
    <row r="193" spans="2:2" ht="12.75" customHeight="1">
      <c r="B193" s="64"/>
    </row>
    <row r="194" spans="2:2" ht="12.75" customHeight="1">
      <c r="B194" s="64"/>
    </row>
    <row r="195" spans="2:2" ht="12.75" customHeight="1">
      <c r="B195" s="64"/>
    </row>
    <row r="196" spans="2:2" ht="12.75" customHeight="1">
      <c r="B196" s="64"/>
    </row>
    <row r="197" spans="2:2" ht="12.75" customHeight="1">
      <c r="B197" s="64"/>
    </row>
    <row r="198" spans="2:2" ht="12.75" customHeight="1">
      <c r="B198" s="64"/>
    </row>
    <row r="199" spans="2:2" ht="12.75" customHeight="1">
      <c r="B199" s="64"/>
    </row>
    <row r="200" spans="2:2" ht="12.75" customHeight="1">
      <c r="B200" s="64"/>
    </row>
    <row r="201" spans="2:2" ht="12.75" customHeight="1">
      <c r="B201" s="64"/>
    </row>
    <row r="202" spans="2:2" ht="12.75" customHeight="1">
      <c r="B202" s="64"/>
    </row>
    <row r="203" spans="2:2" ht="12.75" customHeight="1">
      <c r="B203" s="64"/>
    </row>
    <row r="204" spans="2:2" ht="12.75" customHeight="1">
      <c r="B204" s="64"/>
    </row>
    <row r="205" spans="2:2" ht="12.75" customHeight="1">
      <c r="B205" s="64"/>
    </row>
    <row r="206" spans="2:2" ht="12.75" customHeight="1">
      <c r="B206" s="64"/>
    </row>
    <row r="207" spans="2:2" ht="12.75" customHeight="1">
      <c r="B207" s="64"/>
    </row>
    <row r="208" spans="2:2" ht="12.75" customHeight="1">
      <c r="B208" s="64"/>
    </row>
    <row r="209" spans="2:2" ht="12.75" customHeight="1">
      <c r="B209" s="64"/>
    </row>
    <row r="210" spans="2:2" ht="12.75" customHeight="1">
      <c r="B210" s="64"/>
    </row>
    <row r="211" spans="2:2" ht="12.75" customHeight="1">
      <c r="B211" s="64"/>
    </row>
    <row r="212" spans="2:2" ht="12.75" customHeight="1">
      <c r="B212" s="64"/>
    </row>
    <row r="213" spans="2:2" ht="12.75" customHeight="1">
      <c r="B213" s="64"/>
    </row>
    <row r="214" spans="2:2" ht="12.75" customHeight="1">
      <c r="B214" s="64"/>
    </row>
    <row r="215" spans="2:2" ht="12.75" customHeight="1">
      <c r="B215" s="64"/>
    </row>
    <row r="216" spans="2:2" ht="12.75" customHeight="1">
      <c r="B216" s="64"/>
    </row>
    <row r="217" spans="2:2" ht="12.75" customHeight="1">
      <c r="B217" s="64"/>
    </row>
    <row r="218" spans="2:2" ht="12.75" customHeight="1">
      <c r="B218" s="64"/>
    </row>
    <row r="219" spans="2:2" ht="12.75" customHeight="1">
      <c r="B219" s="64"/>
    </row>
    <row r="220" spans="2:2" ht="12.75" customHeight="1">
      <c r="B220" s="64"/>
    </row>
    <row r="221" spans="2:2" ht="12.75" customHeight="1">
      <c r="B221" s="64"/>
    </row>
    <row r="222" spans="2:2" ht="12.75" customHeight="1">
      <c r="B222" s="64"/>
    </row>
    <row r="223" spans="2:2" ht="12.75" customHeight="1">
      <c r="B223" s="64"/>
    </row>
    <row r="224" spans="2:2" ht="12.75" customHeight="1">
      <c r="B224" s="64"/>
    </row>
    <row r="225" spans="2:2" ht="12.75" customHeight="1">
      <c r="B225" s="64"/>
    </row>
    <row r="226" spans="2:2" ht="12.75" customHeight="1">
      <c r="B226" s="64"/>
    </row>
    <row r="227" spans="2:2" ht="12.75" customHeight="1">
      <c r="B227" s="64"/>
    </row>
    <row r="228" spans="2:2" ht="12.75" customHeight="1">
      <c r="B228" s="64"/>
    </row>
    <row r="229" spans="2:2" ht="12.75" customHeight="1">
      <c r="B229" s="64"/>
    </row>
    <row r="230" spans="2:2" ht="12.75" customHeight="1">
      <c r="B230" s="64"/>
    </row>
    <row r="231" spans="2:2" ht="12.75" customHeight="1">
      <c r="B231" s="64"/>
    </row>
    <row r="232" spans="2:2" ht="12.75" customHeight="1">
      <c r="B232" s="64"/>
    </row>
    <row r="233" spans="2:2" ht="12.75" customHeight="1">
      <c r="B233" s="64"/>
    </row>
    <row r="234" spans="2:2" ht="12.75" customHeight="1">
      <c r="B234" s="64"/>
    </row>
    <row r="235" spans="2:2" ht="12.75" customHeight="1">
      <c r="B235" s="64"/>
    </row>
    <row r="236" spans="2:2" ht="12.75" customHeight="1">
      <c r="B236" s="64"/>
    </row>
    <row r="237" spans="2:2" ht="12.75" customHeight="1">
      <c r="B237" s="64"/>
    </row>
    <row r="238" spans="2:2" ht="12.75" customHeight="1">
      <c r="B238" s="64"/>
    </row>
    <row r="239" spans="2:2" ht="12.75" customHeight="1">
      <c r="B239" s="64"/>
    </row>
    <row r="240" spans="2:2" ht="12.75" customHeight="1">
      <c r="B240" s="64"/>
    </row>
    <row r="241" spans="2:2" ht="12.75" customHeight="1">
      <c r="B241" s="64"/>
    </row>
    <row r="242" spans="2:2" ht="12.75" customHeight="1">
      <c r="B242" s="64"/>
    </row>
    <row r="243" spans="2:2" ht="12.75" customHeight="1">
      <c r="B243" s="64"/>
    </row>
    <row r="244" spans="2:2" ht="12.75" customHeight="1">
      <c r="B244" s="64"/>
    </row>
    <row r="245" spans="2:2" ht="12.75" customHeight="1">
      <c r="B245" s="64"/>
    </row>
    <row r="246" spans="2:2" ht="12.75" customHeight="1">
      <c r="B246" s="64"/>
    </row>
    <row r="247" spans="2:2" ht="12.75" customHeight="1">
      <c r="B247" s="64"/>
    </row>
    <row r="248" spans="2:2" ht="12.75" customHeight="1">
      <c r="B248" s="64"/>
    </row>
    <row r="249" spans="2:2" ht="12.75" customHeight="1">
      <c r="B249" s="64"/>
    </row>
    <row r="250" spans="2:2" ht="12.75" customHeight="1">
      <c r="B250" s="64"/>
    </row>
    <row r="251" spans="2:2" ht="12.75" customHeight="1">
      <c r="B251" s="64"/>
    </row>
    <row r="252" spans="2:2" ht="12.75" customHeight="1">
      <c r="B252" s="64"/>
    </row>
    <row r="253" spans="2:2" ht="12.75" customHeight="1">
      <c r="B253" s="64"/>
    </row>
    <row r="254" spans="2:2" ht="12.75" customHeight="1">
      <c r="B254" s="64"/>
    </row>
    <row r="255" spans="2:2" ht="12.75" customHeight="1">
      <c r="B255" s="64"/>
    </row>
    <row r="256" spans="2:2" ht="12.75" customHeight="1">
      <c r="B256" s="64"/>
    </row>
    <row r="257" spans="2:2" ht="12.75" customHeight="1">
      <c r="B257" s="64"/>
    </row>
    <row r="258" spans="2:2" ht="12.75" customHeight="1">
      <c r="B258" s="64"/>
    </row>
    <row r="259" spans="2:2" ht="12.75" customHeight="1">
      <c r="B259" s="64"/>
    </row>
    <row r="260" spans="2:2" ht="12.75" customHeight="1">
      <c r="B260" s="64"/>
    </row>
    <row r="261" spans="2:2" ht="12.75" customHeight="1">
      <c r="B261" s="64"/>
    </row>
    <row r="262" spans="2:2" ht="12.75" customHeight="1">
      <c r="B262" s="64"/>
    </row>
    <row r="263" spans="2:2" ht="12.75" customHeight="1">
      <c r="B263" s="64"/>
    </row>
    <row r="264" spans="2:2" ht="12.75" customHeight="1">
      <c r="B264" s="64"/>
    </row>
    <row r="265" spans="2:2" ht="12.75" customHeight="1">
      <c r="B265" s="64"/>
    </row>
    <row r="266" spans="2:2" ht="12.75" customHeight="1">
      <c r="B266" s="64"/>
    </row>
    <row r="267" spans="2:2" ht="12.75" customHeight="1">
      <c r="B267" s="64"/>
    </row>
    <row r="268" spans="2:2" ht="12.75" customHeight="1">
      <c r="B268" s="64"/>
    </row>
    <row r="269" spans="2:2" ht="12.75" customHeight="1">
      <c r="B269" s="64"/>
    </row>
    <row r="270" spans="2:2" ht="12.75" customHeight="1">
      <c r="B270" s="64"/>
    </row>
    <row r="271" spans="2:2" ht="12.75" customHeight="1">
      <c r="B271" s="64"/>
    </row>
    <row r="272" spans="2:2" ht="12.75" customHeight="1">
      <c r="B272" s="64"/>
    </row>
    <row r="273" spans="2:2" ht="12.75" customHeight="1">
      <c r="B273" s="64"/>
    </row>
    <row r="274" spans="2:2" ht="12.75" customHeight="1">
      <c r="B274" s="64"/>
    </row>
    <row r="275" spans="2:2" ht="12.75" customHeight="1">
      <c r="B275" s="64"/>
    </row>
    <row r="276" spans="2:2" ht="12.75" customHeight="1">
      <c r="B276" s="64"/>
    </row>
    <row r="277" spans="2:2" ht="12.75" customHeight="1">
      <c r="B277" s="64"/>
    </row>
    <row r="278" spans="2:2" ht="12.75" customHeight="1">
      <c r="B278" s="64"/>
    </row>
    <row r="279" spans="2:2" ht="12.75" customHeight="1">
      <c r="B279" s="64"/>
    </row>
    <row r="280" spans="2:2" ht="12.75" customHeight="1">
      <c r="B280" s="64"/>
    </row>
    <row r="281" spans="2:2" ht="12.75" customHeight="1">
      <c r="B281" s="64"/>
    </row>
    <row r="282" spans="2:2" ht="12.75" customHeight="1">
      <c r="B282" s="64"/>
    </row>
    <row r="283" spans="2:2" ht="12.75" customHeight="1">
      <c r="B283" s="64"/>
    </row>
    <row r="284" spans="2:2" ht="12.75" customHeight="1">
      <c r="B284" s="64"/>
    </row>
    <row r="285" spans="2:2" ht="12.75" customHeight="1">
      <c r="B285" s="64"/>
    </row>
    <row r="286" spans="2:2" ht="12.75" customHeight="1">
      <c r="B286" s="64"/>
    </row>
    <row r="287" spans="2:2" ht="12.75" customHeight="1">
      <c r="B287" s="64"/>
    </row>
    <row r="288" spans="2:2" ht="12.75" customHeight="1">
      <c r="B288" s="64"/>
    </row>
    <row r="289" spans="2:2" ht="12.75" customHeight="1">
      <c r="B289" s="64"/>
    </row>
    <row r="290" spans="2:2" ht="12.75" customHeight="1">
      <c r="B290" s="64"/>
    </row>
    <row r="291" spans="2:2" ht="12.75" customHeight="1">
      <c r="B291" s="64"/>
    </row>
    <row r="292" spans="2:2" ht="12.75" customHeight="1">
      <c r="B292" s="64"/>
    </row>
    <row r="293" spans="2:2" ht="12.75" customHeight="1">
      <c r="B293" s="64"/>
    </row>
    <row r="294" spans="2:2" ht="12.75" customHeight="1">
      <c r="B294" s="64"/>
    </row>
    <row r="295" spans="2:2" ht="12.75" customHeight="1">
      <c r="B295" s="64"/>
    </row>
    <row r="296" spans="2:2" ht="12.75" customHeight="1">
      <c r="B296" s="64"/>
    </row>
    <row r="297" spans="2:2" ht="12.75" customHeight="1">
      <c r="B297" s="64"/>
    </row>
    <row r="298" spans="2:2" ht="12.75" customHeight="1">
      <c r="B298" s="64"/>
    </row>
    <row r="299" spans="2:2" ht="12.75" customHeight="1">
      <c r="B299" s="64"/>
    </row>
    <row r="300" spans="2:2" ht="12.75" customHeight="1">
      <c r="B300" s="64"/>
    </row>
    <row r="301" spans="2:2" ht="12.75" customHeight="1">
      <c r="B301" s="64"/>
    </row>
    <row r="302" spans="2:2" ht="12.75" customHeight="1">
      <c r="B302" s="64"/>
    </row>
    <row r="303" spans="2:2" ht="12.75" customHeight="1">
      <c r="B303" s="64"/>
    </row>
    <row r="304" spans="2:2" ht="12.75" customHeight="1">
      <c r="B304" s="64"/>
    </row>
    <row r="305" spans="2:2" ht="12.75" customHeight="1">
      <c r="B305" s="64"/>
    </row>
    <row r="306" spans="2:2" ht="12.75" customHeight="1">
      <c r="B306" s="64"/>
    </row>
    <row r="307" spans="2:2" ht="12.75" customHeight="1">
      <c r="B307" s="64"/>
    </row>
    <row r="308" spans="2:2" ht="12.75" customHeight="1">
      <c r="B308" s="64"/>
    </row>
    <row r="309" spans="2:2" ht="12.75" customHeight="1">
      <c r="B309" s="64"/>
    </row>
    <row r="310" spans="2:2" ht="12.75" customHeight="1">
      <c r="B310" s="64"/>
    </row>
    <row r="311" spans="2:2" ht="12.75" customHeight="1">
      <c r="B311" s="64"/>
    </row>
    <row r="312" spans="2:2" ht="12.75" customHeight="1">
      <c r="B312" s="64"/>
    </row>
    <row r="313" spans="2:2" ht="12.75" customHeight="1">
      <c r="B313" s="64"/>
    </row>
    <row r="314" spans="2:2" ht="12.75" customHeight="1">
      <c r="B314" s="64"/>
    </row>
    <row r="315" spans="2:2" ht="12.75" customHeight="1">
      <c r="B315" s="64"/>
    </row>
    <row r="316" spans="2:2" ht="12.75" customHeight="1">
      <c r="B316" s="64"/>
    </row>
    <row r="317" spans="2:2" ht="12.75" customHeight="1">
      <c r="B317" s="64"/>
    </row>
    <row r="318" spans="2:2" ht="12.75" customHeight="1">
      <c r="B318" s="64"/>
    </row>
    <row r="319" spans="2:2" ht="12.75" customHeight="1">
      <c r="B319" s="64"/>
    </row>
    <row r="320" spans="2:2" ht="12.75" customHeight="1">
      <c r="B320" s="64"/>
    </row>
    <row r="321" spans="2:2" ht="12.75" customHeight="1">
      <c r="B321" s="64"/>
    </row>
    <row r="322" spans="2:2" ht="12.75" customHeight="1">
      <c r="B322" s="64"/>
    </row>
    <row r="323" spans="2:2" ht="12.75" customHeight="1">
      <c r="B323" s="64"/>
    </row>
    <row r="324" spans="2:2" ht="12.75" customHeight="1">
      <c r="B324" s="64"/>
    </row>
    <row r="325" spans="2:2" ht="12.75" customHeight="1">
      <c r="B325" s="64"/>
    </row>
    <row r="326" spans="2:2" ht="12.75" customHeight="1">
      <c r="B326" s="64"/>
    </row>
    <row r="327" spans="2:2" ht="12.75" customHeight="1">
      <c r="B327" s="64"/>
    </row>
    <row r="328" spans="2:2" ht="12.75" customHeight="1">
      <c r="B328" s="64"/>
    </row>
    <row r="329" spans="2:2" ht="12.75" customHeight="1">
      <c r="B329" s="64"/>
    </row>
    <row r="330" spans="2:2" ht="12.75" customHeight="1">
      <c r="B330" s="64"/>
    </row>
    <row r="331" spans="2:2" ht="12.75" customHeight="1">
      <c r="B331" s="64"/>
    </row>
    <row r="332" spans="2:2" ht="12.75" customHeight="1">
      <c r="B332" s="64"/>
    </row>
    <row r="333" spans="2:2" ht="12.75" customHeight="1">
      <c r="B333" s="64"/>
    </row>
    <row r="334" spans="2:2" ht="12.75" customHeight="1">
      <c r="B334" s="64"/>
    </row>
    <row r="335" spans="2:2" ht="12.75" customHeight="1">
      <c r="B335" s="64"/>
    </row>
    <row r="336" spans="2:2" ht="12.75" customHeight="1">
      <c r="B336" s="64"/>
    </row>
    <row r="337" spans="2:2" ht="12.75" customHeight="1">
      <c r="B337" s="64"/>
    </row>
    <row r="338" spans="2:2" ht="12.75" customHeight="1">
      <c r="B338" s="64"/>
    </row>
    <row r="339" spans="2:2" ht="12.75" customHeight="1">
      <c r="B339" s="64"/>
    </row>
    <row r="340" spans="2:2" ht="12.75" customHeight="1">
      <c r="B340" s="64"/>
    </row>
    <row r="341" spans="2:2" ht="12.75" customHeight="1">
      <c r="B341" s="64"/>
    </row>
    <row r="342" spans="2:2" ht="12.75" customHeight="1">
      <c r="B342" s="64"/>
    </row>
    <row r="343" spans="2:2" ht="12.75" customHeight="1">
      <c r="B343" s="64"/>
    </row>
    <row r="344" spans="2:2" ht="12.75" customHeight="1">
      <c r="B344" s="64"/>
    </row>
    <row r="345" spans="2:2" ht="12.75" customHeight="1">
      <c r="B345" s="64"/>
    </row>
    <row r="346" spans="2:2" ht="12.75" customHeight="1">
      <c r="B346" s="64"/>
    </row>
    <row r="347" spans="2:2" ht="12.75" customHeight="1">
      <c r="B347" s="64"/>
    </row>
    <row r="348" spans="2:2" ht="12.75" customHeight="1">
      <c r="B348" s="64"/>
    </row>
    <row r="349" spans="2:2" ht="12.75" customHeight="1">
      <c r="B349" s="64"/>
    </row>
    <row r="350" spans="2:2" ht="12.75" customHeight="1">
      <c r="B350" s="64"/>
    </row>
    <row r="351" spans="2:2" ht="12.75" customHeight="1">
      <c r="B351" s="64"/>
    </row>
    <row r="352" spans="2:2" ht="12.75" customHeight="1">
      <c r="B352" s="64"/>
    </row>
    <row r="353" spans="2:2" ht="12.75" customHeight="1">
      <c r="B353" s="64"/>
    </row>
    <row r="354" spans="2:2" ht="12.75" customHeight="1">
      <c r="B354" s="64"/>
    </row>
    <row r="355" spans="2:2" ht="12.75" customHeight="1">
      <c r="B355" s="64"/>
    </row>
    <row r="356" spans="2:2" ht="12.75" customHeight="1">
      <c r="B356" s="64"/>
    </row>
    <row r="357" spans="2:2" ht="12.75" customHeight="1">
      <c r="B357" s="64"/>
    </row>
    <row r="358" spans="2:2" ht="12.75" customHeight="1">
      <c r="B358" s="64"/>
    </row>
    <row r="359" spans="2:2" ht="12.75" customHeight="1">
      <c r="B359" s="64"/>
    </row>
    <row r="360" spans="2:2" ht="12.75" customHeight="1">
      <c r="B360" s="64"/>
    </row>
    <row r="361" spans="2:2" ht="12.75" customHeight="1">
      <c r="B361" s="64"/>
    </row>
    <row r="362" spans="2:2" ht="12.75" customHeight="1">
      <c r="B362" s="64"/>
    </row>
    <row r="363" spans="2:2" ht="12.75" customHeight="1">
      <c r="B363" s="64"/>
    </row>
    <row r="364" spans="2:2" ht="12.75" customHeight="1">
      <c r="B364" s="64"/>
    </row>
    <row r="365" spans="2:2" ht="12.75" customHeight="1">
      <c r="B365" s="64"/>
    </row>
    <row r="366" spans="2:2" ht="12.75" customHeight="1">
      <c r="B366" s="64"/>
    </row>
    <row r="367" spans="2:2" ht="12.75" customHeight="1">
      <c r="B367" s="64"/>
    </row>
    <row r="368" spans="2:2" ht="12.75" customHeight="1">
      <c r="B368" s="64"/>
    </row>
    <row r="369" spans="2:2" ht="12.75" customHeight="1">
      <c r="B369" s="64"/>
    </row>
    <row r="370" spans="2:2" ht="12.75" customHeight="1">
      <c r="B370" s="64"/>
    </row>
    <row r="371" spans="2:2" ht="12.75" customHeight="1">
      <c r="B371" s="64"/>
    </row>
    <row r="372" spans="2:2" ht="12.75" customHeight="1">
      <c r="B372" s="64"/>
    </row>
    <row r="373" spans="2:2" ht="12.75" customHeight="1">
      <c r="B373" s="64"/>
    </row>
    <row r="374" spans="2:2" ht="12.75" customHeight="1">
      <c r="B374" s="64"/>
    </row>
    <row r="375" spans="2:2" ht="12.75" customHeight="1">
      <c r="B375" s="64"/>
    </row>
    <row r="376" spans="2:2" ht="12.75" customHeight="1">
      <c r="B376" s="64"/>
    </row>
    <row r="377" spans="2:2" ht="12.75" customHeight="1">
      <c r="B377" s="64"/>
    </row>
    <row r="378" spans="2:2" ht="12.75" customHeight="1">
      <c r="B378" s="64"/>
    </row>
    <row r="379" spans="2:2" ht="12.75" customHeight="1">
      <c r="B379" s="64"/>
    </row>
    <row r="380" spans="2:2" ht="12.75" customHeight="1">
      <c r="B380" s="64"/>
    </row>
    <row r="381" spans="2:2" ht="12.75" customHeight="1">
      <c r="B381" s="64"/>
    </row>
    <row r="382" spans="2:2" ht="12.75" customHeight="1">
      <c r="B382" s="64"/>
    </row>
    <row r="383" spans="2:2" ht="12.75" customHeight="1">
      <c r="B383" s="64"/>
    </row>
    <row r="384" spans="2:2" ht="12.75" customHeight="1">
      <c r="B384" s="64"/>
    </row>
    <row r="385" spans="2:2" ht="12.75" customHeight="1">
      <c r="B385" s="64"/>
    </row>
    <row r="386" spans="2:2" ht="12.75" customHeight="1">
      <c r="B386" s="64"/>
    </row>
    <row r="387" spans="2:2" ht="12.75" customHeight="1">
      <c r="B387" s="64"/>
    </row>
    <row r="388" spans="2:2" ht="12.75" customHeight="1">
      <c r="B388" s="64"/>
    </row>
    <row r="389" spans="2:2" ht="12.75" customHeight="1">
      <c r="B389" s="64"/>
    </row>
    <row r="390" spans="2:2" ht="12.75" customHeight="1">
      <c r="B390" s="64"/>
    </row>
    <row r="391" spans="2:2" ht="12.75" customHeight="1">
      <c r="B391" s="64"/>
    </row>
    <row r="392" spans="2:2" ht="12.75" customHeight="1">
      <c r="B392" s="64"/>
    </row>
    <row r="393" spans="2:2" ht="12.75" customHeight="1">
      <c r="B393" s="64"/>
    </row>
    <row r="394" spans="2:2" ht="12.75" customHeight="1">
      <c r="B394" s="64"/>
    </row>
    <row r="395" spans="2:2" ht="12.75" customHeight="1">
      <c r="B395" s="64"/>
    </row>
    <row r="396" spans="2:2" ht="12.75" customHeight="1">
      <c r="B396" s="64"/>
    </row>
    <row r="397" spans="2:2" ht="12.75" customHeight="1">
      <c r="B397" s="64"/>
    </row>
    <row r="398" spans="2:2" ht="12.75" customHeight="1">
      <c r="B398" s="64"/>
    </row>
    <row r="399" spans="2:2" ht="12.75" customHeight="1">
      <c r="B399" s="64"/>
    </row>
    <row r="400" spans="2:2" ht="12.75" customHeight="1">
      <c r="B400" s="64"/>
    </row>
    <row r="401" spans="2:2" ht="12.75" customHeight="1">
      <c r="B401" s="64"/>
    </row>
    <row r="402" spans="2:2" ht="12.75" customHeight="1">
      <c r="B402" s="64"/>
    </row>
    <row r="403" spans="2:2" ht="12.75" customHeight="1">
      <c r="B403" s="64"/>
    </row>
    <row r="404" spans="2:2" ht="12.75" customHeight="1">
      <c r="B404" s="64"/>
    </row>
    <row r="405" spans="2:2" ht="12.75" customHeight="1">
      <c r="B405" s="64"/>
    </row>
    <row r="406" spans="2:2" ht="12.75" customHeight="1">
      <c r="B406" s="64"/>
    </row>
    <row r="407" spans="2:2" ht="12.75" customHeight="1">
      <c r="B407" s="64"/>
    </row>
    <row r="408" spans="2:2" ht="12.75" customHeight="1">
      <c r="B408" s="64"/>
    </row>
    <row r="409" spans="2:2" ht="12.75" customHeight="1">
      <c r="B409" s="64"/>
    </row>
    <row r="410" spans="2:2" ht="12.75" customHeight="1">
      <c r="B410" s="64"/>
    </row>
    <row r="411" spans="2:2" ht="12.75" customHeight="1">
      <c r="B411" s="64"/>
    </row>
    <row r="412" spans="2:2" ht="12.75" customHeight="1">
      <c r="B412" s="64"/>
    </row>
    <row r="413" spans="2:2" ht="12.75" customHeight="1">
      <c r="B413" s="64"/>
    </row>
    <row r="414" spans="2:2" ht="12.75" customHeight="1">
      <c r="B414" s="64"/>
    </row>
    <row r="415" spans="2:2" ht="12.75" customHeight="1">
      <c r="B415" s="64"/>
    </row>
    <row r="416" spans="2:2" ht="12.75" customHeight="1">
      <c r="B416" s="64"/>
    </row>
    <row r="417" spans="2:2" ht="12.75" customHeight="1">
      <c r="B417" s="64"/>
    </row>
    <row r="418" spans="2:2" ht="12.75" customHeight="1">
      <c r="B418" s="64"/>
    </row>
    <row r="419" spans="2:2" ht="12.75" customHeight="1">
      <c r="B419" s="64"/>
    </row>
    <row r="420" spans="2:2" ht="12.75" customHeight="1">
      <c r="B420" s="64"/>
    </row>
    <row r="421" spans="2:2" ht="12.75" customHeight="1">
      <c r="B421" s="64"/>
    </row>
    <row r="422" spans="2:2" ht="12.75" customHeight="1">
      <c r="B422" s="64"/>
    </row>
    <row r="423" spans="2:2" ht="12.75" customHeight="1">
      <c r="B423" s="64"/>
    </row>
    <row r="424" spans="2:2" ht="12.75" customHeight="1">
      <c r="B424" s="64"/>
    </row>
    <row r="425" spans="2:2" ht="12.75" customHeight="1">
      <c r="B425" s="64"/>
    </row>
    <row r="426" spans="2:2" ht="12.75" customHeight="1">
      <c r="B426" s="64"/>
    </row>
    <row r="427" spans="2:2" ht="12.75" customHeight="1">
      <c r="B427" s="64"/>
    </row>
    <row r="428" spans="2:2" ht="12.75" customHeight="1">
      <c r="B428" s="64"/>
    </row>
    <row r="429" spans="2:2" ht="12.75" customHeight="1">
      <c r="B429" s="64"/>
    </row>
    <row r="430" spans="2:2" ht="12.75" customHeight="1">
      <c r="B430" s="64"/>
    </row>
    <row r="431" spans="2:2" ht="12.75" customHeight="1">
      <c r="B431" s="64"/>
    </row>
    <row r="432" spans="2:2" ht="12.75" customHeight="1">
      <c r="B432" s="64"/>
    </row>
    <row r="433" spans="2:2" ht="12.75" customHeight="1">
      <c r="B433" s="64"/>
    </row>
    <row r="434" spans="2:2" ht="12.75" customHeight="1">
      <c r="B434" s="64"/>
    </row>
    <row r="435" spans="2:2" ht="12.75" customHeight="1">
      <c r="B435" s="64"/>
    </row>
    <row r="436" spans="2:2" ht="12.75" customHeight="1">
      <c r="B436" s="64"/>
    </row>
    <row r="437" spans="2:2" ht="12.75" customHeight="1">
      <c r="B437" s="64"/>
    </row>
    <row r="438" spans="2:2" ht="12.75" customHeight="1">
      <c r="B438" s="64"/>
    </row>
    <row r="439" spans="2:2" ht="12.75" customHeight="1">
      <c r="B439" s="64"/>
    </row>
    <row r="440" spans="2:2" ht="12.75" customHeight="1">
      <c r="B440" s="64"/>
    </row>
    <row r="441" spans="2:2" ht="12.75" customHeight="1">
      <c r="B441" s="64"/>
    </row>
    <row r="442" spans="2:2" ht="12.75" customHeight="1">
      <c r="B442" s="64"/>
    </row>
    <row r="443" spans="2:2" ht="12.75" customHeight="1">
      <c r="B443" s="64"/>
    </row>
    <row r="444" spans="2:2" ht="12.75" customHeight="1">
      <c r="B444" s="64"/>
    </row>
    <row r="445" spans="2:2" ht="12.75" customHeight="1">
      <c r="B445" s="64"/>
    </row>
    <row r="446" spans="2:2" ht="12.75" customHeight="1">
      <c r="B446" s="64"/>
    </row>
    <row r="447" spans="2:2" ht="12.75" customHeight="1">
      <c r="B447" s="64"/>
    </row>
    <row r="448" spans="2:2" ht="12.75" customHeight="1">
      <c r="B448" s="64"/>
    </row>
    <row r="449" spans="2:2" ht="12.75" customHeight="1">
      <c r="B449" s="64"/>
    </row>
    <row r="450" spans="2:2" ht="12.75" customHeight="1">
      <c r="B450" s="64"/>
    </row>
    <row r="451" spans="2:2" ht="12.75" customHeight="1">
      <c r="B451" s="64"/>
    </row>
    <row r="452" spans="2:2" ht="12.75" customHeight="1">
      <c r="B452" s="64"/>
    </row>
    <row r="453" spans="2:2" ht="12.75" customHeight="1">
      <c r="B453" s="64"/>
    </row>
    <row r="454" spans="2:2" ht="12.75" customHeight="1">
      <c r="B454" s="64"/>
    </row>
    <row r="455" spans="2:2" ht="12.75" customHeight="1">
      <c r="B455" s="64"/>
    </row>
    <row r="456" spans="2:2" ht="12.75" customHeight="1">
      <c r="B456" s="64"/>
    </row>
    <row r="457" spans="2:2" ht="12.75" customHeight="1">
      <c r="B457" s="64"/>
    </row>
    <row r="458" spans="2:2" ht="12.75" customHeight="1">
      <c r="B458" s="64"/>
    </row>
    <row r="459" spans="2:2" ht="12.75" customHeight="1">
      <c r="B459" s="64"/>
    </row>
    <row r="460" spans="2:2" ht="12.75" customHeight="1">
      <c r="B460" s="64"/>
    </row>
    <row r="461" spans="2:2" ht="12.75" customHeight="1">
      <c r="B461" s="64"/>
    </row>
    <row r="462" spans="2:2" ht="12.75" customHeight="1">
      <c r="B462" s="64"/>
    </row>
    <row r="463" spans="2:2" ht="12.75" customHeight="1">
      <c r="B463" s="64"/>
    </row>
    <row r="464" spans="2:2" ht="12.75" customHeight="1">
      <c r="B464" s="64"/>
    </row>
    <row r="465" spans="2:2" ht="12.75" customHeight="1">
      <c r="B465" s="64"/>
    </row>
    <row r="466" spans="2:2" ht="12.75" customHeight="1">
      <c r="B466" s="64"/>
    </row>
    <row r="467" spans="2:2" ht="12.75" customHeight="1">
      <c r="B467" s="64"/>
    </row>
    <row r="468" spans="2:2" ht="12.75" customHeight="1">
      <c r="B468" s="64"/>
    </row>
    <row r="469" spans="2:2" ht="12.75" customHeight="1">
      <c r="B469" s="64"/>
    </row>
    <row r="470" spans="2:2" ht="12.75" customHeight="1">
      <c r="B470" s="64"/>
    </row>
    <row r="471" spans="2:2" ht="12.75" customHeight="1">
      <c r="B471" s="64"/>
    </row>
    <row r="472" spans="2:2" ht="12.75" customHeight="1">
      <c r="B472" s="64"/>
    </row>
    <row r="473" spans="2:2" ht="12.75" customHeight="1">
      <c r="B473" s="64"/>
    </row>
    <row r="474" spans="2:2" ht="12.75" customHeight="1">
      <c r="B474" s="64"/>
    </row>
    <row r="475" spans="2:2" ht="12.75" customHeight="1">
      <c r="B475" s="64"/>
    </row>
    <row r="476" spans="2:2" ht="12.75" customHeight="1">
      <c r="B476" s="64"/>
    </row>
    <row r="477" spans="2:2" ht="12.75" customHeight="1">
      <c r="B477" s="64"/>
    </row>
    <row r="478" spans="2:2" ht="12.75" customHeight="1">
      <c r="B478" s="64"/>
    </row>
    <row r="479" spans="2:2" ht="12.75" customHeight="1">
      <c r="B479" s="64"/>
    </row>
    <row r="480" spans="2:2" ht="12.75" customHeight="1">
      <c r="B480" s="64"/>
    </row>
    <row r="481" spans="2:2" ht="12.75" customHeight="1">
      <c r="B481" s="64"/>
    </row>
    <row r="482" spans="2:2" ht="12.75" customHeight="1">
      <c r="B482" s="64"/>
    </row>
    <row r="483" spans="2:2" ht="12.75" customHeight="1">
      <c r="B483" s="64"/>
    </row>
    <row r="484" spans="2:2" ht="12.75" customHeight="1">
      <c r="B484" s="64"/>
    </row>
    <row r="485" spans="2:2" ht="12.75" customHeight="1">
      <c r="B485" s="64"/>
    </row>
    <row r="486" spans="2:2" ht="12.75" customHeight="1">
      <c r="B486" s="64"/>
    </row>
    <row r="487" spans="2:2" ht="12.75" customHeight="1">
      <c r="B487" s="64"/>
    </row>
    <row r="488" spans="2:2" ht="12.75" customHeight="1">
      <c r="B488" s="64"/>
    </row>
    <row r="489" spans="2:2" ht="12.75" customHeight="1">
      <c r="B489" s="64"/>
    </row>
    <row r="490" spans="2:2" ht="12.75" customHeight="1">
      <c r="B490" s="64"/>
    </row>
    <row r="491" spans="2:2" ht="12.75" customHeight="1">
      <c r="B491" s="64"/>
    </row>
    <row r="492" spans="2:2" ht="12.75" customHeight="1">
      <c r="B492" s="64"/>
    </row>
    <row r="493" spans="2:2" ht="12.75" customHeight="1">
      <c r="B493" s="64"/>
    </row>
    <row r="494" spans="2:2" ht="12.75" customHeight="1">
      <c r="B494" s="64"/>
    </row>
    <row r="495" spans="2:2" ht="12.75" customHeight="1">
      <c r="B495" s="64"/>
    </row>
    <row r="496" spans="2:2" ht="12.75" customHeight="1">
      <c r="B496" s="64"/>
    </row>
    <row r="497" spans="2:2" ht="12.75" customHeight="1">
      <c r="B497" s="64"/>
    </row>
    <row r="498" spans="2:2" ht="12.75" customHeight="1">
      <c r="B498" s="64"/>
    </row>
    <row r="499" spans="2:2" ht="12.75" customHeight="1">
      <c r="B499" s="64"/>
    </row>
    <row r="500" spans="2:2" ht="12.75" customHeight="1">
      <c r="B500" s="64"/>
    </row>
    <row r="501" spans="2:2" ht="12.75" customHeight="1">
      <c r="B501" s="64"/>
    </row>
    <row r="502" spans="2:2" ht="12.75" customHeight="1">
      <c r="B502" s="64"/>
    </row>
    <row r="503" spans="2:2" ht="12.75" customHeight="1">
      <c r="B503" s="64"/>
    </row>
    <row r="504" spans="2:2" ht="12.75" customHeight="1">
      <c r="B504" s="64"/>
    </row>
    <row r="505" spans="2:2" ht="12.75" customHeight="1">
      <c r="B505" s="64"/>
    </row>
    <row r="506" spans="2:2" ht="12.75" customHeight="1">
      <c r="B506" s="64"/>
    </row>
    <row r="507" spans="2:2" ht="12.75" customHeight="1">
      <c r="B507" s="64"/>
    </row>
    <row r="508" spans="2:2" ht="12.75" customHeight="1">
      <c r="B508" s="64"/>
    </row>
    <row r="509" spans="2:2" ht="12.75" customHeight="1">
      <c r="B509" s="64"/>
    </row>
    <row r="510" spans="2:2" ht="12.75" customHeight="1">
      <c r="B510" s="64"/>
    </row>
    <row r="511" spans="2:2" ht="12.75" customHeight="1">
      <c r="B511" s="64"/>
    </row>
    <row r="512" spans="2:2" ht="12.75" customHeight="1">
      <c r="B512" s="64"/>
    </row>
    <row r="513" spans="2:2" ht="12.75" customHeight="1">
      <c r="B513" s="64"/>
    </row>
    <row r="514" spans="2:2" ht="12.75" customHeight="1">
      <c r="B514" s="64"/>
    </row>
    <row r="515" spans="2:2" ht="12.75" customHeight="1">
      <c r="B515" s="64"/>
    </row>
    <row r="516" spans="2:2" ht="12.75" customHeight="1">
      <c r="B516" s="64"/>
    </row>
    <row r="517" spans="2:2" ht="12.75" customHeight="1">
      <c r="B517" s="64"/>
    </row>
    <row r="518" spans="2:2" ht="12.75" customHeight="1">
      <c r="B518" s="64"/>
    </row>
    <row r="519" spans="2:2" ht="12.75" customHeight="1">
      <c r="B519" s="64"/>
    </row>
    <row r="520" spans="2:2" ht="12.75" customHeight="1">
      <c r="B520" s="64"/>
    </row>
    <row r="521" spans="2:2" ht="12.75" customHeight="1">
      <c r="B521" s="64"/>
    </row>
    <row r="522" spans="2:2" ht="12.75" customHeight="1">
      <c r="B522" s="64"/>
    </row>
    <row r="523" spans="2:2" ht="12.75" customHeight="1">
      <c r="B523" s="64"/>
    </row>
    <row r="524" spans="2:2" ht="12.75" customHeight="1">
      <c r="B524" s="64"/>
    </row>
    <row r="525" spans="2:2" ht="12.75" customHeight="1">
      <c r="B525" s="64"/>
    </row>
    <row r="526" spans="2:2" ht="12.75" customHeight="1">
      <c r="B526" s="64"/>
    </row>
    <row r="527" spans="2:2" ht="12.75" customHeight="1">
      <c r="B527" s="64"/>
    </row>
    <row r="528" spans="2:2" ht="12.75" customHeight="1">
      <c r="B528" s="64"/>
    </row>
    <row r="529" spans="2:2" ht="12.75" customHeight="1">
      <c r="B529" s="64"/>
    </row>
    <row r="530" spans="2:2" ht="12.75" customHeight="1">
      <c r="B530" s="64"/>
    </row>
    <row r="531" spans="2:2" ht="12.75" customHeight="1">
      <c r="B531" s="64"/>
    </row>
    <row r="532" spans="2:2" ht="12.75" customHeight="1">
      <c r="B532" s="64"/>
    </row>
    <row r="533" spans="2:2" ht="12.75" customHeight="1">
      <c r="B533" s="64"/>
    </row>
    <row r="534" spans="2:2" ht="12.75" customHeight="1">
      <c r="B534" s="64"/>
    </row>
    <row r="535" spans="2:2" ht="12.75" customHeight="1">
      <c r="B535" s="64"/>
    </row>
    <row r="536" spans="2:2" ht="12.75" customHeight="1">
      <c r="B536" s="64"/>
    </row>
    <row r="537" spans="2:2" ht="12.75" customHeight="1">
      <c r="B537" s="64"/>
    </row>
    <row r="538" spans="2:2" ht="12.75" customHeight="1">
      <c r="B538" s="64"/>
    </row>
    <row r="539" spans="2:2" ht="12.75" customHeight="1">
      <c r="B539" s="64"/>
    </row>
    <row r="540" spans="2:2" ht="12.75" customHeight="1">
      <c r="B540" s="64"/>
    </row>
    <row r="541" spans="2:2" ht="12.75" customHeight="1">
      <c r="B541" s="64"/>
    </row>
    <row r="542" spans="2:2" ht="12.75" customHeight="1">
      <c r="B542" s="64"/>
    </row>
    <row r="543" spans="2:2" ht="12.75" customHeight="1">
      <c r="B543" s="64"/>
    </row>
    <row r="544" spans="2:2" ht="12.75" customHeight="1">
      <c r="B544" s="64"/>
    </row>
    <row r="545" spans="2:2" ht="12.75" customHeight="1">
      <c r="B545" s="64"/>
    </row>
    <row r="546" spans="2:2" ht="12.75" customHeight="1">
      <c r="B546" s="64"/>
    </row>
    <row r="547" spans="2:2" ht="12.75" customHeight="1">
      <c r="B547" s="64"/>
    </row>
    <row r="548" spans="2:2" ht="12.75" customHeight="1">
      <c r="B548" s="64"/>
    </row>
    <row r="549" spans="2:2" ht="12.75" customHeight="1">
      <c r="B549" s="64"/>
    </row>
    <row r="550" spans="2:2" ht="12.75" customHeight="1">
      <c r="B550" s="64"/>
    </row>
    <row r="551" spans="2:2" ht="12.75" customHeight="1">
      <c r="B551" s="64"/>
    </row>
    <row r="552" spans="2:2" ht="12.75" customHeight="1">
      <c r="B552" s="64"/>
    </row>
    <row r="553" spans="2:2" ht="12.75" customHeight="1">
      <c r="B553" s="64"/>
    </row>
    <row r="554" spans="2:2" ht="12.75" customHeight="1">
      <c r="B554" s="64"/>
    </row>
    <row r="555" spans="2:2" ht="12.75" customHeight="1">
      <c r="B555" s="64"/>
    </row>
    <row r="556" spans="2:2" ht="12.75" customHeight="1">
      <c r="B556" s="64"/>
    </row>
    <row r="557" spans="2:2" ht="12.75" customHeight="1">
      <c r="B557" s="64"/>
    </row>
    <row r="558" spans="2:2" ht="12.75" customHeight="1">
      <c r="B558" s="64"/>
    </row>
    <row r="559" spans="2:2" ht="12.75" customHeight="1">
      <c r="B559" s="64"/>
    </row>
    <row r="560" spans="2:2" ht="12.75" customHeight="1">
      <c r="B560" s="64"/>
    </row>
    <row r="561" spans="2:2" ht="12.75" customHeight="1">
      <c r="B561" s="64"/>
    </row>
    <row r="562" spans="2:2" ht="12.75" customHeight="1">
      <c r="B562" s="64"/>
    </row>
    <row r="563" spans="2:2" ht="12.75" customHeight="1">
      <c r="B563" s="64"/>
    </row>
    <row r="564" spans="2:2" ht="12.75" customHeight="1">
      <c r="B564" s="64"/>
    </row>
    <row r="565" spans="2:2" ht="12.75" customHeight="1">
      <c r="B565" s="64"/>
    </row>
    <row r="566" spans="2:2" ht="12.75" customHeight="1">
      <c r="B566" s="64"/>
    </row>
    <row r="567" spans="2:2" ht="12.75" customHeight="1">
      <c r="B567" s="64"/>
    </row>
    <row r="568" spans="2:2" ht="12.75" customHeight="1">
      <c r="B568" s="64"/>
    </row>
    <row r="569" spans="2:2" ht="12.75" customHeight="1">
      <c r="B569" s="64"/>
    </row>
    <row r="570" spans="2:2" ht="12.75" customHeight="1">
      <c r="B570" s="64"/>
    </row>
    <row r="571" spans="2:2" ht="12.75" customHeight="1">
      <c r="B571" s="64"/>
    </row>
    <row r="572" spans="2:2" ht="12.75" customHeight="1">
      <c r="B572" s="64"/>
    </row>
    <row r="573" spans="2:2" ht="12.75" customHeight="1">
      <c r="B573" s="64"/>
    </row>
    <row r="574" spans="2:2" ht="12.75" customHeight="1">
      <c r="B574" s="64"/>
    </row>
    <row r="575" spans="2:2" ht="12.75" customHeight="1">
      <c r="B575" s="64"/>
    </row>
    <row r="576" spans="2:2" ht="12.75" customHeight="1">
      <c r="B576" s="64"/>
    </row>
    <row r="577" spans="2:2" ht="12.75" customHeight="1">
      <c r="B577" s="64"/>
    </row>
    <row r="578" spans="2:2" ht="12.75" customHeight="1">
      <c r="B578" s="64"/>
    </row>
    <row r="579" spans="2:2" ht="12.75" customHeight="1">
      <c r="B579" s="64"/>
    </row>
    <row r="580" spans="2:2" ht="12.75" customHeight="1">
      <c r="B580" s="64"/>
    </row>
    <row r="581" spans="2:2" ht="12.75" customHeight="1">
      <c r="B581" s="64"/>
    </row>
    <row r="582" spans="2:2" ht="12.75" customHeight="1">
      <c r="B582" s="64"/>
    </row>
    <row r="583" spans="2:2" ht="12.75" customHeight="1">
      <c r="B583" s="64"/>
    </row>
    <row r="584" spans="2:2" ht="12.75" customHeight="1">
      <c r="B584" s="64"/>
    </row>
    <row r="585" spans="2:2" ht="12.75" customHeight="1">
      <c r="B585" s="64"/>
    </row>
    <row r="586" spans="2:2" ht="12.75" customHeight="1">
      <c r="B586" s="64"/>
    </row>
    <row r="587" spans="2:2" ht="12.75" customHeight="1">
      <c r="B587" s="64"/>
    </row>
    <row r="588" spans="2:2" ht="12.75" customHeight="1">
      <c r="B588" s="64"/>
    </row>
    <row r="589" spans="2:2" ht="12.75" customHeight="1">
      <c r="B589" s="64"/>
    </row>
    <row r="590" spans="2:2" ht="12.75" customHeight="1">
      <c r="B590" s="64"/>
    </row>
    <row r="591" spans="2:2" ht="12.75" customHeight="1">
      <c r="B591" s="64"/>
    </row>
    <row r="592" spans="2:2" ht="12.75" customHeight="1">
      <c r="B592" s="64"/>
    </row>
    <row r="593" spans="2:2" ht="12.75" customHeight="1">
      <c r="B593" s="64"/>
    </row>
    <row r="594" spans="2:2" ht="12.75" customHeight="1">
      <c r="B594" s="64"/>
    </row>
    <row r="595" spans="2:2" ht="12.75" customHeight="1">
      <c r="B595" s="64"/>
    </row>
    <row r="596" spans="2:2" ht="12.75" customHeight="1">
      <c r="B596" s="64"/>
    </row>
    <row r="597" spans="2:2" ht="12.75" customHeight="1">
      <c r="B597" s="64"/>
    </row>
    <row r="598" spans="2:2" ht="12.75" customHeight="1">
      <c r="B598" s="64"/>
    </row>
    <row r="599" spans="2:2" ht="12.75" customHeight="1">
      <c r="B599" s="64"/>
    </row>
    <row r="600" spans="2:2" ht="12.75" customHeight="1">
      <c r="B600" s="64"/>
    </row>
    <row r="601" spans="2:2" ht="12.75" customHeight="1">
      <c r="B601" s="64"/>
    </row>
    <row r="602" spans="2:2" ht="12.75" customHeight="1">
      <c r="B602" s="64"/>
    </row>
    <row r="603" spans="2:2" ht="12.75" customHeight="1">
      <c r="B603" s="64"/>
    </row>
    <row r="604" spans="2:2" ht="12.75" customHeight="1">
      <c r="B604" s="64"/>
    </row>
    <row r="605" spans="2:2" ht="12.75" customHeight="1">
      <c r="B605" s="64"/>
    </row>
    <row r="606" spans="2:2" ht="12.75" customHeight="1">
      <c r="B606" s="64"/>
    </row>
    <row r="607" spans="2:2" ht="12.75" customHeight="1">
      <c r="B607" s="64"/>
    </row>
    <row r="608" spans="2:2" ht="12.75" customHeight="1">
      <c r="B608" s="64"/>
    </row>
    <row r="609" spans="2:2" ht="12.75" customHeight="1">
      <c r="B609" s="64"/>
    </row>
    <row r="610" spans="2:2" ht="12.75" customHeight="1">
      <c r="B610" s="64"/>
    </row>
    <row r="611" spans="2:2" ht="12.75" customHeight="1">
      <c r="B611" s="64"/>
    </row>
    <row r="612" spans="2:2" ht="12.75" customHeight="1">
      <c r="B612" s="64"/>
    </row>
    <row r="613" spans="2:2" ht="12.75" customHeight="1">
      <c r="B613" s="64"/>
    </row>
    <row r="614" spans="2:2" ht="12.75" customHeight="1">
      <c r="B614" s="64"/>
    </row>
    <row r="615" spans="2:2" ht="12.75" customHeight="1">
      <c r="B615" s="64"/>
    </row>
    <row r="616" spans="2:2" ht="12.75" customHeight="1">
      <c r="B616" s="64"/>
    </row>
    <row r="617" spans="2:2" ht="12.75" customHeight="1">
      <c r="B617" s="64"/>
    </row>
    <row r="618" spans="2:2" ht="12.75" customHeight="1">
      <c r="B618" s="64"/>
    </row>
    <row r="619" spans="2:2" ht="12.75" customHeight="1">
      <c r="B619" s="64"/>
    </row>
    <row r="620" spans="2:2" ht="12.75" customHeight="1">
      <c r="B620" s="64"/>
    </row>
    <row r="621" spans="2:2" ht="12.75" customHeight="1">
      <c r="B621" s="64"/>
    </row>
    <row r="622" spans="2:2" ht="12.75" customHeight="1">
      <c r="B622" s="64"/>
    </row>
    <row r="623" spans="2:2" ht="12.75" customHeight="1">
      <c r="B623" s="64"/>
    </row>
    <row r="624" spans="2:2" ht="12.75" customHeight="1">
      <c r="B624" s="64"/>
    </row>
    <row r="625" spans="2:2" ht="12.75" customHeight="1">
      <c r="B625" s="64"/>
    </row>
    <row r="626" spans="2:2" ht="12.75" customHeight="1">
      <c r="B626" s="64"/>
    </row>
    <row r="627" spans="2:2" ht="12.75" customHeight="1">
      <c r="B627" s="64"/>
    </row>
    <row r="628" spans="2:2" ht="12.75" customHeight="1">
      <c r="B628" s="64"/>
    </row>
    <row r="629" spans="2:2" ht="12.75" customHeight="1">
      <c r="B629" s="64"/>
    </row>
    <row r="630" spans="2:2" ht="12.75" customHeight="1">
      <c r="B630" s="64"/>
    </row>
    <row r="631" spans="2:2" ht="12.75" customHeight="1">
      <c r="B631" s="64"/>
    </row>
    <row r="632" spans="2:2" ht="12.75" customHeight="1">
      <c r="B632" s="64"/>
    </row>
    <row r="633" spans="2:2" ht="12.75" customHeight="1">
      <c r="B633" s="64"/>
    </row>
    <row r="634" spans="2:2" ht="12.75" customHeight="1">
      <c r="B634" s="64"/>
    </row>
    <row r="635" spans="2:2" ht="12.75" customHeight="1">
      <c r="B635" s="64"/>
    </row>
    <row r="636" spans="2:2" ht="12.75" customHeight="1">
      <c r="B636" s="64"/>
    </row>
    <row r="637" spans="2:2" ht="12.75" customHeight="1">
      <c r="B637" s="64"/>
    </row>
    <row r="638" spans="2:2" ht="12.75" customHeight="1">
      <c r="B638" s="64"/>
    </row>
    <row r="639" spans="2:2" ht="12.75" customHeight="1">
      <c r="B639" s="64"/>
    </row>
    <row r="640" spans="2:2" ht="12.75" customHeight="1">
      <c r="B640" s="64"/>
    </row>
    <row r="641" spans="2:2" ht="12.75" customHeight="1">
      <c r="B641" s="64"/>
    </row>
    <row r="642" spans="2:2" ht="12.75" customHeight="1">
      <c r="B642" s="64"/>
    </row>
    <row r="643" spans="2:2" ht="12.75" customHeight="1">
      <c r="B643" s="64"/>
    </row>
    <row r="644" spans="2:2" ht="12.75" customHeight="1">
      <c r="B644" s="64"/>
    </row>
    <row r="645" spans="2:2" ht="12.75" customHeight="1">
      <c r="B645" s="64"/>
    </row>
    <row r="646" spans="2:2" ht="12.75" customHeight="1">
      <c r="B646" s="64"/>
    </row>
    <row r="647" spans="2:2" ht="12.75" customHeight="1">
      <c r="B647" s="64"/>
    </row>
    <row r="648" spans="2:2" ht="12.75" customHeight="1">
      <c r="B648" s="64"/>
    </row>
    <row r="649" spans="2:2" ht="12.75" customHeight="1">
      <c r="B649" s="64"/>
    </row>
    <row r="650" spans="2:2" ht="12.75" customHeight="1">
      <c r="B650" s="64"/>
    </row>
    <row r="651" spans="2:2" ht="12.75" customHeight="1">
      <c r="B651" s="64"/>
    </row>
    <row r="652" spans="2:2" ht="12.75" customHeight="1">
      <c r="B652" s="64"/>
    </row>
    <row r="653" spans="2:2" ht="12.75" customHeight="1">
      <c r="B653" s="64"/>
    </row>
    <row r="654" spans="2:2" ht="12.75" customHeight="1">
      <c r="B654" s="64"/>
    </row>
    <row r="655" spans="2:2" ht="12.75" customHeight="1">
      <c r="B655" s="64"/>
    </row>
    <row r="656" spans="2:2" ht="12.75" customHeight="1">
      <c r="B656" s="64"/>
    </row>
    <row r="657" spans="2:2" ht="12.75" customHeight="1">
      <c r="B657" s="64"/>
    </row>
    <row r="658" spans="2:2" ht="12.75" customHeight="1">
      <c r="B658" s="64"/>
    </row>
    <row r="659" spans="2:2" ht="12.75" customHeight="1">
      <c r="B659" s="64"/>
    </row>
    <row r="660" spans="2:2" ht="12.75" customHeight="1">
      <c r="B660" s="64"/>
    </row>
    <row r="661" spans="2:2" ht="12.75" customHeight="1">
      <c r="B661" s="64"/>
    </row>
    <row r="662" spans="2:2" ht="12.75" customHeight="1">
      <c r="B662" s="64"/>
    </row>
    <row r="663" spans="2:2" ht="12.75" customHeight="1">
      <c r="B663" s="64"/>
    </row>
    <row r="664" spans="2:2" ht="12.75" customHeight="1">
      <c r="B664" s="64"/>
    </row>
    <row r="665" spans="2:2" ht="12.75" customHeight="1">
      <c r="B665" s="64"/>
    </row>
    <row r="666" spans="2:2" ht="12.75" customHeight="1">
      <c r="B666" s="64"/>
    </row>
    <row r="667" spans="2:2" ht="12.75" customHeight="1">
      <c r="B667" s="64"/>
    </row>
    <row r="668" spans="2:2" ht="12.75" customHeight="1">
      <c r="B668" s="64"/>
    </row>
    <row r="669" spans="2:2" ht="12.75" customHeight="1">
      <c r="B669" s="64"/>
    </row>
    <row r="670" spans="2:2" ht="12.75" customHeight="1">
      <c r="B670" s="64"/>
    </row>
    <row r="671" spans="2:2" ht="12.75" customHeight="1">
      <c r="B671" s="64"/>
    </row>
    <row r="672" spans="2:2" ht="12.75" customHeight="1">
      <c r="B672" s="64"/>
    </row>
    <row r="673" spans="2:2" ht="12.75" customHeight="1">
      <c r="B673" s="64"/>
    </row>
    <row r="674" spans="2:2" ht="12.75" customHeight="1">
      <c r="B674" s="64"/>
    </row>
    <row r="675" spans="2:2" ht="12.75" customHeight="1">
      <c r="B675" s="64"/>
    </row>
    <row r="676" spans="2:2" ht="12.75" customHeight="1">
      <c r="B676" s="64"/>
    </row>
    <row r="677" spans="2:2" ht="12.75" customHeight="1">
      <c r="B677" s="64"/>
    </row>
    <row r="678" spans="2:2" ht="12.75" customHeight="1">
      <c r="B678" s="64"/>
    </row>
    <row r="679" spans="2:2" ht="12.75" customHeight="1">
      <c r="B679" s="64"/>
    </row>
    <row r="680" spans="2:2" ht="12.75" customHeight="1">
      <c r="B680" s="64"/>
    </row>
    <row r="681" spans="2:2" ht="12.75" customHeight="1">
      <c r="B681" s="64"/>
    </row>
    <row r="682" spans="2:2" ht="12.75" customHeight="1">
      <c r="B682" s="64"/>
    </row>
    <row r="683" spans="2:2" ht="12.75" customHeight="1">
      <c r="B683" s="64"/>
    </row>
    <row r="684" spans="2:2" ht="12.75" customHeight="1">
      <c r="B684" s="64"/>
    </row>
    <row r="685" spans="2:2" ht="12.75" customHeight="1">
      <c r="B685" s="64"/>
    </row>
    <row r="686" spans="2:2" ht="12.75" customHeight="1">
      <c r="B686" s="64"/>
    </row>
    <row r="687" spans="2:2" ht="12.75" customHeight="1">
      <c r="B687" s="64"/>
    </row>
    <row r="688" spans="2:2" ht="12.75" customHeight="1">
      <c r="B688" s="64"/>
    </row>
    <row r="689" spans="2:2" ht="12.75" customHeight="1">
      <c r="B689" s="64"/>
    </row>
    <row r="690" spans="2:2" ht="12.75" customHeight="1">
      <c r="B690" s="64"/>
    </row>
    <row r="691" spans="2:2" ht="12.75" customHeight="1">
      <c r="B691" s="64"/>
    </row>
    <row r="692" spans="2:2" ht="12.75" customHeight="1">
      <c r="B692" s="64"/>
    </row>
    <row r="693" spans="2:2" ht="12.75" customHeight="1">
      <c r="B693" s="64"/>
    </row>
    <row r="694" spans="2:2" ht="12.75" customHeight="1">
      <c r="B694" s="64"/>
    </row>
    <row r="695" spans="2:2" ht="12.75" customHeight="1">
      <c r="B695" s="64"/>
    </row>
    <row r="696" spans="2:2" ht="12.75" customHeight="1">
      <c r="B696" s="64"/>
    </row>
    <row r="697" spans="2:2" ht="12.75" customHeight="1">
      <c r="B697" s="64"/>
    </row>
    <row r="698" spans="2:2" ht="12.75" customHeight="1">
      <c r="B698" s="64"/>
    </row>
    <row r="699" spans="2:2" ht="12.75" customHeight="1">
      <c r="B699" s="64"/>
    </row>
    <row r="700" spans="2:2" ht="12.75" customHeight="1">
      <c r="B700" s="64"/>
    </row>
    <row r="701" spans="2:2" ht="12.75" customHeight="1">
      <c r="B701" s="64"/>
    </row>
    <row r="702" spans="2:2" ht="12.75" customHeight="1">
      <c r="B702" s="64"/>
    </row>
    <row r="703" spans="2:2" ht="12.75" customHeight="1">
      <c r="B703" s="64"/>
    </row>
    <row r="704" spans="2:2" ht="12.75" customHeight="1">
      <c r="B704" s="64"/>
    </row>
    <row r="705" spans="2:2" ht="12.75" customHeight="1">
      <c r="B705" s="64"/>
    </row>
    <row r="706" spans="2:2" ht="12.75" customHeight="1">
      <c r="B706" s="64"/>
    </row>
    <row r="707" spans="2:2" ht="12.75" customHeight="1">
      <c r="B707" s="64"/>
    </row>
    <row r="708" spans="2:2" ht="12.75" customHeight="1">
      <c r="B708" s="64"/>
    </row>
    <row r="709" spans="2:2" ht="12.75" customHeight="1">
      <c r="B709" s="64"/>
    </row>
    <row r="710" spans="2:2" ht="12.75" customHeight="1">
      <c r="B710" s="64"/>
    </row>
    <row r="711" spans="2:2" ht="12.75" customHeight="1">
      <c r="B711" s="64"/>
    </row>
    <row r="712" spans="2:2" ht="12.75" customHeight="1">
      <c r="B712" s="64"/>
    </row>
    <row r="713" spans="2:2" ht="12.75" customHeight="1">
      <c r="B713" s="64"/>
    </row>
    <row r="714" spans="2:2" ht="12.75" customHeight="1">
      <c r="B714" s="64"/>
    </row>
    <row r="715" spans="2:2" ht="12.75" customHeight="1">
      <c r="B715" s="64"/>
    </row>
    <row r="716" spans="2:2" ht="12.75" customHeight="1">
      <c r="B716" s="64"/>
    </row>
    <row r="717" spans="2:2" ht="12.75" customHeight="1">
      <c r="B717" s="64"/>
    </row>
    <row r="718" spans="2:2" ht="12.75" customHeight="1">
      <c r="B718" s="64"/>
    </row>
    <row r="719" spans="2:2" ht="12.75" customHeight="1">
      <c r="B719" s="64"/>
    </row>
    <row r="720" spans="2:2" ht="12.75" customHeight="1">
      <c r="B720" s="64"/>
    </row>
    <row r="721" spans="2:2" ht="12.75" customHeight="1">
      <c r="B721" s="64"/>
    </row>
    <row r="722" spans="2:2" ht="12.75" customHeight="1">
      <c r="B722" s="64"/>
    </row>
    <row r="723" spans="2:2" ht="12.75" customHeight="1">
      <c r="B723" s="64"/>
    </row>
    <row r="724" spans="2:2" ht="12.75" customHeight="1">
      <c r="B724" s="64"/>
    </row>
    <row r="725" spans="2:2" ht="12.75" customHeight="1">
      <c r="B725" s="64"/>
    </row>
    <row r="726" spans="2:2" ht="12.75" customHeight="1">
      <c r="B726" s="64"/>
    </row>
    <row r="727" spans="2:2" ht="12.75" customHeight="1">
      <c r="B727" s="64"/>
    </row>
    <row r="728" spans="2:2" ht="12.75" customHeight="1">
      <c r="B728" s="64"/>
    </row>
    <row r="729" spans="2:2" ht="12.75" customHeight="1">
      <c r="B729" s="64"/>
    </row>
    <row r="730" spans="2:2" ht="12.75" customHeight="1">
      <c r="B730" s="64"/>
    </row>
    <row r="731" spans="2:2" ht="12.75" customHeight="1">
      <c r="B731" s="64"/>
    </row>
    <row r="732" spans="2:2" ht="12.75" customHeight="1">
      <c r="B732" s="64"/>
    </row>
    <row r="733" spans="2:2" ht="12.75" customHeight="1">
      <c r="B733" s="64"/>
    </row>
    <row r="734" spans="2:2" ht="12.75" customHeight="1">
      <c r="B734" s="64"/>
    </row>
    <row r="735" spans="2:2" ht="12.75" customHeight="1">
      <c r="B735" s="64"/>
    </row>
    <row r="736" spans="2:2" ht="12.75" customHeight="1">
      <c r="B736" s="64"/>
    </row>
    <row r="737" spans="2:2" ht="12.75" customHeight="1">
      <c r="B737" s="64"/>
    </row>
    <row r="738" spans="2:2" ht="12.75" customHeight="1">
      <c r="B738" s="64"/>
    </row>
    <row r="739" spans="2:2" ht="12.75" customHeight="1">
      <c r="B739" s="64"/>
    </row>
    <row r="740" spans="2:2" ht="12.75" customHeight="1">
      <c r="B740" s="64"/>
    </row>
    <row r="741" spans="2:2" ht="12.75" customHeight="1">
      <c r="B741" s="64"/>
    </row>
    <row r="742" spans="2:2" ht="12.75" customHeight="1">
      <c r="B742" s="64"/>
    </row>
    <row r="743" spans="2:2" ht="12.75" customHeight="1">
      <c r="B743" s="64"/>
    </row>
    <row r="744" spans="2:2" ht="12.75" customHeight="1">
      <c r="B744" s="64"/>
    </row>
    <row r="745" spans="2:2" ht="12.75" customHeight="1">
      <c r="B745" s="64"/>
    </row>
    <row r="746" spans="2:2" ht="12.75" customHeight="1">
      <c r="B746" s="64"/>
    </row>
    <row r="747" spans="2:2" ht="12.75" customHeight="1">
      <c r="B747" s="64"/>
    </row>
    <row r="748" spans="2:2" ht="12.75" customHeight="1">
      <c r="B748" s="64"/>
    </row>
    <row r="749" spans="2:2" ht="12.75" customHeight="1">
      <c r="B749" s="64"/>
    </row>
    <row r="750" spans="2:2" ht="12.75" customHeight="1">
      <c r="B750" s="64"/>
    </row>
    <row r="751" spans="2:2" ht="12.75" customHeight="1">
      <c r="B751" s="64"/>
    </row>
    <row r="752" spans="2:2" ht="12.75" customHeight="1">
      <c r="B752" s="64"/>
    </row>
    <row r="753" spans="2:2" ht="12.75" customHeight="1">
      <c r="B753" s="64"/>
    </row>
    <row r="754" spans="2:2" ht="12.75" customHeight="1">
      <c r="B754" s="64"/>
    </row>
    <row r="755" spans="2:2" ht="12.75" customHeight="1">
      <c r="B755" s="64"/>
    </row>
    <row r="756" spans="2:2" ht="12.75" customHeight="1">
      <c r="B756" s="64"/>
    </row>
    <row r="757" spans="2:2" ht="12.75" customHeight="1">
      <c r="B757" s="64"/>
    </row>
    <row r="758" spans="2:2" ht="12.75" customHeight="1">
      <c r="B758" s="64"/>
    </row>
    <row r="759" spans="2:2" ht="12.75" customHeight="1">
      <c r="B759" s="64"/>
    </row>
    <row r="760" spans="2:2" ht="12.75" customHeight="1">
      <c r="B760" s="64"/>
    </row>
    <row r="761" spans="2:2" ht="12.75" customHeight="1">
      <c r="B761" s="64"/>
    </row>
    <row r="762" spans="2:2" ht="12.75" customHeight="1">
      <c r="B762" s="64"/>
    </row>
    <row r="763" spans="2:2" ht="12.75" customHeight="1">
      <c r="B763" s="64"/>
    </row>
    <row r="764" spans="2:2" ht="12.75" customHeight="1">
      <c r="B764" s="64"/>
    </row>
    <row r="765" spans="2:2" ht="12.75" customHeight="1">
      <c r="B765" s="64"/>
    </row>
    <row r="766" spans="2:2" ht="12.75" customHeight="1">
      <c r="B766" s="64"/>
    </row>
    <row r="767" spans="2:2" ht="12.75" customHeight="1">
      <c r="B767" s="64"/>
    </row>
    <row r="768" spans="2:2" ht="12.75" customHeight="1">
      <c r="B768" s="64"/>
    </row>
    <row r="769" spans="2:2" ht="12.75" customHeight="1">
      <c r="B769" s="64"/>
    </row>
    <row r="770" spans="2:2" ht="12.75" customHeight="1">
      <c r="B770" s="64"/>
    </row>
    <row r="771" spans="2:2" ht="12.75" customHeight="1">
      <c r="B771" s="64"/>
    </row>
    <row r="772" spans="2:2" ht="12.75" customHeight="1">
      <c r="B772" s="64"/>
    </row>
    <row r="773" spans="2:2" ht="12.75" customHeight="1">
      <c r="B773" s="64"/>
    </row>
    <row r="774" spans="2:2" ht="12.75" customHeight="1">
      <c r="B774" s="64"/>
    </row>
    <row r="775" spans="2:2" ht="12.75" customHeight="1">
      <c r="B775" s="64"/>
    </row>
    <row r="776" spans="2:2" ht="12.75" customHeight="1">
      <c r="B776" s="64"/>
    </row>
    <row r="777" spans="2:2" ht="12.75" customHeight="1">
      <c r="B777" s="64"/>
    </row>
    <row r="778" spans="2:2" ht="12.75" customHeight="1">
      <c r="B778" s="64"/>
    </row>
    <row r="779" spans="2:2" ht="12.75" customHeight="1">
      <c r="B779" s="64"/>
    </row>
    <row r="780" spans="2:2" ht="12.75" customHeight="1">
      <c r="B780" s="64"/>
    </row>
    <row r="781" spans="2:2" ht="12.75" customHeight="1">
      <c r="B781" s="64"/>
    </row>
    <row r="782" spans="2:2" ht="12.75" customHeight="1">
      <c r="B782" s="64"/>
    </row>
    <row r="783" spans="2:2" ht="12.75" customHeight="1">
      <c r="B783" s="64"/>
    </row>
    <row r="784" spans="2:2" ht="12.75" customHeight="1">
      <c r="B784" s="64"/>
    </row>
    <row r="785" spans="2:2" ht="12.75" customHeight="1">
      <c r="B785" s="64"/>
    </row>
    <row r="786" spans="2:2" ht="12.75" customHeight="1">
      <c r="B786" s="64"/>
    </row>
    <row r="787" spans="2:2" ht="12.75" customHeight="1">
      <c r="B787" s="64"/>
    </row>
    <row r="788" spans="2:2" ht="12.75" customHeight="1">
      <c r="B788" s="64"/>
    </row>
    <row r="789" spans="2:2" ht="12.75" customHeight="1">
      <c r="B789" s="64"/>
    </row>
    <row r="790" spans="2:2" ht="12.75" customHeight="1">
      <c r="B790" s="64"/>
    </row>
    <row r="791" spans="2:2" ht="12.75" customHeight="1">
      <c r="B791" s="64"/>
    </row>
    <row r="792" spans="2:2" ht="12.75" customHeight="1">
      <c r="B792" s="64"/>
    </row>
    <row r="793" spans="2:2" ht="12.75" customHeight="1">
      <c r="B793" s="64"/>
    </row>
    <row r="794" spans="2:2" ht="12.75" customHeight="1">
      <c r="B794" s="64"/>
    </row>
    <row r="795" spans="2:2" ht="12.75" customHeight="1">
      <c r="B795" s="64"/>
    </row>
    <row r="796" spans="2:2" ht="12.75" customHeight="1">
      <c r="B796" s="64"/>
    </row>
    <row r="797" spans="2:2" ht="12.75" customHeight="1">
      <c r="B797" s="64"/>
    </row>
    <row r="798" spans="2:2" ht="12.75" customHeight="1">
      <c r="B798" s="64"/>
    </row>
    <row r="799" spans="2:2" ht="12.75" customHeight="1">
      <c r="B799" s="64"/>
    </row>
    <row r="800" spans="2:2" ht="12.75" customHeight="1">
      <c r="B800" s="64"/>
    </row>
    <row r="801" spans="2:2" ht="12.75" customHeight="1">
      <c r="B801" s="64"/>
    </row>
    <row r="802" spans="2:2" ht="12.75" customHeight="1">
      <c r="B802" s="64"/>
    </row>
    <row r="803" spans="2:2" ht="12.75" customHeight="1">
      <c r="B803" s="64"/>
    </row>
    <row r="804" spans="2:2" ht="12.75" customHeight="1">
      <c r="B804" s="64"/>
    </row>
    <row r="805" spans="2:2" ht="12.75" customHeight="1">
      <c r="B805" s="64"/>
    </row>
    <row r="806" spans="2:2" ht="12.75" customHeight="1">
      <c r="B806" s="64"/>
    </row>
    <row r="807" spans="2:2" ht="12.75" customHeight="1">
      <c r="B807" s="64"/>
    </row>
    <row r="808" spans="2:2" ht="12.75" customHeight="1">
      <c r="B808" s="64"/>
    </row>
    <row r="809" spans="2:2" ht="12.75" customHeight="1">
      <c r="B809" s="64"/>
    </row>
    <row r="810" spans="2:2" ht="12.75" customHeight="1">
      <c r="B810" s="64"/>
    </row>
    <row r="811" spans="2:2" ht="12.75" customHeight="1">
      <c r="B811" s="64"/>
    </row>
    <row r="812" spans="2:2" ht="12.75" customHeight="1">
      <c r="B812" s="64"/>
    </row>
    <row r="813" spans="2:2" ht="12.75" customHeight="1">
      <c r="B813" s="64"/>
    </row>
    <row r="814" spans="2:2" ht="12.75" customHeight="1">
      <c r="B814" s="64"/>
    </row>
    <row r="815" spans="2:2" ht="12.75" customHeight="1">
      <c r="B815" s="64"/>
    </row>
    <row r="816" spans="2:2" ht="12.75" customHeight="1">
      <c r="B816" s="64"/>
    </row>
    <row r="817" spans="2:2" ht="12.75" customHeight="1">
      <c r="B817" s="64"/>
    </row>
    <row r="818" spans="2:2" ht="12.75" customHeight="1">
      <c r="B818" s="64"/>
    </row>
    <row r="819" spans="2:2" ht="12.75" customHeight="1">
      <c r="B819" s="64"/>
    </row>
    <row r="820" spans="2:2" ht="12.75" customHeight="1">
      <c r="B820" s="64"/>
    </row>
    <row r="821" spans="2:2" ht="12.75" customHeight="1">
      <c r="B821" s="64"/>
    </row>
    <row r="822" spans="2:2" ht="12.75" customHeight="1">
      <c r="B822" s="64"/>
    </row>
    <row r="823" spans="2:2" ht="12.75" customHeight="1">
      <c r="B823" s="64"/>
    </row>
    <row r="824" spans="2:2" ht="12.75" customHeight="1">
      <c r="B824" s="64"/>
    </row>
    <row r="825" spans="2:2" ht="12.75" customHeight="1">
      <c r="B825" s="64"/>
    </row>
    <row r="826" spans="2:2" ht="12.75" customHeight="1">
      <c r="B826" s="64"/>
    </row>
    <row r="827" spans="2:2" ht="12.75" customHeight="1">
      <c r="B827" s="64"/>
    </row>
    <row r="828" spans="2:2" ht="12.75" customHeight="1">
      <c r="B828" s="64"/>
    </row>
    <row r="829" spans="2:2" ht="12.75" customHeight="1">
      <c r="B829" s="64"/>
    </row>
    <row r="830" spans="2:2" ht="12.75" customHeight="1">
      <c r="B830" s="64"/>
    </row>
    <row r="831" spans="2:2" ht="12.75" customHeight="1">
      <c r="B831" s="64"/>
    </row>
    <row r="832" spans="2:2" ht="12.75" customHeight="1">
      <c r="B832" s="64"/>
    </row>
    <row r="833" spans="2:2" ht="12.75" customHeight="1">
      <c r="B833" s="64"/>
    </row>
    <row r="834" spans="2:2" ht="12.75" customHeight="1">
      <c r="B834" s="64"/>
    </row>
    <row r="835" spans="2:2" ht="12.75" customHeight="1">
      <c r="B835" s="64"/>
    </row>
    <row r="836" spans="2:2" ht="12.75" customHeight="1">
      <c r="B836" s="64"/>
    </row>
    <row r="837" spans="2:2" ht="12.75" customHeight="1">
      <c r="B837" s="64"/>
    </row>
    <row r="838" spans="2:2" ht="12.75" customHeight="1">
      <c r="B838" s="64"/>
    </row>
    <row r="839" spans="2:2" ht="12.75" customHeight="1">
      <c r="B839" s="64"/>
    </row>
    <row r="840" spans="2:2" ht="12.75" customHeight="1">
      <c r="B840" s="64"/>
    </row>
    <row r="841" spans="2:2" ht="12.75" customHeight="1">
      <c r="B841" s="64"/>
    </row>
    <row r="842" spans="2:2" ht="12.75" customHeight="1">
      <c r="B842" s="64"/>
    </row>
    <row r="843" spans="2:2" ht="12.75" customHeight="1">
      <c r="B843" s="64"/>
    </row>
    <row r="844" spans="2:2" ht="12.75" customHeight="1">
      <c r="B844" s="64"/>
    </row>
    <row r="845" spans="2:2" ht="12.75" customHeight="1">
      <c r="B845" s="64"/>
    </row>
    <row r="846" spans="2:2" ht="12.75" customHeight="1">
      <c r="B846" s="64"/>
    </row>
    <row r="847" spans="2:2" ht="12.75" customHeight="1">
      <c r="B847" s="64"/>
    </row>
    <row r="848" spans="2:2" ht="12.75" customHeight="1">
      <c r="B848" s="64"/>
    </row>
    <row r="849" spans="2:2" ht="12.75" customHeight="1">
      <c r="B849" s="64"/>
    </row>
    <row r="850" spans="2:2" ht="12.75" customHeight="1">
      <c r="B850" s="64"/>
    </row>
    <row r="851" spans="2:2" ht="12.75" customHeight="1">
      <c r="B851" s="64"/>
    </row>
    <row r="852" spans="2:2" ht="12.75" customHeight="1">
      <c r="B852" s="64"/>
    </row>
    <row r="853" spans="2:2" ht="12.75" customHeight="1">
      <c r="B853" s="64"/>
    </row>
    <row r="854" spans="2:2" ht="12.75" customHeight="1">
      <c r="B854" s="64"/>
    </row>
    <row r="855" spans="2:2" ht="12.75" customHeight="1">
      <c r="B855" s="64"/>
    </row>
    <row r="856" spans="2:2" ht="12.75" customHeight="1">
      <c r="B856" s="64"/>
    </row>
    <row r="857" spans="2:2" ht="12.75" customHeight="1">
      <c r="B857" s="64"/>
    </row>
    <row r="858" spans="2:2" ht="12.75" customHeight="1">
      <c r="B858" s="64"/>
    </row>
    <row r="859" spans="2:2" ht="12.75" customHeight="1">
      <c r="B859" s="64"/>
    </row>
    <row r="860" spans="2:2" ht="12.75" customHeight="1">
      <c r="B860" s="64"/>
    </row>
    <row r="861" spans="2:2" ht="12.75" customHeight="1">
      <c r="B861" s="64"/>
    </row>
    <row r="862" spans="2:2" ht="12.75" customHeight="1">
      <c r="B862" s="64"/>
    </row>
    <row r="863" spans="2:2" ht="12.75" customHeight="1">
      <c r="B863" s="64"/>
    </row>
    <row r="864" spans="2:2" ht="12.75" customHeight="1">
      <c r="B864" s="64"/>
    </row>
    <row r="865" spans="2:2" ht="12.75" customHeight="1">
      <c r="B865" s="64"/>
    </row>
    <row r="866" spans="2:2" ht="12.75" customHeight="1">
      <c r="B866" s="64"/>
    </row>
    <row r="867" spans="2:2" ht="12.75" customHeight="1">
      <c r="B867" s="64"/>
    </row>
    <row r="868" spans="2:2" ht="12.75" customHeight="1">
      <c r="B868" s="64"/>
    </row>
    <row r="869" spans="2:2" ht="12.75" customHeight="1">
      <c r="B869" s="64"/>
    </row>
    <row r="870" spans="2:2" ht="12.75" customHeight="1">
      <c r="B870" s="64"/>
    </row>
    <row r="871" spans="2:2" ht="12.75" customHeight="1">
      <c r="B871" s="64"/>
    </row>
    <row r="872" spans="2:2" ht="12.75" customHeight="1">
      <c r="B872" s="64"/>
    </row>
    <row r="873" spans="2:2" ht="12.75" customHeight="1">
      <c r="B873" s="64"/>
    </row>
    <row r="874" spans="2:2" ht="12.75" customHeight="1">
      <c r="B874" s="64"/>
    </row>
    <row r="875" spans="2:2" ht="12.75" customHeight="1">
      <c r="B875" s="64"/>
    </row>
    <row r="876" spans="2:2" ht="12.75" customHeight="1">
      <c r="B876" s="64"/>
    </row>
    <row r="877" spans="2:2" ht="12.75" customHeight="1">
      <c r="B877" s="64"/>
    </row>
    <row r="878" spans="2:2" ht="12.75" customHeight="1">
      <c r="B878" s="64"/>
    </row>
    <row r="879" spans="2:2" ht="12.75" customHeight="1">
      <c r="B879" s="64"/>
    </row>
    <row r="880" spans="2:2" ht="12.75" customHeight="1">
      <c r="B880" s="64"/>
    </row>
    <row r="881" spans="2:2" ht="12.75" customHeight="1">
      <c r="B881" s="64"/>
    </row>
    <row r="882" spans="2:2" ht="12.75" customHeight="1">
      <c r="B882" s="64"/>
    </row>
    <row r="883" spans="2:2" ht="12.75" customHeight="1">
      <c r="B883" s="64"/>
    </row>
    <row r="884" spans="2:2" ht="12.75" customHeight="1">
      <c r="B884" s="64"/>
    </row>
    <row r="885" spans="2:2" ht="12.75" customHeight="1">
      <c r="B885" s="64"/>
    </row>
    <row r="886" spans="2:2" ht="12.75" customHeight="1">
      <c r="B886" s="64"/>
    </row>
    <row r="887" spans="2:2" ht="12.75" customHeight="1">
      <c r="B887" s="64"/>
    </row>
    <row r="888" spans="2:2" ht="12.75" customHeight="1">
      <c r="B888" s="64"/>
    </row>
    <row r="889" spans="2:2" ht="12.75" customHeight="1">
      <c r="B889" s="64"/>
    </row>
    <row r="890" spans="2:2" ht="12.75" customHeight="1">
      <c r="B890" s="64"/>
    </row>
    <row r="891" spans="2:2" ht="12.75" customHeight="1">
      <c r="B891" s="64"/>
    </row>
    <row r="892" spans="2:2" ht="12.75" customHeight="1">
      <c r="B892" s="64"/>
    </row>
    <row r="893" spans="2:2" ht="12.75" customHeight="1">
      <c r="B893" s="64"/>
    </row>
    <row r="894" spans="2:2" ht="12.75" customHeight="1">
      <c r="B894" s="64"/>
    </row>
    <row r="895" spans="2:2" ht="12.75" customHeight="1">
      <c r="B895" s="64"/>
    </row>
    <row r="896" spans="2:2" ht="12.75" customHeight="1">
      <c r="B896" s="64"/>
    </row>
    <row r="897" spans="2:2" ht="12.75" customHeight="1">
      <c r="B897" s="64"/>
    </row>
    <row r="898" spans="2:2" ht="12.75" customHeight="1">
      <c r="B898" s="64"/>
    </row>
    <row r="899" spans="2:2" ht="12.75" customHeight="1">
      <c r="B899" s="64"/>
    </row>
    <row r="900" spans="2:2" ht="12.75" customHeight="1">
      <c r="B900" s="64"/>
    </row>
    <row r="901" spans="2:2" ht="12.75" customHeight="1">
      <c r="B901" s="64"/>
    </row>
    <row r="902" spans="2:2" ht="12.75" customHeight="1">
      <c r="B902" s="64"/>
    </row>
    <row r="903" spans="2:2" ht="12.75" customHeight="1">
      <c r="B903" s="64"/>
    </row>
    <row r="904" spans="2:2" ht="12.75" customHeight="1">
      <c r="B904" s="64"/>
    </row>
    <row r="905" spans="2:2" ht="12.75" customHeight="1">
      <c r="B905" s="64"/>
    </row>
    <row r="906" spans="2:2" ht="12.75" customHeight="1">
      <c r="B906" s="64"/>
    </row>
    <row r="907" spans="2:2" ht="12.75" customHeight="1">
      <c r="B907" s="64"/>
    </row>
    <row r="908" spans="2:2" ht="12.75" customHeight="1">
      <c r="B908" s="64"/>
    </row>
    <row r="909" spans="2:2" ht="12.75" customHeight="1">
      <c r="B909" s="64"/>
    </row>
    <row r="910" spans="2:2" ht="12.75" customHeight="1">
      <c r="B910" s="64"/>
    </row>
    <row r="911" spans="2:2" ht="12.75" customHeight="1">
      <c r="B911" s="64"/>
    </row>
    <row r="912" spans="2:2" ht="12.75" customHeight="1">
      <c r="B912" s="64"/>
    </row>
    <row r="913" spans="2:2" ht="12.75" customHeight="1">
      <c r="B913" s="64"/>
    </row>
    <row r="914" spans="2:2" ht="12.75" customHeight="1">
      <c r="B914" s="64"/>
    </row>
    <row r="915" spans="2:2" ht="12.75" customHeight="1">
      <c r="B915" s="64"/>
    </row>
    <row r="916" spans="2:2" ht="12.75" customHeight="1">
      <c r="B916" s="64"/>
    </row>
    <row r="917" spans="2:2" ht="12.75" customHeight="1">
      <c r="B917" s="64"/>
    </row>
    <row r="918" spans="2:2" ht="12.75" customHeight="1">
      <c r="B918" s="64"/>
    </row>
    <row r="919" spans="2:2" ht="12.75" customHeight="1">
      <c r="B919" s="64"/>
    </row>
    <row r="920" spans="2:2" ht="12.75" customHeight="1">
      <c r="B920" s="64"/>
    </row>
    <row r="921" spans="2:2" ht="12.75" customHeight="1">
      <c r="B921" s="64"/>
    </row>
    <row r="922" spans="2:2" ht="12.75" customHeight="1">
      <c r="B922" s="64"/>
    </row>
    <row r="923" spans="2:2" ht="12.75" customHeight="1">
      <c r="B923" s="64"/>
    </row>
    <row r="924" spans="2:2" ht="12.75" customHeight="1">
      <c r="B924" s="64"/>
    </row>
    <row r="925" spans="2:2" ht="12.75" customHeight="1">
      <c r="B925" s="64"/>
    </row>
    <row r="926" spans="2:2" ht="12.75" customHeight="1">
      <c r="B926" s="64"/>
    </row>
    <row r="927" spans="2:2" ht="12.75" customHeight="1">
      <c r="B927" s="64"/>
    </row>
    <row r="928" spans="2:2" ht="12.75" customHeight="1">
      <c r="B928" s="64"/>
    </row>
    <row r="929" spans="2:2" ht="12.75" customHeight="1">
      <c r="B929" s="64"/>
    </row>
    <row r="930" spans="2:2" ht="12.75" customHeight="1">
      <c r="B930" s="64"/>
    </row>
    <row r="931" spans="2:2" ht="12.75" customHeight="1">
      <c r="B931" s="64"/>
    </row>
    <row r="932" spans="2:2" ht="12.75" customHeight="1">
      <c r="B932" s="64"/>
    </row>
    <row r="933" spans="2:2" ht="12.75" customHeight="1">
      <c r="B933" s="64"/>
    </row>
    <row r="934" spans="2:2" ht="12.75" customHeight="1">
      <c r="B934" s="64"/>
    </row>
    <row r="935" spans="2:2" ht="12.75" customHeight="1">
      <c r="B935" s="64"/>
    </row>
    <row r="936" spans="2:2" ht="12.75" customHeight="1">
      <c r="B936" s="64"/>
    </row>
    <row r="937" spans="2:2" ht="12.75" customHeight="1">
      <c r="B937" s="64"/>
    </row>
    <row r="938" spans="2:2" ht="12.75" customHeight="1">
      <c r="B938" s="64"/>
    </row>
    <row r="939" spans="2:2" ht="12.75" customHeight="1">
      <c r="B939" s="64"/>
    </row>
    <row r="940" spans="2:2" ht="12.75" customHeight="1">
      <c r="B940" s="64"/>
    </row>
    <row r="941" spans="2:2" ht="12.75" customHeight="1">
      <c r="B941" s="64"/>
    </row>
    <row r="942" spans="2:2" ht="12.75" customHeight="1">
      <c r="B942" s="64"/>
    </row>
    <row r="943" spans="2:2" ht="12.75" customHeight="1">
      <c r="B943" s="64"/>
    </row>
    <row r="944" spans="2:2" ht="12.75" customHeight="1">
      <c r="B944" s="64"/>
    </row>
    <row r="945" spans="2:2" ht="12.75" customHeight="1">
      <c r="B945" s="64"/>
    </row>
    <row r="946" spans="2:2" ht="12.75" customHeight="1">
      <c r="B946" s="64"/>
    </row>
    <row r="947" spans="2:2" ht="12.75" customHeight="1">
      <c r="B947" s="64"/>
    </row>
    <row r="948" spans="2:2" ht="12.75" customHeight="1">
      <c r="B948" s="64"/>
    </row>
    <row r="949" spans="2:2" ht="12.75" customHeight="1">
      <c r="B949" s="64"/>
    </row>
    <row r="950" spans="2:2" ht="12.75" customHeight="1">
      <c r="B950" s="64"/>
    </row>
    <row r="951" spans="2:2" ht="12.75" customHeight="1">
      <c r="B951" s="64"/>
    </row>
    <row r="952" spans="2:2" ht="12.75" customHeight="1">
      <c r="B952" s="64"/>
    </row>
    <row r="953" spans="2:2" ht="12.75" customHeight="1">
      <c r="B953" s="64"/>
    </row>
    <row r="954" spans="2:2" ht="12.75" customHeight="1">
      <c r="B954" s="64"/>
    </row>
    <row r="955" spans="2:2" ht="12.75" customHeight="1">
      <c r="B955" s="64"/>
    </row>
    <row r="956" spans="2:2" ht="12.75" customHeight="1">
      <c r="B956" s="64"/>
    </row>
    <row r="957" spans="2:2" ht="12.75" customHeight="1">
      <c r="B957" s="64"/>
    </row>
    <row r="958" spans="2:2" ht="12.75" customHeight="1">
      <c r="B958" s="64"/>
    </row>
    <row r="959" spans="2:2" ht="12.75" customHeight="1">
      <c r="B959" s="64"/>
    </row>
    <row r="960" spans="2:2" ht="12.75" customHeight="1">
      <c r="B960" s="64"/>
    </row>
    <row r="961" spans="2:2" ht="12.75" customHeight="1">
      <c r="B961" s="64"/>
    </row>
    <row r="962" spans="2:2" ht="12.75" customHeight="1">
      <c r="B962" s="64"/>
    </row>
    <row r="963" spans="2:2" ht="12.75" customHeight="1">
      <c r="B963" s="64"/>
    </row>
    <row r="964" spans="2:2" ht="12.75" customHeight="1">
      <c r="B964" s="64"/>
    </row>
    <row r="965" spans="2:2" ht="12.75" customHeight="1">
      <c r="B965" s="64"/>
    </row>
    <row r="966" spans="2:2" ht="12.75" customHeight="1">
      <c r="B966" s="64"/>
    </row>
    <row r="967" spans="2:2" ht="12.75" customHeight="1">
      <c r="B967" s="64"/>
    </row>
    <row r="968" spans="2:2" ht="12.75" customHeight="1">
      <c r="B968" s="64"/>
    </row>
    <row r="969" spans="2:2" ht="12.75" customHeight="1">
      <c r="B969" s="64"/>
    </row>
    <row r="970" spans="2:2" ht="12.75" customHeight="1">
      <c r="B970" s="64"/>
    </row>
    <row r="971" spans="2:2" ht="12.75" customHeight="1">
      <c r="B971" s="64"/>
    </row>
    <row r="972" spans="2:2" ht="12.75" customHeight="1">
      <c r="B972" s="64"/>
    </row>
    <row r="973" spans="2:2" ht="12.75" customHeight="1">
      <c r="B973" s="64"/>
    </row>
    <row r="974" spans="2:2" ht="12.75" customHeight="1">
      <c r="B974" s="64"/>
    </row>
    <row r="975" spans="2:2" ht="12.75" customHeight="1">
      <c r="B975" s="64"/>
    </row>
    <row r="976" spans="2:2" ht="12.75" customHeight="1">
      <c r="B976" s="64"/>
    </row>
    <row r="977" spans="2:2" ht="12.75" customHeight="1">
      <c r="B977" s="64"/>
    </row>
    <row r="978" spans="2:2" ht="12.75" customHeight="1">
      <c r="B978" s="64"/>
    </row>
    <row r="979" spans="2:2" ht="12.75" customHeight="1">
      <c r="B979" s="64"/>
    </row>
    <row r="980" spans="2:2" ht="12.75" customHeight="1">
      <c r="B980" s="64"/>
    </row>
    <row r="981" spans="2:2" ht="12.75" customHeight="1">
      <c r="B981" s="64"/>
    </row>
    <row r="982" spans="2:2" ht="12.75" customHeight="1">
      <c r="B982" s="64"/>
    </row>
    <row r="983" spans="2:2" ht="12.75" customHeight="1">
      <c r="B983" s="64"/>
    </row>
    <row r="984" spans="2:2" ht="12.75" customHeight="1">
      <c r="B984" s="64"/>
    </row>
    <row r="985" spans="2:2" ht="12.75" customHeight="1">
      <c r="B985" s="64"/>
    </row>
    <row r="986" spans="2:2" ht="12.75" customHeight="1">
      <c r="B986" s="64"/>
    </row>
    <row r="987" spans="2:2" ht="12.75" customHeight="1">
      <c r="B987" s="64"/>
    </row>
    <row r="988" spans="2:2" ht="12.75" customHeight="1">
      <c r="B988" s="64"/>
    </row>
    <row r="989" spans="2:2" ht="12.75" customHeight="1">
      <c r="B989" s="64"/>
    </row>
    <row r="990" spans="2:2" ht="12.75" customHeight="1">
      <c r="B990" s="64"/>
    </row>
    <row r="991" spans="2:2" ht="12.75" customHeight="1">
      <c r="B991" s="64"/>
    </row>
    <row r="992" spans="2:2" ht="12.75" customHeight="1">
      <c r="B992" s="64"/>
    </row>
    <row r="993" spans="2:2" ht="12.75" customHeight="1">
      <c r="B993" s="64"/>
    </row>
    <row r="994" spans="2:2" ht="12.75" customHeight="1">
      <c r="B994" s="64"/>
    </row>
    <row r="995" spans="2:2" ht="12.75" customHeight="1">
      <c r="B995" s="64"/>
    </row>
    <row r="996" spans="2:2" ht="12.75" customHeight="1">
      <c r="B996" s="64"/>
    </row>
    <row r="997" spans="2:2" ht="12.75" customHeight="1">
      <c r="B997" s="64"/>
    </row>
    <row r="998" spans="2:2" ht="12.75" customHeight="1">
      <c r="B998" s="64"/>
    </row>
    <row r="999" spans="2:2" ht="12.75" customHeight="1">
      <c r="B999" s="64"/>
    </row>
    <row r="1000" spans="2:2" ht="12.75" customHeight="1">
      <c r="B1000" s="64"/>
    </row>
  </sheetData>
  <mergeCells count="1">
    <mergeCell ref="A1:C1"/>
  </mergeCells>
  <conditionalFormatting sqref="C4:C8 C11:C13 C16:C24 C27:C30 C33:C35 C38:C42 C45:C48 C51:C55 C58:C61 C64:C66">
    <cfRule type="cellIs" dxfId="0" priority="2" operator="equal">
      <formula>"Enter score"</formula>
    </cfRule>
  </conditionalFormatting>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zoomScaleNormal="100" workbookViewId="0"/>
  </sheetViews>
  <sheetFormatPr baseColWidth="10" defaultColWidth="14.44140625" defaultRowHeight="13.2"/>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87" t="s">
        <v>177</v>
      </c>
      <c r="B1" s="87" t="s">
        <v>178</v>
      </c>
      <c r="C1" s="1" t="s">
        <v>179</v>
      </c>
      <c r="D1" s="1"/>
      <c r="E1" s="1"/>
      <c r="F1" s="1"/>
    </row>
    <row r="2" spans="1:6" ht="12.75" customHeight="1">
      <c r="A2" s="88">
        <v>0</v>
      </c>
      <c r="B2" s="30" t="str">
        <f>""</f>
        <v/>
      </c>
    </row>
    <row r="3" spans="1:6" ht="12.75" customHeight="1">
      <c r="A3" s="88">
        <v>1</v>
      </c>
      <c r="B3" s="30" t="s">
        <v>180</v>
      </c>
      <c r="C3" s="89" t="s">
        <v>181</v>
      </c>
      <c r="D3" s="90">
        <f>A4</f>
        <v>29</v>
      </c>
    </row>
    <row r="4" spans="1:6" ht="12.75" customHeight="1">
      <c r="A4" s="88">
        <v>29</v>
      </c>
      <c r="B4" s="17" t="s">
        <v>6</v>
      </c>
      <c r="C4" s="17" t="s">
        <v>182</v>
      </c>
      <c r="D4" s="90">
        <f>A4</f>
        <v>29</v>
      </c>
      <c r="E4" s="91" t="s">
        <v>183</v>
      </c>
      <c r="F4" s="90">
        <f>A5</f>
        <v>49</v>
      </c>
    </row>
    <row r="5" spans="1:6" ht="12.75" customHeight="1">
      <c r="A5" s="88">
        <v>49</v>
      </c>
      <c r="B5" s="17" t="s">
        <v>7</v>
      </c>
      <c r="C5" s="17" t="s">
        <v>182</v>
      </c>
      <c r="D5" s="90">
        <f>A5</f>
        <v>49</v>
      </c>
      <c r="E5" s="91" t="s">
        <v>183</v>
      </c>
      <c r="F5" s="90">
        <f>A6</f>
        <v>69</v>
      </c>
    </row>
    <row r="6" spans="1:6" ht="12.75" customHeight="1">
      <c r="A6" s="88">
        <v>69</v>
      </c>
      <c r="B6" s="17" t="s">
        <v>11</v>
      </c>
      <c r="C6" s="17" t="s">
        <v>182</v>
      </c>
      <c r="D6" s="90">
        <f>A6</f>
        <v>69</v>
      </c>
      <c r="E6" s="91" t="s">
        <v>183</v>
      </c>
      <c r="F6" s="90">
        <f>A7</f>
        <v>89</v>
      </c>
    </row>
    <row r="7" spans="1:6" ht="12.75" customHeight="1">
      <c r="A7" s="88">
        <v>89</v>
      </c>
      <c r="B7" s="17" t="s">
        <v>12</v>
      </c>
      <c r="C7" s="89" t="s">
        <v>184</v>
      </c>
      <c r="D7" s="90">
        <f>A7</f>
        <v>89</v>
      </c>
    </row>
    <row r="8" spans="1:6" ht="12.75" customHeight="1">
      <c r="A8" s="17"/>
      <c r="B8" s="17"/>
    </row>
    <row r="9" spans="1:6" ht="12.75" customHeight="1">
      <c r="A9" s="17"/>
      <c r="B9" s="17"/>
    </row>
    <row r="10" spans="1:6" ht="12.75" customHeight="1">
      <c r="A10" s="17"/>
      <c r="B10" s="17"/>
    </row>
    <row r="11" spans="1:6" ht="12.75" customHeight="1">
      <c r="A11" s="17"/>
      <c r="B11" s="17"/>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Neil Turner</dc:creator>
  <dc:description/>
  <cp:lastModifiedBy>VICTOR CASALINI GONZALEZ</cp:lastModifiedBy>
  <cp:revision>3</cp:revision>
  <dcterms:created xsi:type="dcterms:W3CDTF">2008-01-21T11:46:15Z</dcterms:created>
  <dcterms:modified xsi:type="dcterms:W3CDTF">2024-03-11T13:30:30Z</dcterms:modified>
  <dc:language>es-ES</dc:language>
</cp:coreProperties>
</file>