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6995" windowHeight="6435"/>
  </bookViews>
  <sheets>
    <sheet name="AVT15 BOM Akizuki" sheetId="2" r:id="rId1"/>
  </sheets>
  <calcPr calcId="0"/>
</workbook>
</file>

<file path=xl/calcChain.xml><?xml version="1.0" encoding="utf-8"?>
<calcChain xmlns="http://schemas.openxmlformats.org/spreadsheetml/2006/main">
  <c r="K11" i="2"/>
  <c r="K10"/>
  <c r="J14"/>
  <c r="K14" s="1"/>
  <c r="J13"/>
  <c r="K13" s="1"/>
  <c r="I15"/>
  <c r="J15" s="1"/>
  <c r="K15" s="1"/>
  <c r="I14"/>
  <c r="I13"/>
  <c r="I12"/>
  <c r="J12" s="1"/>
  <c r="K12" s="1"/>
  <c r="I11"/>
  <c r="I10"/>
  <c r="I9"/>
  <c r="J9" s="1"/>
  <c r="K9" s="1"/>
  <c r="I8"/>
  <c r="J8" s="1"/>
  <c r="K8" s="1"/>
  <c r="I7"/>
  <c r="J7" s="1"/>
  <c r="K7" s="1"/>
  <c r="I6"/>
  <c r="J6" s="1"/>
  <c r="K6" s="1"/>
  <c r="I5"/>
  <c r="J5" s="1"/>
  <c r="K5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K16" l="1"/>
  <c r="H16"/>
</calcChain>
</file>

<file path=xl/connections.xml><?xml version="1.0" encoding="utf-8"?>
<connections xmlns="http://schemas.openxmlformats.org/spreadsheetml/2006/main">
  <connection id="1" name="AVTokyo-2015" type="4" refreshedVersion="0" background="1">
    <webPr xml="1" sourceData="1" url="G:\kicad\projects\AVTokyo2015\AVTokyo-2015.xml" htmlTables="1" htmlFormat="all"/>
  </connection>
</connections>
</file>

<file path=xl/sharedStrings.xml><?xml version="1.0" encoding="utf-8"?>
<sst xmlns="http://schemas.openxmlformats.org/spreadsheetml/2006/main" count="48" uniqueCount="47">
  <si>
    <t>IC1</t>
  </si>
  <si>
    <t>BT1</t>
  </si>
  <si>
    <t>Y1</t>
  </si>
  <si>
    <t>SW2</t>
  </si>
  <si>
    <t>SW3</t>
  </si>
  <si>
    <t>Reference</t>
  </si>
  <si>
    <t>Qty</t>
  </si>
  <si>
    <t>Description</t>
  </si>
  <si>
    <t>D1, D2, D3, D4, D5, D6, D7, D8</t>
  </si>
  <si>
    <t>LED, Green, 5MM</t>
  </si>
  <si>
    <t>Akizuki PN</t>
  </si>
  <si>
    <t>Price</t>
  </si>
  <si>
    <t>R1, R2, R3, R4, R5, R6, R7, R8</t>
  </si>
  <si>
    <t>Resistor, 470 ohm</t>
  </si>
  <si>
    <t>Resistor, 10K</t>
  </si>
  <si>
    <t>CR-2032 Battery holder BK883</t>
  </si>
  <si>
    <t>C1, C2</t>
  </si>
  <si>
    <t>C3, C4</t>
  </si>
  <si>
    <t>Capacitor, 0.1uF</t>
  </si>
  <si>
    <t>Capacitor, 22pF</t>
  </si>
  <si>
    <t>Crystal, HC49, 16Mhz</t>
  </si>
  <si>
    <t>R9, R10, R11</t>
  </si>
  <si>
    <t>I-03142</t>
  </si>
  <si>
    <t>AT-MEGA328P-PU</t>
  </si>
  <si>
    <t>P-06925</t>
  </si>
  <si>
    <t>BATTERY</t>
  </si>
  <si>
    <t>CR2032</t>
  </si>
  <si>
    <t>B-05694</t>
  </si>
  <si>
    <t>I-03874</t>
  </si>
  <si>
    <t>R-16103</t>
  </si>
  <si>
    <t>R-16471</t>
  </si>
  <si>
    <t>P-02181</t>
  </si>
  <si>
    <t>P-04151</t>
  </si>
  <si>
    <t>P-08671</t>
  </si>
  <si>
    <t>Pushbutton RED</t>
  </si>
  <si>
    <t>Pushbutton BLUE</t>
  </si>
  <si>
    <t>P-03649</t>
  </si>
  <si>
    <t>P-03646</t>
  </si>
  <si>
    <t>board Cost</t>
  </si>
  <si>
    <t>QTY to Build</t>
  </si>
  <si>
    <t>Packs</t>
  </si>
  <si>
    <t>expense</t>
  </si>
  <si>
    <t>PURCHASING</t>
  </si>
  <si>
    <t>AKIZUKI</t>
  </si>
  <si>
    <t>COSTS PER</t>
  </si>
  <si>
    <t>piece</t>
  </si>
  <si>
    <t>Pcs Req</t>
  </si>
</sst>
</file>

<file path=xl/styles.xml><?xml version="1.0" encoding="utf-8"?>
<styleSheet xmlns="http://schemas.openxmlformats.org/spreadsheetml/2006/main">
  <numFmts count="2">
    <numFmt numFmtId="169" formatCode="[$¥-411]#,##0"/>
    <numFmt numFmtId="170" formatCode="[$¥-411]#,##0.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169" fontId="0" fillId="0" borderId="0" xfId="0" applyNumberFormat="1" applyAlignment="1"/>
    <xf numFmtId="169" fontId="0" fillId="0" borderId="0" xfId="0" applyNumberFormat="1"/>
    <xf numFmtId="170" fontId="0" fillId="0" borderId="0" xfId="0" applyNumberFormat="1"/>
    <xf numFmtId="170" fontId="2" fillId="0" borderId="1" xfId="0" applyNumberFormat="1" applyFont="1" applyBorder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169" fontId="1" fillId="2" borderId="0" xfId="0" applyNumberFormat="1" applyFont="1" applyFill="1" applyAlignment="1"/>
    <xf numFmtId="1" fontId="0" fillId="0" borderId="0" xfId="0" applyNumberFormat="1"/>
    <xf numFmtId="169" fontId="2" fillId="0" borderId="1" xfId="0" applyNumberFormat="1" applyFont="1" applyBorder="1"/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9" fontId="0" fillId="6" borderId="0" xfId="0" applyNumberFormat="1" applyFill="1" applyAlignment="1">
      <alignment wrapText="1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sequence minOccurs="0"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sequence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anyURI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6"/>
  <sheetViews>
    <sheetView tabSelected="1" workbookViewId="0">
      <selection activeCell="A16" sqref="A16"/>
    </sheetView>
  </sheetViews>
  <sheetFormatPr defaultRowHeight="15"/>
  <cols>
    <col min="1" max="1" width="9.140625" style="1"/>
    <col min="2" max="2" width="29" style="2" customWidth="1"/>
    <col min="3" max="3" width="27.28515625" style="2" customWidth="1"/>
    <col min="4" max="4" width="10.85546875" customWidth="1"/>
    <col min="5" max="5" width="7" customWidth="1"/>
    <col min="6" max="6" width="8.5703125" style="3" customWidth="1"/>
    <col min="8" max="8" width="11.140625" customWidth="1"/>
  </cols>
  <sheetData>
    <row r="2" spans="1:11">
      <c r="C2" s="16" t="s">
        <v>39</v>
      </c>
      <c r="D2" s="17">
        <v>120</v>
      </c>
    </row>
    <row r="3" spans="1:11">
      <c r="D3" s="14" t="s">
        <v>43</v>
      </c>
      <c r="E3" s="14"/>
      <c r="F3" s="14"/>
      <c r="G3" s="15" t="s">
        <v>44</v>
      </c>
      <c r="H3" s="15"/>
      <c r="I3" s="13" t="s">
        <v>42</v>
      </c>
      <c r="J3" s="13"/>
      <c r="K3" s="13"/>
    </row>
    <row r="4" spans="1:11">
      <c r="A4" s="7" t="s">
        <v>6</v>
      </c>
      <c r="B4" s="8" t="s">
        <v>5</v>
      </c>
      <c r="C4" s="8" t="s">
        <v>7</v>
      </c>
      <c r="D4" s="9" t="s">
        <v>10</v>
      </c>
      <c r="E4" s="9" t="s">
        <v>6</v>
      </c>
      <c r="F4" s="10" t="s">
        <v>11</v>
      </c>
      <c r="G4" s="9" t="s">
        <v>45</v>
      </c>
      <c r="H4" s="9" t="s">
        <v>38</v>
      </c>
      <c r="I4" s="9" t="s">
        <v>46</v>
      </c>
      <c r="J4" s="9" t="s">
        <v>40</v>
      </c>
      <c r="K4" s="9" t="s">
        <v>41</v>
      </c>
    </row>
    <row r="5" spans="1:11">
      <c r="A5" s="1">
        <v>8</v>
      </c>
      <c r="B5" s="2" t="s">
        <v>8</v>
      </c>
      <c r="C5" s="2" t="s">
        <v>9</v>
      </c>
      <c r="D5" t="s">
        <v>28</v>
      </c>
      <c r="E5">
        <v>500</v>
      </c>
      <c r="F5" s="3">
        <v>1900</v>
      </c>
      <c r="G5" s="5">
        <f>F5/E5</f>
        <v>3.8</v>
      </c>
      <c r="H5" s="5">
        <f>G5*A5</f>
        <v>30.4</v>
      </c>
      <c r="I5">
        <f>D2*A5</f>
        <v>960</v>
      </c>
      <c r="J5" s="11">
        <f>I5/E5</f>
        <v>1.92</v>
      </c>
      <c r="K5" s="4">
        <f>J5*F5</f>
        <v>3648</v>
      </c>
    </row>
    <row r="6" spans="1:11">
      <c r="A6" s="1">
        <v>8</v>
      </c>
      <c r="B6" s="2" t="s">
        <v>12</v>
      </c>
      <c r="C6" s="2" t="s">
        <v>13</v>
      </c>
      <c r="D6" t="s">
        <v>30</v>
      </c>
      <c r="E6">
        <v>100</v>
      </c>
      <c r="F6" s="3">
        <v>100</v>
      </c>
      <c r="G6" s="5">
        <f t="shared" ref="G6:G15" si="0">F6/E6</f>
        <v>1</v>
      </c>
      <c r="H6" s="5">
        <f t="shared" ref="H6:H15" si="1">G6*A6</f>
        <v>8</v>
      </c>
      <c r="I6">
        <f>D2*A6</f>
        <v>960</v>
      </c>
      <c r="J6" s="11">
        <f t="shared" ref="J6:J15" si="2">I6/E6</f>
        <v>9.6</v>
      </c>
      <c r="K6" s="4">
        <f t="shared" ref="K6:K15" si="3">J6*F6</f>
        <v>960</v>
      </c>
    </row>
    <row r="7" spans="1:11">
      <c r="A7" s="1">
        <v>3</v>
      </c>
      <c r="B7" s="2" t="s">
        <v>21</v>
      </c>
      <c r="C7" s="2" t="s">
        <v>14</v>
      </c>
      <c r="D7" t="s">
        <v>29</v>
      </c>
      <c r="E7">
        <v>100</v>
      </c>
      <c r="F7" s="3">
        <v>100</v>
      </c>
      <c r="G7" s="5">
        <f t="shared" si="0"/>
        <v>1</v>
      </c>
      <c r="H7" s="5">
        <f t="shared" si="1"/>
        <v>3</v>
      </c>
      <c r="I7">
        <f>A7*D2</f>
        <v>360</v>
      </c>
      <c r="J7" s="11">
        <f t="shared" si="2"/>
        <v>3.6</v>
      </c>
      <c r="K7" s="4">
        <f t="shared" si="3"/>
        <v>360</v>
      </c>
    </row>
    <row r="8" spans="1:11">
      <c r="A8" s="1">
        <v>1</v>
      </c>
      <c r="B8" s="2" t="s">
        <v>0</v>
      </c>
      <c r="C8" s="2" t="s">
        <v>23</v>
      </c>
      <c r="D8" t="s">
        <v>22</v>
      </c>
      <c r="E8">
        <v>1</v>
      </c>
      <c r="F8" s="3">
        <v>250</v>
      </c>
      <c r="G8" s="5">
        <f t="shared" si="0"/>
        <v>250</v>
      </c>
      <c r="H8" s="5">
        <f t="shared" si="1"/>
        <v>250</v>
      </c>
      <c r="I8">
        <f>A8*D2</f>
        <v>120</v>
      </c>
      <c r="J8" s="11">
        <f t="shared" si="2"/>
        <v>120</v>
      </c>
      <c r="K8" s="4">
        <f t="shared" si="3"/>
        <v>30000</v>
      </c>
    </row>
    <row r="9" spans="1:11" ht="17.25" customHeight="1">
      <c r="A9" s="1">
        <v>1</v>
      </c>
      <c r="B9" s="2" t="s">
        <v>1</v>
      </c>
      <c r="C9" s="2" t="s">
        <v>15</v>
      </c>
      <c r="D9" t="s">
        <v>24</v>
      </c>
      <c r="E9">
        <v>1</v>
      </c>
      <c r="F9" s="3">
        <v>50</v>
      </c>
      <c r="G9" s="5">
        <f t="shared" si="0"/>
        <v>50</v>
      </c>
      <c r="H9" s="5">
        <f t="shared" si="1"/>
        <v>50</v>
      </c>
      <c r="I9">
        <f>A9*D2</f>
        <v>120</v>
      </c>
      <c r="J9" s="11">
        <f t="shared" si="2"/>
        <v>120</v>
      </c>
      <c r="K9" s="4">
        <f t="shared" si="3"/>
        <v>6000</v>
      </c>
    </row>
    <row r="10" spans="1:11">
      <c r="A10" s="1">
        <v>2</v>
      </c>
      <c r="B10" s="2" t="s">
        <v>16</v>
      </c>
      <c r="C10" s="2" t="s">
        <v>18</v>
      </c>
      <c r="D10" t="s">
        <v>31</v>
      </c>
      <c r="E10">
        <v>500</v>
      </c>
      <c r="F10" s="3">
        <v>2400</v>
      </c>
      <c r="G10" s="5">
        <f t="shared" si="0"/>
        <v>4.8</v>
      </c>
      <c r="H10" s="5">
        <f t="shared" si="1"/>
        <v>9.6</v>
      </c>
      <c r="I10">
        <f>A10*D2</f>
        <v>240</v>
      </c>
      <c r="J10" s="11">
        <v>1</v>
      </c>
      <c r="K10" s="4">
        <f t="shared" si="3"/>
        <v>2400</v>
      </c>
    </row>
    <row r="11" spans="1:11">
      <c r="A11" s="1">
        <v>2</v>
      </c>
      <c r="B11" s="2" t="s">
        <v>17</v>
      </c>
      <c r="C11" s="2" t="s">
        <v>19</v>
      </c>
      <c r="D11" t="s">
        <v>32</v>
      </c>
      <c r="E11">
        <v>500</v>
      </c>
      <c r="F11" s="3">
        <v>1400</v>
      </c>
      <c r="G11" s="5">
        <f t="shared" si="0"/>
        <v>2.8</v>
      </c>
      <c r="H11" s="5">
        <f t="shared" si="1"/>
        <v>5.6</v>
      </c>
      <c r="I11">
        <f>A11*D2</f>
        <v>240</v>
      </c>
      <c r="J11" s="11">
        <v>1</v>
      </c>
      <c r="K11" s="4">
        <f t="shared" si="3"/>
        <v>1400</v>
      </c>
    </row>
    <row r="12" spans="1:11">
      <c r="A12" s="1">
        <v>1</v>
      </c>
      <c r="B12" s="2" t="s">
        <v>2</v>
      </c>
      <c r="C12" s="2" t="s">
        <v>20</v>
      </c>
      <c r="D12" t="s">
        <v>33</v>
      </c>
      <c r="E12">
        <v>1</v>
      </c>
      <c r="F12" s="3">
        <v>30</v>
      </c>
      <c r="G12" s="5">
        <f t="shared" si="0"/>
        <v>30</v>
      </c>
      <c r="H12" s="5">
        <f t="shared" si="1"/>
        <v>30</v>
      </c>
      <c r="I12">
        <f>A12*D2</f>
        <v>120</v>
      </c>
      <c r="J12" s="11">
        <f t="shared" si="2"/>
        <v>120</v>
      </c>
      <c r="K12" s="4">
        <f t="shared" si="3"/>
        <v>3600</v>
      </c>
    </row>
    <row r="13" spans="1:11">
      <c r="A13" s="1">
        <v>1</v>
      </c>
      <c r="B13" s="2" t="s">
        <v>3</v>
      </c>
      <c r="C13" s="2" t="s">
        <v>34</v>
      </c>
      <c r="D13" t="s">
        <v>37</v>
      </c>
      <c r="E13">
        <v>1</v>
      </c>
      <c r="F13" s="3">
        <v>10</v>
      </c>
      <c r="G13" s="5">
        <f t="shared" si="0"/>
        <v>10</v>
      </c>
      <c r="H13" s="5">
        <f t="shared" si="1"/>
        <v>10</v>
      </c>
      <c r="I13">
        <f>A13*D2</f>
        <v>120</v>
      </c>
      <c r="J13" s="11">
        <f t="shared" si="2"/>
        <v>120</v>
      </c>
      <c r="K13" s="4">
        <f t="shared" si="3"/>
        <v>1200</v>
      </c>
    </row>
    <row r="14" spans="1:11">
      <c r="A14" s="1">
        <v>1</v>
      </c>
      <c r="B14" s="2" t="s">
        <v>4</v>
      </c>
      <c r="C14" s="2" t="s">
        <v>35</v>
      </c>
      <c r="D14" t="s">
        <v>36</v>
      </c>
      <c r="E14">
        <v>1</v>
      </c>
      <c r="F14" s="3">
        <v>10</v>
      </c>
      <c r="G14" s="5">
        <f t="shared" si="0"/>
        <v>10</v>
      </c>
      <c r="H14" s="5">
        <f t="shared" si="1"/>
        <v>10</v>
      </c>
      <c r="I14">
        <f>A14*D2</f>
        <v>120</v>
      </c>
      <c r="J14" s="11">
        <f t="shared" si="2"/>
        <v>120</v>
      </c>
      <c r="K14" s="4">
        <f t="shared" si="3"/>
        <v>1200</v>
      </c>
    </row>
    <row r="15" spans="1:11">
      <c r="A15" s="1">
        <v>1</v>
      </c>
      <c r="B15" s="2" t="s">
        <v>25</v>
      </c>
      <c r="C15" s="2" t="s">
        <v>26</v>
      </c>
      <c r="D15" t="s">
        <v>27</v>
      </c>
      <c r="E15">
        <v>5</v>
      </c>
      <c r="F15" s="3">
        <v>200</v>
      </c>
      <c r="G15" s="5">
        <f t="shared" si="0"/>
        <v>40</v>
      </c>
      <c r="H15" s="5">
        <f t="shared" si="1"/>
        <v>40</v>
      </c>
      <c r="I15">
        <f>A15*D2</f>
        <v>120</v>
      </c>
      <c r="J15" s="11">
        <f t="shared" si="2"/>
        <v>24</v>
      </c>
      <c r="K15" s="4">
        <f t="shared" si="3"/>
        <v>4800</v>
      </c>
    </row>
    <row r="16" spans="1:11">
      <c r="H16" s="6">
        <f>SUM(H5:H15)</f>
        <v>446.6</v>
      </c>
      <c r="K16" s="12">
        <f>SUM(K5:K15)</f>
        <v>55568</v>
      </c>
    </row>
  </sheetData>
  <mergeCells count="3">
    <mergeCell ref="I3:K3"/>
    <mergeCell ref="D3:F3"/>
    <mergeCell ref="G3:H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AVT15 BOM Akizuki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</dc:creator>
  <cp:lastModifiedBy>Emery</cp:lastModifiedBy>
  <dcterms:created xsi:type="dcterms:W3CDTF">2015-10-27T17:06:49Z</dcterms:created>
  <dcterms:modified xsi:type="dcterms:W3CDTF">2015-10-27T17:43:24Z</dcterms:modified>
</cp:coreProperties>
</file>