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K31" i="1" l="1"/>
  <c r="L31" i="1"/>
  <c r="M31" i="1"/>
  <c r="N31" i="1"/>
  <c r="O31" i="1"/>
  <c r="M49" i="1"/>
  <c r="M36" i="1"/>
  <c r="K36" i="1"/>
  <c r="O14" i="1"/>
  <c r="O16" i="1"/>
  <c r="O18" i="1"/>
  <c r="O23" i="1"/>
  <c r="O25" i="1"/>
  <c r="O27" i="1"/>
  <c r="O29" i="1"/>
  <c r="K14" i="1"/>
  <c r="K16" i="1"/>
  <c r="K17" i="1"/>
  <c r="K23" i="1"/>
  <c r="K25" i="1"/>
  <c r="K27" i="1"/>
  <c r="K28" i="1"/>
  <c r="K13" i="1"/>
  <c r="J13" i="1"/>
  <c r="J14" i="1"/>
  <c r="J15" i="1"/>
  <c r="J16" i="1"/>
  <c r="J17" i="1"/>
  <c r="J18" i="1"/>
  <c r="J22" i="1"/>
  <c r="J23" i="1"/>
  <c r="J24" i="1"/>
  <c r="J25" i="1"/>
  <c r="J26" i="1"/>
  <c r="J27" i="1"/>
  <c r="J28" i="1"/>
  <c r="J29" i="1"/>
  <c r="J30" i="1"/>
  <c r="J31" i="1"/>
  <c r="J33" i="1"/>
  <c r="J37" i="1"/>
  <c r="J38" i="1"/>
  <c r="J39" i="1"/>
  <c r="J40" i="1"/>
  <c r="J45" i="1"/>
  <c r="J46" i="1"/>
  <c r="J47" i="1"/>
  <c r="J48" i="1"/>
  <c r="J49" i="1"/>
  <c r="J50" i="1"/>
  <c r="J51" i="1"/>
  <c r="J52" i="1"/>
  <c r="J53" i="1"/>
  <c r="J54" i="1"/>
  <c r="J41" i="1"/>
  <c r="K12" i="1"/>
  <c r="L12" i="1"/>
  <c r="M12" i="1"/>
  <c r="N12" i="1"/>
  <c r="O12" i="1"/>
  <c r="E33" i="1"/>
  <c r="M13" i="1" s="1"/>
  <c r="D33" i="1"/>
  <c r="L13" i="1" s="1"/>
  <c r="C33" i="1"/>
  <c r="K18" i="1" s="1"/>
  <c r="G33" i="1"/>
  <c r="O13" i="1" s="1"/>
  <c r="F54" i="1"/>
  <c r="N38" i="1" s="1"/>
  <c r="E54" i="1"/>
  <c r="M38" i="1" s="1"/>
  <c r="D54" i="1"/>
  <c r="L37" i="1" s="1"/>
  <c r="C54" i="1"/>
  <c r="K49" i="1" s="1"/>
  <c r="G54" i="1"/>
  <c r="O38" i="1" s="1"/>
  <c r="F17" i="1"/>
  <c r="F18" i="1"/>
  <c r="F20" i="1"/>
  <c r="F21" i="1"/>
  <c r="F24" i="1"/>
  <c r="F25" i="1"/>
  <c r="F26" i="1"/>
  <c r="F27" i="1"/>
  <c r="F28" i="1"/>
  <c r="F29" i="1"/>
  <c r="F30" i="1"/>
  <c r="F31" i="1"/>
  <c r="F16" i="1"/>
  <c r="C36" i="1"/>
  <c r="F36" i="1"/>
  <c r="N36" i="1" s="1"/>
  <c r="E36" i="1"/>
  <c r="D36" i="1"/>
  <c r="L36" i="1" s="1"/>
  <c r="G36" i="1"/>
  <c r="O36" i="1" s="1"/>
  <c r="M47" i="1" l="1"/>
  <c r="M45" i="1"/>
  <c r="M37" i="1"/>
  <c r="M41" i="1"/>
  <c r="M53" i="1"/>
  <c r="M51" i="1"/>
  <c r="L54" i="1"/>
  <c r="L50" i="1"/>
  <c r="L46" i="1"/>
  <c r="L38" i="1"/>
  <c r="O53" i="1"/>
  <c r="O49" i="1"/>
  <c r="O45" i="1"/>
  <c r="O37" i="1"/>
  <c r="K50" i="1"/>
  <c r="O52" i="1"/>
  <c r="O48" i="1"/>
  <c r="O40" i="1"/>
  <c r="K38" i="1"/>
  <c r="L52" i="1"/>
  <c r="L48" i="1"/>
  <c r="L40" i="1"/>
  <c r="O41" i="1"/>
  <c r="O51" i="1"/>
  <c r="O47" i="1"/>
  <c r="O39" i="1"/>
  <c r="M39" i="1"/>
  <c r="O54" i="1"/>
  <c r="O50" i="1"/>
  <c r="O46" i="1"/>
  <c r="N14" i="1"/>
  <c r="N17" i="1"/>
  <c r="K26" i="1"/>
  <c r="K15" i="1"/>
  <c r="M29" i="1"/>
  <c r="M27" i="1"/>
  <c r="M25" i="1"/>
  <c r="M23" i="1"/>
  <c r="M18" i="1"/>
  <c r="M16" i="1"/>
  <c r="M14" i="1"/>
  <c r="K37" i="1"/>
  <c r="K48" i="1"/>
  <c r="N41" i="1"/>
  <c r="N53" i="1"/>
  <c r="N51" i="1"/>
  <c r="N49" i="1"/>
  <c r="N47" i="1"/>
  <c r="N45" i="1"/>
  <c r="N39" i="1"/>
  <c r="N37" i="1"/>
  <c r="L27" i="1"/>
  <c r="L23" i="1"/>
  <c r="L18" i="1"/>
  <c r="L16" i="1"/>
  <c r="L14" i="1"/>
  <c r="K41" i="1"/>
  <c r="K47" i="1"/>
  <c r="K24" i="1"/>
  <c r="O30" i="1"/>
  <c r="O28" i="1"/>
  <c r="O26" i="1"/>
  <c r="O24" i="1"/>
  <c r="O22" i="1"/>
  <c r="O17" i="1"/>
  <c r="O15" i="1"/>
  <c r="K54" i="1"/>
  <c r="K46" i="1"/>
  <c r="L41" i="1"/>
  <c r="L53" i="1"/>
  <c r="L51" i="1"/>
  <c r="L49" i="1"/>
  <c r="L47" i="1"/>
  <c r="L45" i="1"/>
  <c r="L39" i="1"/>
  <c r="L29" i="1"/>
  <c r="K30" i="1"/>
  <c r="K22" i="1"/>
  <c r="M30" i="1"/>
  <c r="M28" i="1"/>
  <c r="M26" i="1"/>
  <c r="M24" i="1"/>
  <c r="M22" i="1"/>
  <c r="M17" i="1"/>
  <c r="M15" i="1"/>
  <c r="K52" i="1"/>
  <c r="K40" i="1"/>
  <c r="N54" i="1"/>
  <c r="N52" i="1"/>
  <c r="N50" i="1"/>
  <c r="N48" i="1"/>
  <c r="N46" i="1"/>
  <c r="N40" i="1"/>
  <c r="L25" i="1"/>
  <c r="K53" i="1"/>
  <c r="K45" i="1"/>
  <c r="K29" i="1"/>
  <c r="L30" i="1"/>
  <c r="L28" i="1"/>
  <c r="L26" i="1"/>
  <c r="L24" i="1"/>
  <c r="L22" i="1"/>
  <c r="L17" i="1"/>
  <c r="L15" i="1"/>
  <c r="K51" i="1"/>
  <c r="K39" i="1"/>
  <c r="M54" i="1"/>
  <c r="M52" i="1"/>
  <c r="M50" i="1"/>
  <c r="M48" i="1"/>
  <c r="M46" i="1"/>
  <c r="M40" i="1"/>
  <c r="F33" i="1"/>
  <c r="N18" i="1" s="1"/>
  <c r="N30" i="1" l="1"/>
  <c r="N28" i="1"/>
  <c r="N23" i="1"/>
  <c r="N29" i="1"/>
  <c r="N15" i="1"/>
  <c r="N24" i="1"/>
  <c r="N13" i="1"/>
  <c r="N22" i="1"/>
  <c r="N16" i="1"/>
  <c r="N25" i="1"/>
  <c r="N27" i="1"/>
  <c r="N26" i="1"/>
</calcChain>
</file>

<file path=xl/sharedStrings.xml><?xml version="1.0" encoding="utf-8"?>
<sst xmlns="http://schemas.openxmlformats.org/spreadsheetml/2006/main" count="40" uniqueCount="38">
  <si>
    <t>https://www.digitaldjtips.com/2019/02/final-results-are-in-for-the-worlds-biggest-digital-dj-survey/</t>
  </si>
  <si>
    <t>https://www.digitaldjtips.com/2018/03/2017-dj-census/</t>
  </si>
  <si>
    <t>https://www.digitaldjtips.com/2017/02/the-worlds-biggest-dj-survey-results-are-in/</t>
  </si>
  <si>
    <t>https://www.digitaldjtips.com/2016/02/results-biggest-digital-dj-survey-around/</t>
  </si>
  <si>
    <t>https://www.digitaldjtips.com/2014/11/results-worlds-biggest-digital-dj-survey/</t>
  </si>
  <si>
    <t>sum</t>
  </si>
  <si>
    <t>eye-balled data</t>
  </si>
  <si>
    <t>eye-balled + normalized data</t>
  </si>
  <si>
    <t>Other</t>
  </si>
  <si>
    <t>Deep House</t>
  </si>
  <si>
    <t>Tech House</t>
  </si>
  <si>
    <t>Techno</t>
  </si>
  <si>
    <t>Drum and bass / Trap</t>
  </si>
  <si>
    <t>Pop</t>
  </si>
  <si>
    <t>Disco</t>
  </si>
  <si>
    <t>Trance</t>
  </si>
  <si>
    <t>Latin / Reggaeton</t>
  </si>
  <si>
    <t>EDM / Big room house</t>
  </si>
  <si>
    <t>HipHop / R&amp;B</t>
  </si>
  <si>
    <t>Soca / Reggae</t>
  </si>
  <si>
    <t>Trap</t>
  </si>
  <si>
    <t>Funk</t>
  </si>
  <si>
    <t>Dowtempo / Lounge / Chillout</t>
  </si>
  <si>
    <t>Indie dance</t>
  </si>
  <si>
    <t>Serato DJ</t>
  </si>
  <si>
    <t>RekordBox / RB DJ</t>
  </si>
  <si>
    <t>Traktor Pro</t>
  </si>
  <si>
    <t>Virtual DJ</t>
  </si>
  <si>
    <t>DJay Pro (mac)</t>
  </si>
  <si>
    <t>Ableton Live</t>
  </si>
  <si>
    <t>DJay 2 (ios)</t>
  </si>
  <si>
    <t>Mixxx</t>
  </si>
  <si>
    <t>DJuced</t>
  </si>
  <si>
    <t>Traktor DJ (ios)</t>
  </si>
  <si>
    <t>Mixvibes</t>
  </si>
  <si>
    <t>Traktor DJ (PC/Mac)</t>
  </si>
  <si>
    <t>Serato Scratch / Live</t>
  </si>
  <si>
    <t>Djay (mac)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</si>
</sst>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2" fillId="0" borderId="0" xfId="1" applyNumberFormat="1"/>
    <xf numFmtId="0" fontId="0" fillId="0" borderId="1" xfId="0" applyNumberFormat="1" applyBorder="1"/>
    <xf numFmtId="0" fontId="0" fillId="0" borderId="0" xfId="0" applyNumberFormat="1" applyBorder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DigDJTips global census - The</a:t>
            </a:r>
            <a:r>
              <a:rPr lang="en-US" baseline="0"/>
              <a:t> </a:t>
            </a:r>
            <a:r>
              <a:rPr lang="en-US"/>
              <a:t>genre you mostly play (pt1)</a:t>
            </a:r>
          </a:p>
        </c:rich>
      </c:tx>
      <c:layout>
        <c:manualLayout>
          <c:xMode val="edge"/>
          <c:yMode val="edge"/>
          <c:x val="0.10326601470374318"/>
          <c:y val="8.9947101189072343E-3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Sheet1!$J$13</c:f>
              <c:strCache>
                <c:ptCount val="1"/>
                <c:pt idx="0">
                  <c:v>HipHop / R&amp;B</c:v>
                </c:pt>
              </c:strCache>
            </c:strRef>
          </c:tx>
          <c:marker>
            <c:symbol val="none"/>
          </c:marker>
          <c:cat>
            <c:numRef>
              <c:f>Sheet1!$K$12:$O$12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Sheet1!$K$13:$O$13</c:f>
              <c:numCache>
                <c:formatCode>General</c:formatCode>
                <c:ptCount val="5"/>
                <c:pt idx="0">
                  <c:v>11.9</c:v>
                </c:pt>
                <c:pt idx="1">
                  <c:v>14.5</c:v>
                </c:pt>
                <c:pt idx="2">
                  <c:v>15</c:v>
                </c:pt>
                <c:pt idx="3">
                  <c:v>16</c:v>
                </c:pt>
                <c:pt idx="4">
                  <c:v>16.5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Sheet1!$J$14</c:f>
              <c:strCache>
                <c:ptCount val="1"/>
                <c:pt idx="0">
                  <c:v>EDM / Big room house</c:v>
                </c:pt>
              </c:strCache>
            </c:strRef>
          </c:tx>
          <c:marker>
            <c:symbol val="none"/>
          </c:marker>
          <c:cat>
            <c:numRef>
              <c:f>Sheet1!$K$12:$O$12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Sheet1!$K$14:$O$14</c:f>
              <c:numCache>
                <c:formatCode>General</c:formatCode>
                <c:ptCount val="5"/>
                <c:pt idx="0">
                  <c:v>14.2</c:v>
                </c:pt>
                <c:pt idx="1">
                  <c:v>13.1</c:v>
                </c:pt>
                <c:pt idx="2">
                  <c:v>13.9</c:v>
                </c:pt>
                <c:pt idx="3">
                  <c:v>14</c:v>
                </c:pt>
                <c:pt idx="4">
                  <c:v>14.4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Sheet1!$J$15</c:f>
              <c:strCache>
                <c:ptCount val="1"/>
                <c:pt idx="0">
                  <c:v>Other</c:v>
                </c:pt>
              </c:strCache>
            </c:strRef>
          </c:tx>
          <c:marker>
            <c:symbol val="none"/>
          </c:marker>
          <c:cat>
            <c:numRef>
              <c:f>Sheet1!$K$12:$O$12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Sheet1!$K$15:$O$15</c:f>
              <c:numCache>
                <c:formatCode>General</c:formatCode>
                <c:ptCount val="5"/>
                <c:pt idx="0">
                  <c:v>6.2</c:v>
                </c:pt>
                <c:pt idx="1">
                  <c:v>6.5</c:v>
                </c:pt>
                <c:pt idx="2">
                  <c:v>7.7</c:v>
                </c:pt>
                <c:pt idx="3">
                  <c:v>12</c:v>
                </c:pt>
                <c:pt idx="4">
                  <c:v>12.4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Sheet1!$J$16</c:f>
              <c:strCache>
                <c:ptCount val="1"/>
                <c:pt idx="0">
                  <c:v>Deep House</c:v>
                </c:pt>
              </c:strCache>
            </c:strRef>
          </c:tx>
          <c:marker>
            <c:symbol val="none"/>
          </c:marker>
          <c:cat>
            <c:numRef>
              <c:f>Sheet1!$K$12:$O$12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Sheet1!$K$16:$O$16</c:f>
              <c:numCache>
                <c:formatCode>General</c:formatCode>
                <c:ptCount val="5"/>
                <c:pt idx="0">
                  <c:v>13.3</c:v>
                </c:pt>
                <c:pt idx="1">
                  <c:v>13.1</c:v>
                </c:pt>
                <c:pt idx="2">
                  <c:v>13.9</c:v>
                </c:pt>
                <c:pt idx="3">
                  <c:v>10</c:v>
                </c:pt>
                <c:pt idx="4">
                  <c:v>9.3000000000000007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Sheet1!$J$17</c:f>
              <c:strCache>
                <c:ptCount val="1"/>
                <c:pt idx="0">
                  <c:v>Tech House</c:v>
                </c:pt>
              </c:strCache>
            </c:strRef>
          </c:tx>
          <c:marker>
            <c:symbol val="none"/>
          </c:marker>
          <c:cat>
            <c:numRef>
              <c:f>Sheet1!$K$12:$O$12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Sheet1!$K$17:$O$17</c:f>
              <c:numCache>
                <c:formatCode>General</c:formatCode>
                <c:ptCount val="5"/>
                <c:pt idx="0">
                  <c:v>10.5</c:v>
                </c:pt>
                <c:pt idx="1">
                  <c:v>9.9</c:v>
                </c:pt>
                <c:pt idx="2">
                  <c:v>9.1</c:v>
                </c:pt>
                <c:pt idx="3">
                  <c:v>8</c:v>
                </c:pt>
                <c:pt idx="4">
                  <c:v>8.1999999999999993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Sheet1!$J$18</c:f>
              <c:strCache>
                <c:ptCount val="1"/>
                <c:pt idx="0">
                  <c:v>Techno</c:v>
                </c:pt>
              </c:strCache>
            </c:strRef>
          </c:tx>
          <c:marker>
            <c:symbol val="none"/>
          </c:marker>
          <c:cat>
            <c:numRef>
              <c:f>Sheet1!$K$12:$O$12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Sheet1!$K$18:$O$18</c:f>
              <c:numCache>
                <c:formatCode>General</c:formatCode>
                <c:ptCount val="5"/>
                <c:pt idx="0">
                  <c:v>7.9</c:v>
                </c:pt>
                <c:pt idx="1">
                  <c:v>8.5</c:v>
                </c:pt>
                <c:pt idx="2">
                  <c:v>7.3</c:v>
                </c:pt>
                <c:pt idx="3">
                  <c:v>7</c:v>
                </c:pt>
                <c:pt idx="4">
                  <c:v>7.2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50560"/>
        <c:axId val="221008384"/>
      </c:lineChart>
      <c:catAx>
        <c:axId val="1428505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21008384"/>
        <c:crosses val="autoZero"/>
        <c:auto val="1"/>
        <c:lblAlgn val="ctr"/>
        <c:lblOffset val="100"/>
        <c:noMultiLvlLbl val="0"/>
      </c:catAx>
      <c:valAx>
        <c:axId val="221008384"/>
        <c:scaling>
          <c:orientation val="minMax"/>
          <c:min val="6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8505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DigDJTips</a:t>
            </a:r>
            <a:r>
              <a:rPr lang="en-US" sz="1800" b="1" i="0" baseline="0">
                <a:effectLst/>
              </a:rPr>
              <a:t> global census - The genre you mostly play (pt2)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Sheet1!$J$22</c:f>
              <c:strCache>
                <c:ptCount val="1"/>
                <c:pt idx="0">
                  <c:v>Drum and bass / Trap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Sheet1!$K$22:$O$22</c:f>
              <c:numCache>
                <c:formatCode>General</c:formatCode>
                <c:ptCount val="5"/>
                <c:pt idx="0">
                  <c:v>7.9</c:v>
                </c:pt>
                <c:pt idx="1">
                  <c:v>8</c:v>
                </c:pt>
                <c:pt idx="2">
                  <c:v>7.1</c:v>
                </c:pt>
                <c:pt idx="3">
                  <c:v>7</c:v>
                </c:pt>
                <c:pt idx="4">
                  <c:v>6.2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Sheet1!$J$23</c:f>
              <c:strCache>
                <c:ptCount val="1"/>
                <c:pt idx="0">
                  <c:v>Pop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Sheet1!$K$23:$O$23</c:f>
              <c:numCache>
                <c:formatCode>General</c:formatCode>
                <c:ptCount val="5"/>
                <c:pt idx="0">
                  <c:v>10.199999999999999</c:v>
                </c:pt>
                <c:pt idx="1">
                  <c:v>11.9</c:v>
                </c:pt>
                <c:pt idx="2">
                  <c:v>10.8</c:v>
                </c:pt>
                <c:pt idx="3">
                  <c:v>7</c:v>
                </c:pt>
                <c:pt idx="4">
                  <c:v>6.2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Sheet1!$J$24</c:f>
              <c:strCache>
                <c:ptCount val="1"/>
                <c:pt idx="0">
                  <c:v>Disco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Sheet1!$K$24:$O$24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  <c:pt idx="4">
                  <c:v>4.0999999999999996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Sheet1!$J$25</c:f>
              <c:strCache>
                <c:ptCount val="1"/>
                <c:pt idx="0">
                  <c:v>Trance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Sheet1!$K$25:$O$25</c:f>
              <c:numCache>
                <c:formatCode>General</c:formatCode>
                <c:ptCount val="5"/>
                <c:pt idx="0">
                  <c:v>5.2</c:v>
                </c:pt>
                <c:pt idx="1">
                  <c:v>5.0999999999999996</c:v>
                </c:pt>
                <c:pt idx="2">
                  <c:v>3.8</c:v>
                </c:pt>
                <c:pt idx="3">
                  <c:v>4</c:v>
                </c:pt>
                <c:pt idx="4">
                  <c:v>4.0999999999999996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Sheet1!$J$26</c:f>
              <c:strCache>
                <c:ptCount val="1"/>
                <c:pt idx="0">
                  <c:v>Latin / Reggaeton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Sheet1!$K$26:$O$26</c:f>
              <c:numCache>
                <c:formatCode>General</c:formatCode>
                <c:ptCount val="5"/>
                <c:pt idx="0">
                  <c:v>3.4</c:v>
                </c:pt>
                <c:pt idx="1">
                  <c:v>4.5</c:v>
                </c:pt>
                <c:pt idx="2">
                  <c:v>3.5</c:v>
                </c:pt>
                <c:pt idx="3">
                  <c:v>3</c:v>
                </c:pt>
                <c:pt idx="4">
                  <c:v>3.1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Sheet1!$J$27</c:f>
              <c:strCache>
                <c:ptCount val="1"/>
                <c:pt idx="0">
                  <c:v>Soca / Reggae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Sheet1!$K$27:$O$27</c:f>
              <c:numCache>
                <c:formatCode>General</c:formatCode>
                <c:ptCount val="5"/>
                <c:pt idx="0">
                  <c:v>3.4</c:v>
                </c:pt>
                <c:pt idx="1">
                  <c:v>4.8</c:v>
                </c:pt>
                <c:pt idx="2">
                  <c:v>4</c:v>
                </c:pt>
                <c:pt idx="3">
                  <c:v>2</c:v>
                </c:pt>
                <c:pt idx="4">
                  <c:v>2.1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Sheet1!$J$28</c:f>
              <c:strCache>
                <c:ptCount val="1"/>
                <c:pt idx="0">
                  <c:v>Trap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Sheet1!$K$28:$O$28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2.1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Sheet1!$J$29</c:f>
              <c:strCache>
                <c:ptCount val="1"/>
                <c:pt idx="0">
                  <c:v>Funk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Sheet1!$K$29:$O$29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2.1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Sheet1!$J$30</c:f>
              <c:strCache>
                <c:ptCount val="1"/>
                <c:pt idx="0">
                  <c:v>Dowtempo / Lounge / Chillout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Sheet1!$K$30:$O$30</c:f>
              <c:numCache>
                <c:formatCode>General</c:formatCode>
                <c:ptCount val="5"/>
                <c:pt idx="0">
                  <c:v>5.7</c:v>
                </c:pt>
                <c:pt idx="1">
                  <c:v>0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Sheet1!$J$31</c:f>
              <c:strCache>
                <c:ptCount val="1"/>
                <c:pt idx="0">
                  <c:v>Indie dance</c:v>
                </c:pt>
              </c:strCache>
            </c:strRef>
          </c:tx>
          <c:marker>
            <c:symbol val="none"/>
          </c:marker>
          <c:cat>
            <c:numRef>
              <c:f>Sheet1!$K$21:$O$21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Sheet1!$K$31:$O$31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926336"/>
        <c:axId val="136888896"/>
      </c:lineChart>
      <c:catAx>
        <c:axId val="142926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888896"/>
        <c:crosses val="autoZero"/>
        <c:auto val="1"/>
        <c:lblAlgn val="ctr"/>
        <c:lblOffset val="100"/>
        <c:noMultiLvlLbl val="0"/>
      </c:catAx>
      <c:valAx>
        <c:axId val="136888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926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DigDJTips</a:t>
            </a:r>
            <a:r>
              <a:rPr lang="en-US"/>
              <a:t> global census - DJ Software (pt1)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Sheet1!$J$37</c:f>
              <c:strCache>
                <c:ptCount val="1"/>
                <c:pt idx="0">
                  <c:v>Serato DJ</c:v>
                </c:pt>
              </c:strCache>
            </c:strRef>
          </c:tx>
          <c:marker>
            <c:symbol val="none"/>
          </c:marker>
          <c:cat>
            <c:numRef>
              <c:f>Sheet1!$K$36:$O$36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Sheet1!$K$37:$O$37</c:f>
              <c:numCache>
                <c:formatCode>General</c:formatCode>
                <c:ptCount val="5"/>
                <c:pt idx="0">
                  <c:v>21.1</c:v>
                </c:pt>
                <c:pt idx="1">
                  <c:v>24.6</c:v>
                </c:pt>
                <c:pt idx="2">
                  <c:v>24.9</c:v>
                </c:pt>
                <c:pt idx="3">
                  <c:v>34.700000000000003</c:v>
                </c:pt>
                <c:pt idx="4">
                  <c:v>32.1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Sheet1!$J$38</c:f>
              <c:strCache>
                <c:ptCount val="1"/>
                <c:pt idx="0">
                  <c:v>RekordBox / RB DJ</c:v>
                </c:pt>
              </c:strCache>
            </c:strRef>
          </c:tx>
          <c:marker>
            <c:symbol val="none"/>
          </c:marker>
          <c:cat>
            <c:numRef>
              <c:f>Sheet1!$K$36:$O$36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Sheet1!$K$38:$O$38</c:f>
              <c:numCache>
                <c:formatCode>General</c:formatCode>
                <c:ptCount val="5"/>
                <c:pt idx="0">
                  <c:v>0</c:v>
                </c:pt>
                <c:pt idx="1">
                  <c:v>7.3</c:v>
                </c:pt>
                <c:pt idx="2">
                  <c:v>11.1</c:v>
                </c:pt>
                <c:pt idx="3">
                  <c:v>14.9</c:v>
                </c:pt>
                <c:pt idx="4">
                  <c:v>20.2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Sheet1!$J$39</c:f>
              <c:strCache>
                <c:ptCount val="1"/>
                <c:pt idx="0">
                  <c:v>Traktor Pro</c:v>
                </c:pt>
              </c:strCache>
            </c:strRef>
          </c:tx>
          <c:marker>
            <c:symbol val="none"/>
          </c:marker>
          <c:cat>
            <c:numRef>
              <c:f>Sheet1!$K$36:$O$36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Sheet1!$K$39:$O$39</c:f>
              <c:numCache>
                <c:formatCode>General</c:formatCode>
                <c:ptCount val="5"/>
                <c:pt idx="0">
                  <c:v>27.5</c:v>
                </c:pt>
                <c:pt idx="1">
                  <c:v>21.2</c:v>
                </c:pt>
                <c:pt idx="2">
                  <c:v>20.6</c:v>
                </c:pt>
                <c:pt idx="3">
                  <c:v>21.8</c:v>
                </c:pt>
                <c:pt idx="4">
                  <c:v>17.399999999999999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Sheet1!$J$40</c:f>
              <c:strCache>
                <c:ptCount val="1"/>
                <c:pt idx="0">
                  <c:v>Virtual DJ</c:v>
                </c:pt>
              </c:strCache>
            </c:strRef>
          </c:tx>
          <c:marker>
            <c:symbol val="none"/>
          </c:marker>
          <c:cat>
            <c:numRef>
              <c:f>Sheet1!$K$36:$O$36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Sheet1!$K$40:$O$40</c:f>
              <c:numCache>
                <c:formatCode>General</c:formatCode>
                <c:ptCount val="5"/>
                <c:pt idx="0">
                  <c:v>16.399999999999999</c:v>
                </c:pt>
                <c:pt idx="1">
                  <c:v>16.8</c:v>
                </c:pt>
                <c:pt idx="2">
                  <c:v>17.3</c:v>
                </c:pt>
                <c:pt idx="3">
                  <c:v>18.8</c:v>
                </c:pt>
                <c:pt idx="4">
                  <c:v>13.8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Sheet1!$J$41</c:f>
              <c:strCache>
                <c:ptCount val="1"/>
                <c:pt idx="0">
                  <c:v>Other</c:v>
                </c:pt>
              </c:strCache>
            </c:strRef>
          </c:tx>
          <c:marker>
            <c:symbol val="none"/>
          </c:marker>
          <c:cat>
            <c:numRef>
              <c:f>Sheet1!$K$36:$O$36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Sheet1!$K$41:$O$41</c:f>
              <c:numCache>
                <c:formatCode>General</c:formatCode>
                <c:ptCount val="5"/>
                <c:pt idx="0">
                  <c:v>5.8</c:v>
                </c:pt>
                <c:pt idx="1">
                  <c:v>4.5</c:v>
                </c:pt>
                <c:pt idx="2">
                  <c:v>4.3</c:v>
                </c:pt>
                <c:pt idx="3">
                  <c:v>0</c:v>
                </c:pt>
                <c:pt idx="4">
                  <c:v>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48000"/>
        <c:axId val="188770560"/>
      </c:lineChart>
      <c:catAx>
        <c:axId val="142848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770560"/>
        <c:crosses val="autoZero"/>
        <c:auto val="1"/>
        <c:lblAlgn val="ctr"/>
        <c:lblOffset val="100"/>
        <c:noMultiLvlLbl val="0"/>
      </c:catAx>
      <c:valAx>
        <c:axId val="1887705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848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DigDJTips</a:t>
            </a:r>
            <a:r>
              <a:rPr lang="en-US" sz="1800" b="1" i="0" baseline="0">
                <a:effectLst/>
              </a:rPr>
              <a:t> global census - DJ Software (pt2)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Sheet1!$J$45</c:f>
              <c:strCache>
                <c:ptCount val="1"/>
                <c:pt idx="0">
                  <c:v>DJay Pro (mac)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Sheet1!$K$45:$O$45</c:f>
              <c:numCache>
                <c:formatCode>General</c:formatCode>
                <c:ptCount val="5"/>
                <c:pt idx="0">
                  <c:v>1.2</c:v>
                </c:pt>
                <c:pt idx="1">
                  <c:v>2.2000000000000002</c:v>
                </c:pt>
                <c:pt idx="2">
                  <c:v>1.6</c:v>
                </c:pt>
                <c:pt idx="3">
                  <c:v>2</c:v>
                </c:pt>
                <c:pt idx="4">
                  <c:v>2.8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Sheet1!$J$46</c:f>
              <c:strCache>
                <c:ptCount val="1"/>
                <c:pt idx="0">
                  <c:v>Ableton Live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Sheet1!$K$46:$O$46</c:f>
              <c:numCache>
                <c:formatCode>General</c:formatCode>
                <c:ptCount val="5"/>
                <c:pt idx="0">
                  <c:v>9.9</c:v>
                </c:pt>
                <c:pt idx="1">
                  <c:v>9.5</c:v>
                </c:pt>
                <c:pt idx="2">
                  <c:v>9.1999999999999993</c:v>
                </c:pt>
                <c:pt idx="3">
                  <c:v>3</c:v>
                </c:pt>
                <c:pt idx="4">
                  <c:v>2.8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Sheet1!$J$47</c:f>
              <c:strCache>
                <c:ptCount val="1"/>
                <c:pt idx="0">
                  <c:v>DJay 2 (ios)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Sheet1!$K$47:$O$47</c:f>
              <c:numCache>
                <c:formatCode>General</c:formatCode>
                <c:ptCount val="5"/>
                <c:pt idx="0">
                  <c:v>3.5</c:v>
                </c:pt>
                <c:pt idx="1">
                  <c:v>4.5</c:v>
                </c:pt>
                <c:pt idx="2">
                  <c:v>3.3</c:v>
                </c:pt>
                <c:pt idx="3">
                  <c:v>1</c:v>
                </c:pt>
                <c:pt idx="4">
                  <c:v>1.8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Sheet1!$J$48</c:f>
              <c:strCache>
                <c:ptCount val="1"/>
                <c:pt idx="0">
                  <c:v>Mixxx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Sheet1!$K$48:$O$48</c:f>
              <c:numCache>
                <c:formatCode>General</c:formatCode>
                <c:ptCount val="5"/>
                <c:pt idx="0">
                  <c:v>0</c:v>
                </c:pt>
                <c:pt idx="1">
                  <c:v>2.2000000000000002</c:v>
                </c:pt>
                <c:pt idx="2">
                  <c:v>1.1000000000000001</c:v>
                </c:pt>
                <c:pt idx="3">
                  <c:v>1</c:v>
                </c:pt>
                <c:pt idx="4">
                  <c:v>0.9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Sheet1!$J$49</c:f>
              <c:strCache>
                <c:ptCount val="1"/>
                <c:pt idx="0">
                  <c:v>DJuced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Sheet1!$K$49:$O$49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Sheet1!$J$50</c:f>
              <c:strCache>
                <c:ptCount val="1"/>
                <c:pt idx="0">
                  <c:v>Traktor DJ (ios)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Sheet1!$K$50:$O$50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0.9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Sheet1!$J$51</c:f>
              <c:strCache>
                <c:ptCount val="1"/>
                <c:pt idx="0">
                  <c:v>Mixvibes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Sheet1!$K$51:$O$51</c:f>
              <c:numCache>
                <c:formatCode>General</c:formatCode>
                <c:ptCount val="5"/>
                <c:pt idx="0">
                  <c:v>1.8</c:v>
                </c:pt>
                <c:pt idx="1">
                  <c:v>1.7</c:v>
                </c:pt>
                <c:pt idx="2">
                  <c:v>1.1000000000000001</c:v>
                </c:pt>
                <c:pt idx="3">
                  <c:v>1</c:v>
                </c:pt>
                <c:pt idx="4">
                  <c:v>0.9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Sheet1!$J$52</c:f>
              <c:strCache>
                <c:ptCount val="1"/>
                <c:pt idx="0">
                  <c:v>Traktor DJ (PC/Mac)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Sheet1!$K$52:$O$52</c:f>
              <c:numCache>
                <c:formatCode>General</c:formatCode>
                <c:ptCount val="5"/>
                <c:pt idx="0">
                  <c:v>5.8</c:v>
                </c:pt>
                <c:pt idx="1">
                  <c:v>5.6</c:v>
                </c:pt>
                <c:pt idx="2">
                  <c:v>5.4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Sheet1!$J$53</c:f>
              <c:strCache>
                <c:ptCount val="1"/>
                <c:pt idx="0">
                  <c:v>Serato Scratch / Live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Sheet1!$K$53:$O$53</c:f>
              <c:numCache>
                <c:formatCode>General</c:formatCode>
                <c:ptCount val="5"/>
                <c:pt idx="0">
                  <c:v>5.8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Sheet1!$J$54</c:f>
              <c:strCache>
                <c:ptCount val="1"/>
                <c:pt idx="0">
                  <c:v>Djay (mac)</c:v>
                </c:pt>
              </c:strCache>
            </c:strRef>
          </c:tx>
          <c:marker>
            <c:symbol val="none"/>
          </c:marker>
          <c:cat>
            <c:numRef>
              <c:f>Sheet1!$K$44:$O$44</c:f>
              <c:numCache>
                <c:formatCode>General</c:formatCode>
                <c:ptCount val="5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</c:numCache>
            </c:numRef>
          </c:cat>
          <c:val>
            <c:numRef>
              <c:f>Sheet1!$K$54:$O$54</c:f>
              <c:numCache>
                <c:formatCode>General</c:formatCode>
                <c:ptCount val="5"/>
                <c:pt idx="0">
                  <c:v>1.2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4240"/>
        <c:axId val="188775168"/>
      </c:lineChart>
      <c:catAx>
        <c:axId val="17354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8775168"/>
        <c:crosses val="autoZero"/>
        <c:auto val="1"/>
        <c:lblAlgn val="ctr"/>
        <c:lblOffset val="100"/>
        <c:noMultiLvlLbl val="0"/>
      </c:catAx>
      <c:valAx>
        <c:axId val="18877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354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493059</xdr:colOff>
      <xdr:row>7</xdr:row>
      <xdr:rowOff>76199</xdr:rowOff>
    </xdr:from>
    <xdr:to>
      <xdr:col>29</xdr:col>
      <xdr:colOff>116541</xdr:colOff>
      <xdr:row>31</xdr:row>
      <xdr:rowOff>8963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125505</xdr:colOff>
      <xdr:row>31</xdr:row>
      <xdr:rowOff>107576</xdr:rowOff>
    </xdr:from>
    <xdr:to>
      <xdr:col>29</xdr:col>
      <xdr:colOff>116540</xdr:colOff>
      <xdr:row>57</xdr:row>
      <xdr:rowOff>58269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224118</xdr:colOff>
      <xdr:row>7</xdr:row>
      <xdr:rowOff>103092</xdr:rowOff>
    </xdr:from>
    <xdr:to>
      <xdr:col>42</xdr:col>
      <xdr:colOff>582706</xdr:colOff>
      <xdr:row>31</xdr:row>
      <xdr:rowOff>89646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224118</xdr:colOff>
      <xdr:row>32</xdr:row>
      <xdr:rowOff>58270</xdr:rowOff>
    </xdr:from>
    <xdr:to>
      <xdr:col>42</xdr:col>
      <xdr:colOff>457200</xdr:colOff>
      <xdr:row>57</xdr:row>
      <xdr:rowOff>98611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igitaldjtips.com/2019/02/final-results-are-in-for-the-worlds-biggest-digital-dj-survey/" TargetMode="External"/><Relationship Id="rId1" Type="http://schemas.openxmlformats.org/officeDocument/2006/relationships/hyperlink" Target="https://www.digitaldjtips.com/2018/03/2017-dj-census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54"/>
  <sheetViews>
    <sheetView tabSelected="1" topLeftCell="L8" zoomScale="85" zoomScaleNormal="85" workbookViewId="0">
      <selection activeCell="Q45" sqref="Q45"/>
    </sheetView>
  </sheetViews>
  <sheetFormatPr defaultRowHeight="14.4" x14ac:dyDescent="0.3"/>
  <cols>
    <col min="1" max="1" width="11.109375" style="1" bestFit="1" customWidth="1"/>
    <col min="2" max="2" width="24.88671875" style="1" customWidth="1"/>
    <col min="3" max="9" width="8.88671875" style="1"/>
    <col min="10" max="10" width="23.21875" style="1" customWidth="1"/>
    <col min="11" max="16384" width="8.88671875" style="1"/>
  </cols>
  <sheetData>
    <row r="3" spans="1:15" x14ac:dyDescent="0.3">
      <c r="A3" s="1">
        <v>2018</v>
      </c>
      <c r="B3" s="2" t="s">
        <v>0</v>
      </c>
    </row>
    <row r="4" spans="1:15" x14ac:dyDescent="0.3">
      <c r="A4" s="1">
        <v>2017</v>
      </c>
      <c r="B4" s="2" t="s">
        <v>1</v>
      </c>
    </row>
    <row r="5" spans="1:15" x14ac:dyDescent="0.3">
      <c r="A5" s="1">
        <v>2016</v>
      </c>
      <c r="B5" s="1" t="s">
        <v>2</v>
      </c>
    </row>
    <row r="6" spans="1:15" x14ac:dyDescent="0.3">
      <c r="A6" s="1">
        <v>2015</v>
      </c>
      <c r="B6" s="1" t="s">
        <v>3</v>
      </c>
    </row>
    <row r="7" spans="1:15" x14ac:dyDescent="0.3">
      <c r="A7" s="1">
        <v>2014</v>
      </c>
      <c r="B7" s="1" t="s">
        <v>4</v>
      </c>
    </row>
    <row r="9" spans="1:15" x14ac:dyDescent="0.3">
      <c r="K9" s="5" t="s">
        <v>7</v>
      </c>
    </row>
    <row r="12" spans="1:15" x14ac:dyDescent="0.3">
      <c r="C12" s="5" t="s">
        <v>6</v>
      </c>
      <c r="J12" s="3"/>
      <c r="K12" s="3">
        <f>C15</f>
        <v>2014</v>
      </c>
      <c r="L12" s="3">
        <f>D15</f>
        <v>2015</v>
      </c>
      <c r="M12" s="3">
        <f>E15</f>
        <v>2016</v>
      </c>
      <c r="N12" s="3">
        <f>F15</f>
        <v>2017</v>
      </c>
      <c r="O12" s="3">
        <f>G15</f>
        <v>2018</v>
      </c>
    </row>
    <row r="13" spans="1:15" x14ac:dyDescent="0.3">
      <c r="J13" s="1" t="str">
        <f>B16</f>
        <v>HipHop / R&amp;B</v>
      </c>
      <c r="K13" s="1">
        <f>ROUND(C16*100/C$33,1)</f>
        <v>11.9</v>
      </c>
      <c r="L13" s="1">
        <f>ROUND(D16*100/D$33,1)</f>
        <v>14.5</v>
      </c>
      <c r="M13" s="1">
        <f>ROUND(E16*100/E$33,1)</f>
        <v>15</v>
      </c>
      <c r="N13" s="1">
        <f>ROUND(F16*100/F$33,1)</f>
        <v>16</v>
      </c>
      <c r="O13" s="1">
        <f>ROUND(G16*100/G$33,1)</f>
        <v>16.5</v>
      </c>
    </row>
    <row r="14" spans="1:15" x14ac:dyDescent="0.3">
      <c r="J14" s="1" t="str">
        <f>B17</f>
        <v>EDM / Big room house</v>
      </c>
      <c r="K14" s="1">
        <f>ROUND(C17*100/C$33,1)</f>
        <v>14.2</v>
      </c>
      <c r="L14" s="1">
        <f>ROUND(D17*100/D$33,1)</f>
        <v>13.1</v>
      </c>
      <c r="M14" s="1">
        <f>ROUND(E17*100/E$33,1)</f>
        <v>13.9</v>
      </c>
      <c r="N14" s="1">
        <f>ROUND(F17*100/F$33,1)</f>
        <v>14</v>
      </c>
      <c r="O14" s="1">
        <f>ROUND(G17*100/G$33,1)</f>
        <v>14.4</v>
      </c>
    </row>
    <row r="15" spans="1:15" x14ac:dyDescent="0.3">
      <c r="B15" s="3"/>
      <c r="C15" s="3">
        <v>2014</v>
      </c>
      <c r="D15" s="3">
        <v>2015</v>
      </c>
      <c r="E15" s="3">
        <v>2016</v>
      </c>
      <c r="F15" s="3">
        <v>2017</v>
      </c>
      <c r="G15" s="3">
        <v>2018</v>
      </c>
      <c r="J15" s="1" t="str">
        <f>B18</f>
        <v>Other</v>
      </c>
      <c r="K15" s="1">
        <f>ROUND(C18*100/C$33,1)</f>
        <v>6.2</v>
      </c>
      <c r="L15" s="1">
        <f>ROUND(D18*100/D$33,1)</f>
        <v>6.5</v>
      </c>
      <c r="M15" s="1">
        <f>ROUND(E18*100/E$33,1)</f>
        <v>7.7</v>
      </c>
      <c r="N15" s="1">
        <f>ROUND(F18*100/F$33,1)</f>
        <v>12</v>
      </c>
      <c r="O15" s="1">
        <f>ROUND(G18*100/G$33,1)</f>
        <v>12.4</v>
      </c>
    </row>
    <row r="16" spans="1:15" x14ac:dyDescent="0.3">
      <c r="B16" s="1" t="s">
        <v>18</v>
      </c>
      <c r="C16" s="1">
        <v>42</v>
      </c>
      <c r="D16" s="1">
        <v>51</v>
      </c>
      <c r="E16" s="1">
        <v>41</v>
      </c>
      <c r="F16" s="1">
        <f>G16</f>
        <v>16</v>
      </c>
      <c r="G16" s="1">
        <v>16</v>
      </c>
      <c r="J16" s="1" t="str">
        <f>B19</f>
        <v>Deep House</v>
      </c>
      <c r="K16" s="1">
        <f>ROUND(C19*100/C$33,1)</f>
        <v>13.3</v>
      </c>
      <c r="L16" s="1">
        <f>ROUND(D19*100/D$33,1)</f>
        <v>13.1</v>
      </c>
      <c r="M16" s="1">
        <f>ROUND(E19*100/E$33,1)</f>
        <v>13.9</v>
      </c>
      <c r="N16" s="1">
        <f>ROUND(F19*100/F$33,1)</f>
        <v>10</v>
      </c>
      <c r="O16" s="1">
        <f>ROUND(G19*100/G$33,1)</f>
        <v>9.3000000000000007</v>
      </c>
    </row>
    <row r="17" spans="2:15" x14ac:dyDescent="0.3">
      <c r="B17" s="1" t="s">
        <v>17</v>
      </c>
      <c r="C17" s="1">
        <v>50</v>
      </c>
      <c r="D17" s="1">
        <v>46</v>
      </c>
      <c r="E17" s="1">
        <v>38</v>
      </c>
      <c r="F17" s="1">
        <f>G17</f>
        <v>14</v>
      </c>
      <c r="G17" s="1">
        <v>14</v>
      </c>
      <c r="J17" s="1" t="str">
        <f>B20</f>
        <v>Tech House</v>
      </c>
      <c r="K17" s="1">
        <f>ROUND(C20*100/C$33,1)</f>
        <v>10.5</v>
      </c>
      <c r="L17" s="1">
        <f>ROUND(D20*100/D$33,1)</f>
        <v>9.9</v>
      </c>
      <c r="M17" s="1">
        <f>ROUND(E20*100/E$33,1)</f>
        <v>9.1</v>
      </c>
      <c r="N17" s="1">
        <f>ROUND(F20*100/F$33,1)</f>
        <v>8</v>
      </c>
      <c r="O17" s="1">
        <f>ROUND(G20*100/G$33,1)</f>
        <v>8.1999999999999993</v>
      </c>
    </row>
    <row r="18" spans="2:15" x14ac:dyDescent="0.3">
      <c r="B18" s="1" t="s">
        <v>8</v>
      </c>
      <c r="C18" s="1">
        <v>22</v>
      </c>
      <c r="D18" s="1">
        <v>23</v>
      </c>
      <c r="E18" s="1">
        <v>21</v>
      </c>
      <c r="F18" s="1">
        <f>G18</f>
        <v>12</v>
      </c>
      <c r="G18" s="1">
        <v>12</v>
      </c>
      <c r="J18" s="1" t="str">
        <f>B21</f>
        <v>Techno</v>
      </c>
      <c r="K18" s="1">
        <f>ROUND(C21*100/C$33,1)</f>
        <v>7.9</v>
      </c>
      <c r="L18" s="1">
        <f>ROUND(D21*100/D$33,1)</f>
        <v>8.5</v>
      </c>
      <c r="M18" s="1">
        <f>ROUND(E21*100/E$33,1)</f>
        <v>7.3</v>
      </c>
      <c r="N18" s="1">
        <f>ROUND(F21*100/F$33,1)</f>
        <v>7</v>
      </c>
      <c r="O18" s="1">
        <f>ROUND(G21*100/G$33,1)</f>
        <v>7.2</v>
      </c>
    </row>
    <row r="19" spans="2:15" x14ac:dyDescent="0.3">
      <c r="B19" s="1" t="s">
        <v>9</v>
      </c>
      <c r="C19" s="1">
        <v>47</v>
      </c>
      <c r="D19" s="1">
        <v>46</v>
      </c>
      <c r="E19" s="1">
        <v>38</v>
      </c>
      <c r="F19" s="1">
        <v>10</v>
      </c>
      <c r="G19" s="1">
        <v>9</v>
      </c>
    </row>
    <row r="20" spans="2:15" x14ac:dyDescent="0.3">
      <c r="B20" s="1" t="s">
        <v>10</v>
      </c>
      <c r="C20" s="1">
        <v>37</v>
      </c>
      <c r="D20" s="1">
        <v>35</v>
      </c>
      <c r="E20" s="1">
        <v>25</v>
      </c>
      <c r="F20" s="1">
        <f>G20</f>
        <v>8</v>
      </c>
      <c r="G20" s="1">
        <v>8</v>
      </c>
    </row>
    <row r="21" spans="2:15" x14ac:dyDescent="0.3">
      <c r="B21" s="1" t="s">
        <v>11</v>
      </c>
      <c r="C21" s="1">
        <v>28</v>
      </c>
      <c r="D21" s="1">
        <v>30</v>
      </c>
      <c r="E21" s="1">
        <v>20</v>
      </c>
      <c r="F21" s="1">
        <f>G21</f>
        <v>7</v>
      </c>
      <c r="G21" s="1">
        <v>7</v>
      </c>
      <c r="K21" s="1">
        <v>2014</v>
      </c>
      <c r="L21" s="1">
        <v>2015</v>
      </c>
      <c r="M21" s="1">
        <v>2016</v>
      </c>
      <c r="N21" s="1">
        <v>2017</v>
      </c>
      <c r="O21" s="1">
        <v>2018</v>
      </c>
    </row>
    <row r="22" spans="2:15" x14ac:dyDescent="0.3">
      <c r="B22" s="1" t="s">
        <v>12</v>
      </c>
      <c r="C22" s="1">
        <v>28</v>
      </c>
      <c r="D22" s="1">
        <v>28</v>
      </c>
      <c r="E22" s="1">
        <v>19.5</v>
      </c>
      <c r="F22" s="1">
        <v>7</v>
      </c>
      <c r="G22" s="1">
        <v>6</v>
      </c>
      <c r="J22" s="1" t="str">
        <f t="shared" ref="J16:J53" si="0">B22</f>
        <v>Drum and bass / Trap</v>
      </c>
      <c r="K22" s="1">
        <f>ROUND(C22*100/C$33,1)</f>
        <v>7.9</v>
      </c>
      <c r="L22" s="1">
        <f>ROUND(D22*100/D$33,1)</f>
        <v>8</v>
      </c>
      <c r="M22" s="1">
        <f>ROUND(E22*100/E$33,1)</f>
        <v>7.1</v>
      </c>
      <c r="N22" s="1">
        <f>ROUND(F22*100/F$33,1)</f>
        <v>7</v>
      </c>
      <c r="O22" s="1">
        <f>ROUND(G22*100/G$33,1)</f>
        <v>6.2</v>
      </c>
    </row>
    <row r="23" spans="2:15" x14ac:dyDescent="0.3">
      <c r="B23" s="1" t="s">
        <v>13</v>
      </c>
      <c r="C23" s="1">
        <v>36</v>
      </c>
      <c r="D23" s="1">
        <v>42</v>
      </c>
      <c r="E23" s="1">
        <v>29.5</v>
      </c>
      <c r="F23" s="1">
        <v>7</v>
      </c>
      <c r="G23" s="1">
        <v>6</v>
      </c>
      <c r="J23" s="1" t="str">
        <f t="shared" si="0"/>
        <v>Pop</v>
      </c>
      <c r="K23" s="1">
        <f>ROUND(C23*100/C$33,1)</f>
        <v>10.199999999999999</v>
      </c>
      <c r="L23" s="1">
        <f>ROUND(D23*100/D$33,1)</f>
        <v>11.9</v>
      </c>
      <c r="M23" s="1">
        <f>ROUND(E23*100/E$33,1)</f>
        <v>10.8</v>
      </c>
      <c r="N23" s="1">
        <f>ROUND(F23*100/F$33,1)</f>
        <v>7</v>
      </c>
      <c r="O23" s="1">
        <f>ROUND(G23*100/G$33,1)</f>
        <v>6.2</v>
      </c>
    </row>
    <row r="24" spans="2:15" x14ac:dyDescent="0.3">
      <c r="B24" s="1" t="s">
        <v>14</v>
      </c>
      <c r="F24" s="1">
        <f>G24</f>
        <v>4</v>
      </c>
      <c r="G24" s="1">
        <v>4</v>
      </c>
      <c r="J24" s="1" t="str">
        <f t="shared" si="0"/>
        <v>Disco</v>
      </c>
      <c r="K24" s="1">
        <f>ROUND(C24*100/C$33,1)</f>
        <v>0</v>
      </c>
      <c r="L24" s="1">
        <f>ROUND(D24*100/D$33,1)</f>
        <v>0</v>
      </c>
      <c r="M24" s="1">
        <f>ROUND(E24*100/E$33,1)</f>
        <v>0</v>
      </c>
      <c r="N24" s="1">
        <f>ROUND(F24*100/F$33,1)</f>
        <v>4</v>
      </c>
      <c r="O24" s="1">
        <f>ROUND(G24*100/G$33,1)</f>
        <v>4.0999999999999996</v>
      </c>
    </row>
    <row r="25" spans="2:15" x14ac:dyDescent="0.3">
      <c r="B25" s="1" t="s">
        <v>15</v>
      </c>
      <c r="C25" s="1">
        <v>18.5</v>
      </c>
      <c r="D25" s="1">
        <v>18</v>
      </c>
      <c r="E25" s="1">
        <v>10.5</v>
      </c>
      <c r="F25" s="1">
        <f>G25</f>
        <v>4</v>
      </c>
      <c r="G25" s="1">
        <v>4</v>
      </c>
      <c r="J25" s="1" t="str">
        <f t="shared" si="0"/>
        <v>Trance</v>
      </c>
      <c r="K25" s="1">
        <f>ROUND(C25*100/C$33,1)</f>
        <v>5.2</v>
      </c>
      <c r="L25" s="1">
        <f>ROUND(D25*100/D$33,1)</f>
        <v>5.0999999999999996</v>
      </c>
      <c r="M25" s="1">
        <f>ROUND(E25*100/E$33,1)</f>
        <v>3.8</v>
      </c>
      <c r="N25" s="1">
        <f>ROUND(F25*100/F$33,1)</f>
        <v>4</v>
      </c>
      <c r="O25" s="1">
        <f>ROUND(G25*100/G$33,1)</f>
        <v>4.0999999999999996</v>
      </c>
    </row>
    <row r="26" spans="2:15" x14ac:dyDescent="0.3">
      <c r="B26" s="1" t="s">
        <v>16</v>
      </c>
      <c r="C26" s="1">
        <v>12</v>
      </c>
      <c r="D26" s="1">
        <v>16</v>
      </c>
      <c r="E26" s="1">
        <v>9.5</v>
      </c>
      <c r="F26" s="1">
        <f>G26</f>
        <v>3</v>
      </c>
      <c r="G26" s="1">
        <v>3</v>
      </c>
      <c r="J26" s="1" t="str">
        <f t="shared" si="0"/>
        <v>Latin / Reggaeton</v>
      </c>
      <c r="K26" s="1">
        <f>ROUND(C26*100/C$33,1)</f>
        <v>3.4</v>
      </c>
      <c r="L26" s="1">
        <f>ROUND(D26*100/D$33,1)</f>
        <v>4.5</v>
      </c>
      <c r="M26" s="1">
        <f>ROUND(E26*100/E$33,1)</f>
        <v>3.5</v>
      </c>
      <c r="N26" s="1">
        <f>ROUND(F26*100/F$33,1)</f>
        <v>3</v>
      </c>
      <c r="O26" s="1">
        <f>ROUND(G26*100/G$33,1)</f>
        <v>3.1</v>
      </c>
    </row>
    <row r="27" spans="2:15" x14ac:dyDescent="0.3">
      <c r="B27" s="1" t="s">
        <v>19</v>
      </c>
      <c r="C27" s="1">
        <v>12</v>
      </c>
      <c r="D27" s="1">
        <v>17</v>
      </c>
      <c r="E27" s="1">
        <v>11</v>
      </c>
      <c r="F27" s="1">
        <f>G27</f>
        <v>2</v>
      </c>
      <c r="G27" s="1">
        <v>2</v>
      </c>
      <c r="J27" s="1" t="str">
        <f t="shared" si="0"/>
        <v>Soca / Reggae</v>
      </c>
      <c r="K27" s="1">
        <f>ROUND(C27*100/C$33,1)</f>
        <v>3.4</v>
      </c>
      <c r="L27" s="1">
        <f>ROUND(D27*100/D$33,1)</f>
        <v>4.8</v>
      </c>
      <c r="M27" s="1">
        <f>ROUND(E27*100/E$33,1)</f>
        <v>4</v>
      </c>
      <c r="N27" s="1">
        <f>ROUND(F27*100/F$33,1)</f>
        <v>2</v>
      </c>
      <c r="O27" s="1">
        <f>ROUND(G27*100/G$33,1)</f>
        <v>2.1</v>
      </c>
    </row>
    <row r="28" spans="2:15" x14ac:dyDescent="0.3">
      <c r="B28" s="1" t="s">
        <v>20</v>
      </c>
      <c r="F28" s="1">
        <f>G28</f>
        <v>2</v>
      </c>
      <c r="G28" s="1">
        <v>2</v>
      </c>
      <c r="J28" s="1" t="str">
        <f t="shared" si="0"/>
        <v>Trap</v>
      </c>
      <c r="K28" s="1">
        <f>ROUND(C28*100/C$33,1)</f>
        <v>0</v>
      </c>
      <c r="L28" s="1">
        <f>ROUND(D28*100/D$33,1)</f>
        <v>0</v>
      </c>
      <c r="M28" s="1">
        <f>ROUND(E28*100/E$33,1)</f>
        <v>0</v>
      </c>
      <c r="N28" s="1">
        <f>ROUND(F28*100/F$33,1)</f>
        <v>2</v>
      </c>
      <c r="O28" s="1">
        <f>ROUND(G28*100/G$33,1)</f>
        <v>2.1</v>
      </c>
    </row>
    <row r="29" spans="2:15" x14ac:dyDescent="0.3">
      <c r="B29" s="1" t="s">
        <v>21</v>
      </c>
      <c r="F29" s="1">
        <f>G29</f>
        <v>2</v>
      </c>
      <c r="G29" s="1">
        <v>2</v>
      </c>
      <c r="J29" s="1" t="str">
        <f t="shared" si="0"/>
        <v>Funk</v>
      </c>
      <c r="K29" s="1">
        <f>ROUND(C29*100/C$33,1)</f>
        <v>0</v>
      </c>
      <c r="L29" s="1">
        <f>ROUND(D29*100/D$33,1)</f>
        <v>0</v>
      </c>
      <c r="M29" s="1">
        <f>ROUND(E29*100/E$33,1)</f>
        <v>0</v>
      </c>
      <c r="N29" s="1">
        <f>ROUND(F29*100/F$33,1)</f>
        <v>2</v>
      </c>
      <c r="O29" s="1">
        <f>ROUND(G29*100/G$33,1)</f>
        <v>2.1</v>
      </c>
    </row>
    <row r="30" spans="2:15" x14ac:dyDescent="0.3">
      <c r="B30" s="1" t="s">
        <v>22</v>
      </c>
      <c r="C30" s="1">
        <v>20</v>
      </c>
      <c r="E30" s="1">
        <v>11</v>
      </c>
      <c r="F30" s="1">
        <f>G30</f>
        <v>1</v>
      </c>
      <c r="G30" s="1">
        <v>1</v>
      </c>
      <c r="J30" s="1" t="str">
        <f t="shared" si="0"/>
        <v>Dowtempo / Lounge / Chillout</v>
      </c>
      <c r="K30" s="1">
        <f>ROUND(C30*100/C$33,1)</f>
        <v>5.7</v>
      </c>
      <c r="L30" s="1">
        <f>ROUND(D30*100/D$33,1)</f>
        <v>0</v>
      </c>
      <c r="M30" s="1">
        <f>ROUND(E30*100/E$33,1)</f>
        <v>4</v>
      </c>
      <c r="N30" s="1">
        <f>ROUND(F30*100/F$33,1)</f>
        <v>1</v>
      </c>
      <c r="O30" s="1">
        <f>ROUND(G30*100/G$33,1)</f>
        <v>1</v>
      </c>
    </row>
    <row r="31" spans="2:15" x14ac:dyDescent="0.3">
      <c r="B31" s="1" t="s">
        <v>23</v>
      </c>
      <c r="F31" s="1">
        <f>G31</f>
        <v>1</v>
      </c>
      <c r="G31" s="1">
        <v>1</v>
      </c>
      <c r="J31" s="1" t="str">
        <f t="shared" si="0"/>
        <v>Indie dance</v>
      </c>
      <c r="K31" s="1">
        <f>ROUND(C31*100/C$33,1)</f>
        <v>0</v>
      </c>
      <c r="L31" s="1">
        <f>ROUND(D31*100/D$33,1)</f>
        <v>0</v>
      </c>
      <c r="M31" s="1">
        <f>ROUND(E31*100/E$33,1)</f>
        <v>0</v>
      </c>
      <c r="N31" s="1">
        <f>ROUND(F31*100/F$33,1)</f>
        <v>1</v>
      </c>
      <c r="O31" s="1">
        <f>ROUND(G31*100/G$33,1)</f>
        <v>1</v>
      </c>
    </row>
    <row r="33" spans="2:15" x14ac:dyDescent="0.3">
      <c r="B33" s="1" t="s">
        <v>5</v>
      </c>
      <c r="C33" s="1">
        <f>SUM(C16:C31)</f>
        <v>352.5</v>
      </c>
      <c r="D33" s="1">
        <f>SUM(D16:D31)</f>
        <v>352</v>
      </c>
      <c r="E33" s="1">
        <f>SUM(E16:E31)</f>
        <v>274</v>
      </c>
      <c r="F33" s="1">
        <f>SUM(F16:F31)</f>
        <v>100</v>
      </c>
      <c r="G33" s="1">
        <f>SUM(G16:G31)</f>
        <v>97</v>
      </c>
      <c r="J33" s="1" t="str">
        <f t="shared" si="0"/>
        <v>sum</v>
      </c>
    </row>
    <row r="35" spans="2:15" x14ac:dyDescent="0.3">
      <c r="B35" s="4"/>
      <c r="C35" s="4"/>
      <c r="D35" s="4"/>
      <c r="E35" s="4"/>
      <c r="F35" s="4"/>
      <c r="G35" s="4"/>
    </row>
    <row r="36" spans="2:15" x14ac:dyDescent="0.3">
      <c r="B36" s="3"/>
      <c r="C36" s="3">
        <f>C15</f>
        <v>2014</v>
      </c>
      <c r="D36" s="3">
        <f>D15</f>
        <v>2015</v>
      </c>
      <c r="E36" s="3">
        <f>E15</f>
        <v>2016</v>
      </c>
      <c r="F36" s="3">
        <f>F15</f>
        <v>2017</v>
      </c>
      <c r="G36" s="3">
        <f>G15</f>
        <v>2018</v>
      </c>
      <c r="J36" s="3"/>
      <c r="K36" s="3">
        <f>C36</f>
        <v>2014</v>
      </c>
      <c r="L36" s="3">
        <f t="shared" ref="L36:O36" si="1">D36</f>
        <v>2015</v>
      </c>
      <c r="M36" s="3">
        <f t="shared" si="1"/>
        <v>2016</v>
      </c>
      <c r="N36" s="3">
        <f t="shared" si="1"/>
        <v>2017</v>
      </c>
      <c r="O36" s="3">
        <f t="shared" si="1"/>
        <v>2018</v>
      </c>
    </row>
    <row r="37" spans="2:15" x14ac:dyDescent="0.3">
      <c r="B37" s="1" t="s">
        <v>24</v>
      </c>
      <c r="C37" s="1">
        <v>36</v>
      </c>
      <c r="D37" s="1">
        <v>44</v>
      </c>
      <c r="E37" s="1">
        <v>46</v>
      </c>
      <c r="F37" s="1">
        <v>35</v>
      </c>
      <c r="G37" s="1">
        <v>35</v>
      </c>
      <c r="J37" s="1" t="str">
        <f t="shared" si="0"/>
        <v>Serato DJ</v>
      </c>
      <c r="K37" s="1">
        <f>ROUND(C37*100/C$54,1)</f>
        <v>21.1</v>
      </c>
      <c r="L37" s="1">
        <f>ROUND(D37*100/D$54,1)</f>
        <v>24.6</v>
      </c>
      <c r="M37" s="1">
        <f>ROUND(E37*100/E$54,1)</f>
        <v>24.9</v>
      </c>
      <c r="N37" s="1">
        <f>ROUND(F37*100/F$54,1)</f>
        <v>34.700000000000003</v>
      </c>
      <c r="O37" s="1">
        <f>ROUND(G37*100/G$54,1)</f>
        <v>32.1</v>
      </c>
    </row>
    <row r="38" spans="2:15" x14ac:dyDescent="0.3">
      <c r="B38" s="1" t="s">
        <v>25</v>
      </c>
      <c r="C38" s="1">
        <v>0</v>
      </c>
      <c r="D38" s="1">
        <v>13</v>
      </c>
      <c r="E38" s="1">
        <v>20.5</v>
      </c>
      <c r="F38" s="1">
        <v>15</v>
      </c>
      <c r="G38" s="1">
        <v>22</v>
      </c>
      <c r="J38" s="1" t="str">
        <f t="shared" si="0"/>
        <v>RekordBox / RB DJ</v>
      </c>
      <c r="K38" s="1">
        <f>ROUND(C38*100/C$54,1)</f>
        <v>0</v>
      </c>
      <c r="L38" s="1">
        <f>ROUND(D38*100/D$54,1)</f>
        <v>7.3</v>
      </c>
      <c r="M38" s="1">
        <f>ROUND(E38*100/E$54,1)</f>
        <v>11.1</v>
      </c>
      <c r="N38" s="1">
        <f>ROUND(F38*100/F$54,1)</f>
        <v>14.9</v>
      </c>
      <c r="O38" s="1">
        <f>ROUND(G38*100/G$54,1)</f>
        <v>20.2</v>
      </c>
    </row>
    <row r="39" spans="2:15" x14ac:dyDescent="0.3">
      <c r="B39" s="1" t="s">
        <v>26</v>
      </c>
      <c r="C39" s="1">
        <v>47</v>
      </c>
      <c r="D39" s="1">
        <v>38</v>
      </c>
      <c r="E39" s="1">
        <v>38</v>
      </c>
      <c r="F39" s="1">
        <v>22</v>
      </c>
      <c r="G39" s="1">
        <v>19</v>
      </c>
      <c r="J39" s="1" t="str">
        <f t="shared" si="0"/>
        <v>Traktor Pro</v>
      </c>
      <c r="K39" s="1">
        <f>ROUND(C39*100/C$54,1)</f>
        <v>27.5</v>
      </c>
      <c r="L39" s="1">
        <f>ROUND(D39*100/D$54,1)</f>
        <v>21.2</v>
      </c>
      <c r="M39" s="1">
        <f>ROUND(E39*100/E$54,1)</f>
        <v>20.6</v>
      </c>
      <c r="N39" s="1">
        <f>ROUND(F39*100/F$54,1)</f>
        <v>21.8</v>
      </c>
      <c r="O39" s="1">
        <f>ROUND(G39*100/G$54,1)</f>
        <v>17.399999999999999</v>
      </c>
    </row>
    <row r="40" spans="2:15" x14ac:dyDescent="0.3">
      <c r="B40" s="1" t="s">
        <v>27</v>
      </c>
      <c r="C40" s="1">
        <v>28</v>
      </c>
      <c r="D40" s="1">
        <v>30</v>
      </c>
      <c r="E40" s="1">
        <v>32</v>
      </c>
      <c r="F40" s="1">
        <v>19</v>
      </c>
      <c r="G40" s="1">
        <v>15</v>
      </c>
      <c r="J40" s="1" t="str">
        <f t="shared" si="0"/>
        <v>Virtual DJ</v>
      </c>
      <c r="K40" s="1">
        <f>ROUND(C40*100/C$54,1)</f>
        <v>16.399999999999999</v>
      </c>
      <c r="L40" s="1">
        <f>ROUND(D40*100/D$54,1)</f>
        <v>16.8</v>
      </c>
      <c r="M40" s="1">
        <f>ROUND(E40*100/E$54,1)</f>
        <v>17.3</v>
      </c>
      <c r="N40" s="1">
        <f>ROUND(F40*100/F$54,1)</f>
        <v>18.8</v>
      </c>
      <c r="O40" s="1">
        <f>ROUND(G40*100/G$54,1)</f>
        <v>13.8</v>
      </c>
    </row>
    <row r="41" spans="2:15" x14ac:dyDescent="0.3">
      <c r="B41" s="1" t="s">
        <v>8</v>
      </c>
      <c r="C41" s="1">
        <v>10</v>
      </c>
      <c r="D41" s="1">
        <v>8</v>
      </c>
      <c r="E41" s="1">
        <v>8</v>
      </c>
      <c r="G41" s="1">
        <v>6</v>
      </c>
      <c r="J41" s="1" t="str">
        <f>B41</f>
        <v>Other</v>
      </c>
      <c r="K41" s="1">
        <f>ROUND(C41*100/C$54,1)</f>
        <v>5.8</v>
      </c>
      <c r="L41" s="1">
        <f>ROUND(D41*100/D$54,1)</f>
        <v>4.5</v>
      </c>
      <c r="M41" s="1">
        <f>ROUND(E41*100/E$54,1)</f>
        <v>4.3</v>
      </c>
      <c r="N41" s="1">
        <f>ROUND(F41*100/F$54,1)</f>
        <v>0</v>
      </c>
      <c r="O41" s="1">
        <f>ROUND(G41*100/G$54,1)</f>
        <v>5.5</v>
      </c>
    </row>
    <row r="42" spans="2:15" x14ac:dyDescent="0.3">
      <c r="B42" s="1" t="s">
        <v>28</v>
      </c>
      <c r="C42" s="1">
        <v>2</v>
      </c>
      <c r="D42" s="1">
        <v>4</v>
      </c>
      <c r="E42" s="1">
        <v>3</v>
      </c>
      <c r="F42" s="1">
        <v>2</v>
      </c>
      <c r="G42" s="1">
        <v>3</v>
      </c>
    </row>
    <row r="43" spans="2:15" x14ac:dyDescent="0.3">
      <c r="B43" s="1" t="s">
        <v>29</v>
      </c>
      <c r="C43" s="1">
        <v>17</v>
      </c>
      <c r="D43" s="1">
        <v>17</v>
      </c>
      <c r="E43" s="1">
        <v>17</v>
      </c>
      <c r="F43" s="1">
        <v>3</v>
      </c>
      <c r="G43" s="1">
        <v>3</v>
      </c>
    </row>
    <row r="44" spans="2:15" x14ac:dyDescent="0.3">
      <c r="B44" s="1" t="s">
        <v>30</v>
      </c>
      <c r="C44" s="1">
        <v>6</v>
      </c>
      <c r="D44" s="1">
        <v>8</v>
      </c>
      <c r="E44" s="1">
        <v>6</v>
      </c>
      <c r="F44" s="1">
        <v>1</v>
      </c>
      <c r="G44" s="1">
        <v>2</v>
      </c>
      <c r="K44" s="1">
        <v>2014</v>
      </c>
      <c r="L44" s="1">
        <v>2015</v>
      </c>
      <c r="M44" s="1">
        <v>2016</v>
      </c>
      <c r="N44" s="1">
        <v>2017</v>
      </c>
      <c r="O44" s="1">
        <v>2018</v>
      </c>
    </row>
    <row r="45" spans="2:15" x14ac:dyDescent="0.3">
      <c r="B45" s="1" t="s">
        <v>31</v>
      </c>
      <c r="D45" s="1">
        <v>4</v>
      </c>
      <c r="E45" s="1">
        <v>2</v>
      </c>
      <c r="F45" s="1">
        <v>1</v>
      </c>
      <c r="G45" s="1">
        <v>1</v>
      </c>
      <c r="J45" s="1" t="str">
        <f>B42</f>
        <v>DJay Pro (mac)</v>
      </c>
      <c r="K45" s="1">
        <f>ROUND(C42*100/C$54,1)</f>
        <v>1.2</v>
      </c>
      <c r="L45" s="1">
        <f>ROUND(D42*100/D$54,1)</f>
        <v>2.2000000000000002</v>
      </c>
      <c r="M45" s="1">
        <f>ROUND(E42*100/E$54,1)</f>
        <v>1.6</v>
      </c>
      <c r="N45" s="1">
        <f>ROUND(F42*100/F$54,1)</f>
        <v>2</v>
      </c>
      <c r="O45" s="1">
        <f>ROUND(G42*100/G$54,1)</f>
        <v>2.8</v>
      </c>
    </row>
    <row r="46" spans="2:15" x14ac:dyDescent="0.3">
      <c r="B46" s="1" t="s">
        <v>32</v>
      </c>
      <c r="F46" s="1">
        <v>1</v>
      </c>
      <c r="G46" s="1">
        <v>1</v>
      </c>
      <c r="J46" s="1" t="str">
        <f>B43</f>
        <v>Ableton Live</v>
      </c>
      <c r="K46" s="1">
        <f>ROUND(C43*100/C$54,1)</f>
        <v>9.9</v>
      </c>
      <c r="L46" s="1">
        <f>ROUND(D43*100/D$54,1)</f>
        <v>9.5</v>
      </c>
      <c r="M46" s="1">
        <f>ROUND(E43*100/E$54,1)</f>
        <v>9.1999999999999993</v>
      </c>
      <c r="N46" s="1">
        <f>ROUND(F43*100/F$54,1)</f>
        <v>3</v>
      </c>
      <c r="O46" s="1">
        <f>ROUND(G43*100/G$54,1)</f>
        <v>2.8</v>
      </c>
    </row>
    <row r="47" spans="2:15" x14ac:dyDescent="0.3">
      <c r="B47" s="1" t="s">
        <v>33</v>
      </c>
      <c r="F47" s="1">
        <v>1</v>
      </c>
      <c r="G47" s="1">
        <v>1</v>
      </c>
      <c r="J47" s="1" t="str">
        <f>B44</f>
        <v>DJay 2 (ios)</v>
      </c>
      <c r="K47" s="1">
        <f>ROUND(C44*100/C$54,1)</f>
        <v>3.5</v>
      </c>
      <c r="L47" s="1">
        <f>ROUND(D44*100/D$54,1)</f>
        <v>4.5</v>
      </c>
      <c r="M47" s="1">
        <f>ROUND(E44*100/E$54,1)</f>
        <v>3.3</v>
      </c>
      <c r="N47" s="1">
        <f>ROUND(F44*100/F$54,1)</f>
        <v>1</v>
      </c>
      <c r="O47" s="1">
        <f>ROUND(G44*100/G$54,1)</f>
        <v>1.8</v>
      </c>
    </row>
    <row r="48" spans="2:15" x14ac:dyDescent="0.3">
      <c r="B48" s="1" t="s">
        <v>34</v>
      </c>
      <c r="C48" s="1">
        <v>3</v>
      </c>
      <c r="D48" s="1">
        <v>3</v>
      </c>
      <c r="E48" s="1">
        <v>2</v>
      </c>
      <c r="F48" s="1">
        <v>1</v>
      </c>
      <c r="G48" s="1">
        <v>1</v>
      </c>
      <c r="J48" s="1" t="str">
        <f>B45</f>
        <v>Mixxx</v>
      </c>
      <c r="K48" s="1">
        <f>ROUND(C45*100/C$54,1)</f>
        <v>0</v>
      </c>
      <c r="L48" s="1">
        <f>ROUND(D45*100/D$54,1)</f>
        <v>2.2000000000000002</v>
      </c>
      <c r="M48" s="1">
        <f>ROUND(E45*100/E$54,1)</f>
        <v>1.1000000000000001</v>
      </c>
      <c r="N48" s="1">
        <f>ROUND(F45*100/F$54,1)</f>
        <v>1</v>
      </c>
      <c r="O48" s="1">
        <f>ROUND(G45*100/G$54,1)</f>
        <v>0.9</v>
      </c>
    </row>
    <row r="49" spans="2:15" x14ac:dyDescent="0.3">
      <c r="B49" s="1" t="s">
        <v>35</v>
      </c>
      <c r="C49" s="1">
        <v>10</v>
      </c>
      <c r="D49" s="1">
        <v>10</v>
      </c>
      <c r="E49" s="1">
        <v>10</v>
      </c>
      <c r="J49" s="1" t="str">
        <f>B46</f>
        <v>DJuced</v>
      </c>
      <c r="K49" s="1">
        <f>ROUND(C46*100/C$54,1)</f>
        <v>0</v>
      </c>
      <c r="L49" s="1">
        <f>ROUND(D46*100/D$54,1)</f>
        <v>0</v>
      </c>
      <c r="M49" s="1">
        <f>ROUND(E46*100/E$54,1)</f>
        <v>0</v>
      </c>
      <c r="N49" s="1">
        <f>ROUND(F46*100/F$54,1)</f>
        <v>1</v>
      </c>
      <c r="O49" s="1">
        <f>ROUND(G46*100/G$54,1)</f>
        <v>0.9</v>
      </c>
    </row>
    <row r="50" spans="2:15" x14ac:dyDescent="0.3">
      <c r="B50" s="1" t="s">
        <v>36</v>
      </c>
      <c r="C50" s="1">
        <v>10</v>
      </c>
      <c r="J50" s="1" t="str">
        <f>B47</f>
        <v>Traktor DJ (ios)</v>
      </c>
      <c r="K50" s="1">
        <f>ROUND(C47*100/C$54,1)</f>
        <v>0</v>
      </c>
      <c r="L50" s="1">
        <f>ROUND(D47*100/D$54,1)</f>
        <v>0</v>
      </c>
      <c r="M50" s="1">
        <f>ROUND(E47*100/E$54,1)</f>
        <v>0</v>
      </c>
      <c r="N50" s="1">
        <f>ROUND(F47*100/F$54,1)</f>
        <v>1</v>
      </c>
      <c r="O50" s="1">
        <f>ROUND(G47*100/G$54,1)</f>
        <v>0.9</v>
      </c>
    </row>
    <row r="51" spans="2:15" x14ac:dyDescent="0.3">
      <c r="B51" s="1" t="s">
        <v>37</v>
      </c>
      <c r="C51" s="1">
        <v>2</v>
      </c>
      <c r="J51" s="1" t="str">
        <f>B48</f>
        <v>Mixvibes</v>
      </c>
      <c r="K51" s="1">
        <f>ROUND(C48*100/C$54,1)</f>
        <v>1.8</v>
      </c>
      <c r="L51" s="1">
        <f>ROUND(D48*100/D$54,1)</f>
        <v>1.7</v>
      </c>
      <c r="M51" s="1">
        <f>ROUND(E48*100/E$54,1)</f>
        <v>1.1000000000000001</v>
      </c>
      <c r="N51" s="1">
        <f>ROUND(F48*100/F$54,1)</f>
        <v>1</v>
      </c>
      <c r="O51" s="1">
        <f>ROUND(G48*100/G$54,1)</f>
        <v>0.9</v>
      </c>
    </row>
    <row r="52" spans="2:15" x14ac:dyDescent="0.3">
      <c r="J52" s="1" t="str">
        <f>B49</f>
        <v>Traktor DJ (PC/Mac)</v>
      </c>
      <c r="K52" s="1">
        <f>ROUND(C49*100/C$54,1)</f>
        <v>5.8</v>
      </c>
      <c r="L52" s="1">
        <f>ROUND(D49*100/D$54,1)</f>
        <v>5.6</v>
      </c>
      <c r="M52" s="1">
        <f>ROUND(E49*100/E$54,1)</f>
        <v>5.4</v>
      </c>
      <c r="N52" s="1">
        <f>ROUND(F49*100/F$54,1)</f>
        <v>0</v>
      </c>
      <c r="O52" s="1">
        <f>ROUND(G49*100/G$54,1)</f>
        <v>0</v>
      </c>
    </row>
    <row r="53" spans="2:15" x14ac:dyDescent="0.3">
      <c r="J53" s="1" t="str">
        <f>B50</f>
        <v>Serato Scratch / Live</v>
      </c>
      <c r="K53" s="1">
        <f>ROUND(C50*100/C$54,1)</f>
        <v>5.8</v>
      </c>
      <c r="L53" s="1">
        <f>ROUND(D50*100/D$54,1)</f>
        <v>0</v>
      </c>
      <c r="M53" s="1">
        <f>ROUND(E50*100/E$54,1)</f>
        <v>0</v>
      </c>
      <c r="N53" s="1">
        <f>ROUND(F50*100/F$54,1)</f>
        <v>0</v>
      </c>
      <c r="O53" s="1">
        <f>ROUND(G50*100/G$54,1)</f>
        <v>0</v>
      </c>
    </row>
    <row r="54" spans="2:15" x14ac:dyDescent="0.3">
      <c r="B54" s="1" t="s">
        <v>5</v>
      </c>
      <c r="C54" s="1">
        <f>SUM(C37:C51)</f>
        <v>171</v>
      </c>
      <c r="D54" s="1">
        <f>SUM(D37:D51)</f>
        <v>179</v>
      </c>
      <c r="E54" s="1">
        <f>SUM(E37:E51)</f>
        <v>184.5</v>
      </c>
      <c r="F54" s="1">
        <f>SUM(F37:F51)</f>
        <v>101</v>
      </c>
      <c r="G54" s="1">
        <f>SUM(G37:G51)</f>
        <v>109</v>
      </c>
      <c r="J54" s="1" t="str">
        <f>B51</f>
        <v>Djay (mac)</v>
      </c>
      <c r="K54" s="1">
        <f>ROUND(C51*100/C$54,1)</f>
        <v>1.2</v>
      </c>
      <c r="L54" s="1">
        <f>ROUND(D51*100/D$54,1)</f>
        <v>0</v>
      </c>
      <c r="M54" s="1">
        <f>ROUND(E51*100/E$54,1)</f>
        <v>0</v>
      </c>
      <c r="N54" s="1">
        <f>ROUND(F51*100/F$54,1)</f>
        <v>0</v>
      </c>
      <c r="O54" s="1">
        <f>ROUND(G51*100/G$54,1)</f>
        <v>0</v>
      </c>
    </row>
  </sheetData>
  <hyperlinks>
    <hyperlink ref="B4" r:id="rId1"/>
    <hyperlink ref="B3" r:id="rId2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2019-02-15T12:57:58Z</dcterms:modified>
</cp:coreProperties>
</file>