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/Dropbox/PacBio/"/>
    </mc:Choice>
  </mc:AlternateContent>
  <xr:revisionPtr revIDLastSave="0" documentId="13_ncr:1_{DB165676-08C4-A749-8EF9-D8B5C16BDB7B}" xr6:coauthVersionLast="36" xr6:coauthVersionMax="36" xr10:uidLastSave="{00000000-0000-0000-0000-000000000000}"/>
  <bookViews>
    <workbookView xWindow="3200" yWindow="440" windowWidth="25600" windowHeight="14300" xr2:uid="{FFCEAD97-5F37-DA4A-B15C-534ACCC3DAA2}"/>
  </bookViews>
  <sheets>
    <sheet name="RNA extraction &amp; cDNA synthesis" sheetId="1" r:id="rId1"/>
    <sheet name="PCRs cycler 1&amp;2" sheetId="2" r:id="rId2"/>
    <sheet name="PCRs cycler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5" i="2" l="1"/>
  <c r="N35" i="2"/>
  <c r="S34" i="2"/>
  <c r="N34" i="2"/>
  <c r="S33" i="2"/>
  <c r="N33" i="2"/>
  <c r="S32" i="2"/>
  <c r="N32" i="2"/>
  <c r="S31" i="2"/>
  <c r="N31" i="2"/>
  <c r="S30" i="2"/>
  <c r="N30" i="2"/>
  <c r="Q29" i="2"/>
  <c r="Q36" i="2" s="1"/>
  <c r="L29" i="2"/>
  <c r="S13" i="2"/>
  <c r="N13" i="2"/>
  <c r="S12" i="2"/>
  <c r="N12" i="2"/>
  <c r="S11" i="2"/>
  <c r="N11" i="2"/>
  <c r="S10" i="2"/>
  <c r="N10" i="2"/>
  <c r="S9" i="2"/>
  <c r="N9" i="2"/>
  <c r="S8" i="2"/>
  <c r="N8" i="2"/>
  <c r="Q7" i="2"/>
  <c r="N7" i="2"/>
  <c r="L7" i="2"/>
  <c r="I13" i="3"/>
  <c r="D13" i="3"/>
  <c r="I12" i="3"/>
  <c r="D12" i="3"/>
  <c r="I11" i="3"/>
  <c r="D11" i="3"/>
  <c r="I10" i="3"/>
  <c r="D10" i="3"/>
  <c r="I9" i="3"/>
  <c r="D9" i="3"/>
  <c r="I8" i="3"/>
  <c r="D8" i="3"/>
  <c r="B29" i="2"/>
  <c r="G7" i="2"/>
  <c r="D7" i="2"/>
  <c r="B7" i="2"/>
  <c r="D35" i="2"/>
  <c r="D34" i="2"/>
  <c r="D33" i="2"/>
  <c r="D32" i="2"/>
  <c r="D31" i="2"/>
  <c r="D30" i="2"/>
  <c r="D9" i="2"/>
  <c r="D10" i="2"/>
  <c r="D11" i="2"/>
  <c r="D12" i="2"/>
  <c r="D13" i="2"/>
  <c r="D8" i="2"/>
  <c r="I35" i="2"/>
  <c r="I34" i="2"/>
  <c r="I33" i="2"/>
  <c r="I32" i="2"/>
  <c r="I31" i="2"/>
  <c r="I30" i="2"/>
  <c r="G29" i="2"/>
  <c r="G36" i="2" s="1"/>
  <c r="I13" i="2"/>
  <c r="I12" i="2"/>
  <c r="I11" i="2"/>
  <c r="I10" i="2"/>
  <c r="I9" i="2"/>
  <c r="I8" i="2"/>
  <c r="K27" i="1"/>
  <c r="K15" i="1"/>
  <c r="H27" i="1"/>
  <c r="H15" i="1"/>
  <c r="E27" i="1"/>
  <c r="E15" i="1"/>
  <c r="B15" i="1"/>
  <c r="S29" i="2" l="1"/>
  <c r="I29" i="2"/>
</calcChain>
</file>

<file path=xl/sharedStrings.xml><?xml version="1.0" encoding="utf-8"?>
<sst xmlns="http://schemas.openxmlformats.org/spreadsheetml/2006/main" count="417" uniqueCount="105">
  <si>
    <t>PacBio PID troubleshooting</t>
  </si>
  <si>
    <t>Date: 2018/11/15</t>
  </si>
  <si>
    <t>Sample: CAP270_2050</t>
  </si>
  <si>
    <t>cDNA synthesis</t>
  </si>
  <si>
    <t>Component</t>
  </si>
  <si>
    <t>Total (µl)</t>
  </si>
  <si>
    <t>Water</t>
  </si>
  <si>
    <t>10× buffer</t>
  </si>
  <si>
    <t>dNTPs</t>
  </si>
  <si>
    <t>OFM19 (20 uM)</t>
  </si>
  <si>
    <t>VIF1 (20 uM)</t>
  </si>
  <si>
    <t>Set 1</t>
  </si>
  <si>
    <t>dNTPs (10mM ea)</t>
  </si>
  <si>
    <t>RNA</t>
  </si>
  <si>
    <t>Premix 1</t>
  </si>
  <si>
    <t>Premix 2</t>
  </si>
  <si>
    <t>5× Buffer</t>
  </si>
  <si>
    <t>DTT</t>
  </si>
  <si>
    <t>RNaseOUT</t>
  </si>
  <si>
    <t>SSIII RT</t>
  </si>
  <si>
    <t>Elute RNA in 53ul, add 12ul to each cDNA reaction (approximately 35000 copies per cDNA reaction)</t>
  </si>
  <si>
    <t>pb_nef67_degen_PID_cDNA (10 uM)</t>
  </si>
  <si>
    <t>SSIV RT</t>
  </si>
  <si>
    <t>Set 2</t>
  </si>
  <si>
    <t>Set 3</t>
  </si>
  <si>
    <t>Set 4</t>
  </si>
  <si>
    <t>Dilute RNA with AVE buffer (RNA extraction lit elution buffer) to final volume of 205 ul</t>
  </si>
  <si>
    <t>RNA extraction</t>
  </si>
  <si>
    <t>PCR 1</t>
  </si>
  <si>
    <t>Add RNA to Premix 1</t>
  </si>
  <si>
    <t>Incubate at 65℃ for 5 min</t>
  </si>
  <si>
    <t>Place on ice for 1 min</t>
  </si>
  <si>
    <t>Add Premix 2</t>
  </si>
  <si>
    <t>Incubate at 50℃ for 1hr</t>
  </si>
  <si>
    <t>Incubate at 55℃ for 1hr</t>
  </si>
  <si>
    <t>Inactivate SSIII RT by heating at 70℃ for 15 min</t>
  </si>
  <si>
    <t>Add 1ul RNaseH, incubate at 37℃ for 20 min</t>
  </si>
  <si>
    <t>Inactivate SSIV RT by heating at 85℃ for 15 min</t>
  </si>
  <si>
    <t>Reduce to 4℃</t>
  </si>
  <si>
    <t>No cDNA bead cleanup</t>
  </si>
  <si>
    <t>Proceed to cDNA bead cleanup</t>
  </si>
  <si>
    <t>cDNA bead cleanup</t>
  </si>
  <si>
    <t>Add 60ul SPRI beads to 100ul cDNA reaction</t>
  </si>
  <si>
    <t>Mix well by pipetting</t>
  </si>
  <si>
    <t>Incubate off magnetic rack for 20 min</t>
  </si>
  <si>
    <t>Place on magnetic rack for 10 min</t>
  </si>
  <si>
    <t>Remove supernatant and store for analysis</t>
  </si>
  <si>
    <t>Perform four 30 sec, 200ul washes with freshly prepared 70% ethanol</t>
  </si>
  <si>
    <t>Air dry for 5 min on magnetic rack</t>
  </si>
  <si>
    <t>Remove from magnetic rack and elute for 5 min with 53ul of molecular grade water</t>
  </si>
  <si>
    <t>Place back on magnetic rack and remove eluent</t>
  </si>
  <si>
    <t>Viral load: 1032000 copies/ml</t>
  </si>
  <si>
    <t>Status: Never thawed, thawed and aliquotted into 50ul aliquots for future troubleshooting</t>
  </si>
  <si>
    <t>cDNA</t>
  </si>
  <si>
    <t>4x 50 uL rxns/sample</t>
  </si>
  <si>
    <t>Per rxn</t>
  </si>
  <si>
    <t>[final]</t>
  </si>
  <si>
    <t>x Mix (µL)</t>
  </si>
  <si>
    <t>H2O</t>
  </si>
  <si>
    <t xml:space="preserve"> -</t>
  </si>
  <si>
    <t>5xQ5 buffer</t>
  </si>
  <si>
    <t>1x</t>
  </si>
  <si>
    <t>GC Enhancer</t>
  </si>
  <si>
    <t>0.2 mM</t>
  </si>
  <si>
    <t>pb_envArx_F?(10 uM)</t>
  </si>
  <si>
    <t>0.2 uM</t>
  </si>
  <si>
    <t>pb_uni_i7_Rev_T_A(10 uM)</t>
  </si>
  <si>
    <t>Q5 High-Fed Polym(HotSt)</t>
  </si>
  <si>
    <t>0.02 U</t>
  </si>
  <si>
    <t>Mix aliquoted into each well</t>
  </si>
  <si>
    <r>
      <t xml:space="preserve">98 </t>
    </r>
    <r>
      <rPr>
        <sz val="11"/>
        <color theme="1"/>
        <rFont val="Calibri"/>
        <family val="2"/>
      </rPr>
      <t>°C for 30s, 4</t>
    </r>
    <r>
      <rPr>
        <b/>
        <sz val="11"/>
        <color theme="1"/>
        <rFont val="Calibri"/>
        <family val="2"/>
      </rPr>
      <t xml:space="preserve">0x </t>
    </r>
    <r>
      <rPr>
        <sz val="11"/>
        <color theme="1"/>
        <rFont val="Calibri"/>
        <family val="2"/>
      </rPr>
      <t xml:space="preserve">(98 °C for 10s, </t>
    </r>
    <r>
      <rPr>
        <b/>
        <sz val="11"/>
        <color theme="1"/>
        <rFont val="Calibri"/>
        <family val="2"/>
      </rPr>
      <t>60°C</t>
    </r>
    <r>
      <rPr>
        <sz val="11"/>
        <color theme="1"/>
        <rFont val="Calibri"/>
        <family val="2"/>
      </rPr>
      <t xml:space="preserve"> for 30s, 72 °C  for *4min),</t>
    </r>
  </si>
  <si>
    <t>72 °C  for 10 min, 10 °C  hold</t>
  </si>
  <si>
    <t>*each cycle is extended by an increment of 10s</t>
  </si>
  <si>
    <t>1. Prepare PCR reaction mix for 4 reactions</t>
  </si>
  <si>
    <r>
      <t xml:space="preserve">2. Load 37.5 </t>
    </r>
    <r>
      <rPr>
        <sz val="11"/>
        <color theme="1"/>
        <rFont val="Calibri"/>
        <family val="2"/>
      </rPr>
      <t>µL m.mix per well on a 96-well plate for PCR</t>
    </r>
  </si>
  <si>
    <t>3. Add 12.5 µL bead purified cDNA, and seal plate with plate sealer</t>
  </si>
  <si>
    <t>4. Run on thermocycler using conditions:</t>
  </si>
  <si>
    <t>Run 5ul on gel to check for product</t>
  </si>
  <si>
    <t>dNTPs (10 mM ea)</t>
  </si>
  <si>
    <t>PCR 2</t>
  </si>
  <si>
    <t>EnvAStop (20 uM)</t>
  </si>
  <si>
    <t>EnvM (20 uM)</t>
  </si>
  <si>
    <r>
      <t xml:space="preserve">98 </t>
    </r>
    <r>
      <rPr>
        <sz val="11"/>
        <color theme="1"/>
        <rFont val="Calibri"/>
        <family val="2"/>
      </rPr>
      <t>°C for 30s, 4</t>
    </r>
    <r>
      <rPr>
        <b/>
        <sz val="11"/>
        <color theme="1"/>
        <rFont val="Calibri"/>
        <family val="2"/>
      </rPr>
      <t xml:space="preserve">0x </t>
    </r>
    <r>
      <rPr>
        <sz val="11"/>
        <color theme="1"/>
        <rFont val="Calibri"/>
        <family val="2"/>
      </rPr>
      <t xml:space="preserve">(98 °C for 10s, </t>
    </r>
    <r>
      <rPr>
        <b/>
        <sz val="11"/>
        <color theme="1"/>
        <rFont val="Calibri"/>
        <family val="2"/>
      </rPr>
      <t>67°C</t>
    </r>
    <r>
      <rPr>
        <sz val="11"/>
        <color theme="1"/>
        <rFont val="Calibri"/>
        <family val="2"/>
      </rPr>
      <t xml:space="preserve"> for 30s, 72 °C  for *4min),</t>
    </r>
  </si>
  <si>
    <t>PCR1 product</t>
  </si>
  <si>
    <t>Set 1A</t>
  </si>
  <si>
    <t xml:space="preserve">3. Add 12.5/1 µL cDNA </t>
  </si>
  <si>
    <r>
      <t xml:space="preserve">2. Load 37.5 </t>
    </r>
    <r>
      <rPr>
        <sz val="11"/>
        <color theme="1"/>
        <rFont val="Calibri"/>
        <family val="2"/>
      </rPr>
      <t>µL m.mix per well</t>
    </r>
  </si>
  <si>
    <t>bead purified cDNA</t>
  </si>
  <si>
    <r>
      <t xml:space="preserve">98 </t>
    </r>
    <r>
      <rPr>
        <sz val="11"/>
        <color theme="1"/>
        <rFont val="Calibri"/>
        <family val="2"/>
      </rPr>
      <t>°C for 30s, 35</t>
    </r>
    <r>
      <rPr>
        <b/>
        <sz val="11"/>
        <color theme="1"/>
        <rFont val="Calibri"/>
        <family val="2"/>
      </rPr>
      <t xml:space="preserve">x </t>
    </r>
    <r>
      <rPr>
        <sz val="11"/>
        <color theme="1"/>
        <rFont val="Calibri"/>
        <family val="2"/>
      </rPr>
      <t xml:space="preserve">(98 °C for 10s, </t>
    </r>
    <r>
      <rPr>
        <b/>
        <sz val="11"/>
        <color theme="1"/>
        <rFont val="Calibri"/>
        <family val="2"/>
      </rPr>
      <t>67°C</t>
    </r>
    <r>
      <rPr>
        <sz val="11"/>
        <color theme="1"/>
        <rFont val="Calibri"/>
        <family val="2"/>
      </rPr>
      <t xml:space="preserve"> for 30s, 72 °C  for *4min),</t>
    </r>
  </si>
  <si>
    <t>Set 1B</t>
  </si>
  <si>
    <t>Platinum Taq</t>
  </si>
  <si>
    <r>
      <t>MgSO</t>
    </r>
    <r>
      <rPr>
        <vertAlign val="subscript"/>
        <sz val="12"/>
        <color theme="1"/>
        <rFont val="Calibri (Body)"/>
      </rPr>
      <t>4</t>
    </r>
  </si>
  <si>
    <t>EnvA Stop (20 uM)</t>
  </si>
  <si>
    <t>Will have 50ul cDNA left over (aliquot and store at -80℃)</t>
  </si>
  <si>
    <r>
      <t xml:space="preserve">94 </t>
    </r>
    <r>
      <rPr>
        <sz val="11"/>
        <color theme="1"/>
        <rFont val="Calibri"/>
        <family val="2"/>
      </rPr>
      <t>°C for 2 min, 35</t>
    </r>
    <r>
      <rPr>
        <b/>
        <sz val="11"/>
        <color theme="1"/>
        <rFont val="Calibri"/>
        <family val="2"/>
      </rPr>
      <t xml:space="preserve">x </t>
    </r>
    <r>
      <rPr>
        <sz val="11"/>
        <color theme="1"/>
        <rFont val="Calibri"/>
        <family val="2"/>
      </rPr>
      <t>(94 °C for 15s, 55</t>
    </r>
    <r>
      <rPr>
        <b/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</rPr>
      <t xml:space="preserve"> for 30s, 68 °C  for *4min),</t>
    </r>
  </si>
  <si>
    <t>68 °C  for 10 min, 10 °C  hold</t>
  </si>
  <si>
    <r>
      <t xml:space="preserve">94 </t>
    </r>
    <r>
      <rPr>
        <sz val="11"/>
        <color theme="1"/>
        <rFont val="Calibri"/>
        <family val="2"/>
      </rPr>
      <t>°C for 2 min, 45</t>
    </r>
    <r>
      <rPr>
        <b/>
        <sz val="11"/>
        <color theme="1"/>
        <rFont val="Calibri"/>
        <family val="2"/>
      </rPr>
      <t xml:space="preserve">x </t>
    </r>
    <r>
      <rPr>
        <sz val="11"/>
        <color theme="1"/>
        <rFont val="Calibri"/>
        <family val="2"/>
      </rPr>
      <t>(94 °C for 15s, 55</t>
    </r>
    <r>
      <rPr>
        <b/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</rPr>
      <t xml:space="preserve"> for 30s, 68 °C  for *4min),</t>
    </r>
  </si>
  <si>
    <r>
      <t xml:space="preserve">2. Load 49 </t>
    </r>
    <r>
      <rPr>
        <sz val="11"/>
        <color theme="1"/>
        <rFont val="Calibri"/>
        <family val="2"/>
      </rPr>
      <t>µL m.mix per well</t>
    </r>
  </si>
  <si>
    <r>
      <t xml:space="preserve">2. Load 49 </t>
    </r>
    <r>
      <rPr>
        <sz val="11"/>
        <color theme="1"/>
        <rFont val="Calibri"/>
        <family val="2"/>
      </rPr>
      <t>µL m.mix per well on a 96-well plate for PCR</t>
    </r>
  </si>
  <si>
    <r>
      <t xml:space="preserve">98 </t>
    </r>
    <r>
      <rPr>
        <sz val="11"/>
        <color theme="1"/>
        <rFont val="Calibri"/>
        <family val="2"/>
      </rPr>
      <t>°C for 30s, 45</t>
    </r>
    <r>
      <rPr>
        <b/>
        <sz val="11"/>
        <color theme="1"/>
        <rFont val="Calibri"/>
        <family val="2"/>
      </rPr>
      <t xml:space="preserve">x </t>
    </r>
    <r>
      <rPr>
        <sz val="11"/>
        <color theme="1"/>
        <rFont val="Calibri"/>
        <family val="2"/>
      </rPr>
      <t xml:space="preserve">(98 °C for 10s, </t>
    </r>
    <r>
      <rPr>
        <b/>
        <sz val="11"/>
        <color theme="1"/>
        <rFont val="Calibri"/>
        <family val="2"/>
      </rPr>
      <t>67°C</t>
    </r>
    <r>
      <rPr>
        <sz val="11"/>
        <color theme="1"/>
        <rFont val="Calibri"/>
        <family val="2"/>
      </rPr>
      <t xml:space="preserve"> for 30s, 72 °C  for *4min),</t>
    </r>
  </si>
  <si>
    <t>Thermocycler 3</t>
  </si>
  <si>
    <t>Thermocycler 1</t>
  </si>
  <si>
    <t>Thermocycler 2</t>
  </si>
  <si>
    <t>Set 2A</t>
  </si>
  <si>
    <t>Set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</si>
</sst>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vertAlign val="subscript"/>
      <sz val="12"/>
      <color theme="1"/>
      <name val="Calibri (Body)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2" fillId="0" borderId="0" xfId="0" applyFont="1" applyBorder="1" applyAlignment="1"/>
    <xf numFmtId="0" fontId="0" fillId="0" borderId="0" xfId="0" applyBorder="1"/>
    <xf numFmtId="0" fontId="1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8" fillId="0" borderId="4" xfId="0" applyFont="1" applyBorder="1"/>
    <xf numFmtId="0" fontId="9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3" xfId="0" applyFill="1" applyBorder="1"/>
    <xf numFmtId="0" fontId="0" fillId="0" borderId="4" xfId="0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 applyAlignment="1">
      <alignment horizontal="left"/>
    </xf>
    <xf numFmtId="0" fontId="0" fillId="3" borderId="4" xfId="0" applyFill="1" applyBorder="1"/>
    <xf numFmtId="0" fontId="0" fillId="3" borderId="4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6" xfId="0" applyFont="1" applyBorder="1"/>
    <xf numFmtId="0" fontId="0" fillId="0" borderId="7" xfId="0" applyFont="1" applyBorder="1"/>
    <xf numFmtId="0" fontId="0" fillId="0" borderId="4" xfId="0" applyFont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/>
    <xf numFmtId="0" fontId="5" fillId="0" borderId="0" xfId="0" applyFont="1" applyFill="1" applyBorder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1" fillId="0" borderId="0" xfId="0" applyFont="1" applyFill="1" applyBorder="1"/>
    <xf numFmtId="0" fontId="12" fillId="0" borderId="0" xfId="0" applyFont="1"/>
    <xf numFmtId="0" fontId="2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E48-B23B-EA4A-9DA2-336207652F82}">
  <sheetPr>
    <pageSetUpPr fitToPage="1"/>
  </sheetPr>
  <dimension ref="A1:K50"/>
  <sheetViews>
    <sheetView tabSelected="1" workbookViewId="0">
      <selection activeCell="J23" sqref="J23"/>
    </sheetView>
  </sheetViews>
  <sheetFormatPr baseColWidth="10" defaultRowHeight="16"/>
  <cols>
    <col min="1" max="1" width="24.83203125" customWidth="1"/>
    <col min="4" max="4" width="31.1640625" customWidth="1"/>
    <col min="7" max="7" width="31.5" customWidth="1"/>
    <col min="10" max="10" width="31.33203125" customWidth="1"/>
  </cols>
  <sheetData>
    <row r="1" spans="1:11">
      <c r="A1" s="8" t="s">
        <v>0</v>
      </c>
    </row>
    <row r="2" spans="1:11">
      <c r="A2" s="8" t="s">
        <v>1</v>
      </c>
    </row>
    <row r="3" spans="1:11">
      <c r="A3" s="8" t="s">
        <v>2</v>
      </c>
    </row>
    <row r="4" spans="1:11">
      <c r="A4" s="8" t="s">
        <v>51</v>
      </c>
    </row>
    <row r="5" spans="1:11">
      <c r="A5" s="8" t="s">
        <v>52</v>
      </c>
    </row>
    <row r="7" spans="1:11" ht="21">
      <c r="A7" s="11" t="s">
        <v>27</v>
      </c>
    </row>
    <row r="8" spans="1:11">
      <c r="A8" s="8" t="s">
        <v>20</v>
      </c>
    </row>
    <row r="9" spans="1:11">
      <c r="A9" s="8" t="s">
        <v>26</v>
      </c>
    </row>
    <row r="11" spans="1:11" ht="21">
      <c r="A11" s="12" t="s">
        <v>3</v>
      </c>
    </row>
    <row r="12" spans="1:11" ht="24">
      <c r="A12" s="46" t="s">
        <v>11</v>
      </c>
      <c r="B12" s="46"/>
      <c r="D12" s="46" t="s">
        <v>23</v>
      </c>
      <c r="E12" s="46"/>
      <c r="G12" s="46" t="s">
        <v>24</v>
      </c>
      <c r="H12" s="46"/>
      <c r="J12" s="46" t="s">
        <v>25</v>
      </c>
      <c r="K12" s="46"/>
    </row>
    <row r="13" spans="1:11" ht="25" customHeight="1">
      <c r="A13" s="5" t="s">
        <v>14</v>
      </c>
      <c r="C13" s="6"/>
      <c r="D13" s="5" t="s">
        <v>14</v>
      </c>
      <c r="G13" s="5" t="s">
        <v>14</v>
      </c>
      <c r="J13" s="5" t="s">
        <v>14</v>
      </c>
    </row>
    <row r="14" spans="1:11">
      <c r="A14" s="9" t="s">
        <v>4</v>
      </c>
      <c r="B14" s="10" t="s">
        <v>5</v>
      </c>
      <c r="C14" s="7"/>
      <c r="D14" s="9" t="s">
        <v>4</v>
      </c>
      <c r="E14" s="10" t="s">
        <v>5</v>
      </c>
      <c r="G14" s="9" t="s">
        <v>4</v>
      </c>
      <c r="H14" s="10" t="s">
        <v>5</v>
      </c>
      <c r="J14" s="9" t="s">
        <v>4</v>
      </c>
      <c r="K14" s="10" t="s">
        <v>5</v>
      </c>
    </row>
    <row r="15" spans="1:11">
      <c r="A15" s="2" t="s">
        <v>6</v>
      </c>
      <c r="B15" s="1">
        <f>65-SUM(B16:B18)</f>
        <v>8.75</v>
      </c>
      <c r="D15" s="2" t="s">
        <v>6</v>
      </c>
      <c r="E15" s="1">
        <f>69-SUM(E16:E18)</f>
        <v>12.75</v>
      </c>
      <c r="G15" s="2" t="s">
        <v>6</v>
      </c>
      <c r="H15" s="1">
        <f>69-SUM(H16:H18)</f>
        <v>11.5</v>
      </c>
      <c r="J15" s="2" t="s">
        <v>6</v>
      </c>
      <c r="K15" s="1">
        <f>69-SUM(K16:K18)</f>
        <v>11.5</v>
      </c>
    </row>
    <row r="16" spans="1:11">
      <c r="A16" s="2" t="s">
        <v>12</v>
      </c>
      <c r="B16" s="1">
        <v>5</v>
      </c>
      <c r="D16" s="2" t="s">
        <v>12</v>
      </c>
      <c r="E16" s="1">
        <v>5</v>
      </c>
      <c r="G16" s="2" t="s">
        <v>12</v>
      </c>
      <c r="H16" s="1">
        <v>5</v>
      </c>
      <c r="J16" s="2" t="s">
        <v>12</v>
      </c>
      <c r="K16" s="1">
        <v>5</v>
      </c>
    </row>
    <row r="17" spans="1:11">
      <c r="A17" s="2" t="s">
        <v>9</v>
      </c>
      <c r="B17" s="1">
        <v>1.25</v>
      </c>
      <c r="D17" s="2" t="s">
        <v>9</v>
      </c>
      <c r="E17" s="1">
        <v>1.25</v>
      </c>
      <c r="G17" s="2" t="s">
        <v>21</v>
      </c>
      <c r="H17" s="1">
        <v>2.5</v>
      </c>
      <c r="J17" s="2" t="s">
        <v>21</v>
      </c>
      <c r="K17" s="1">
        <v>2.5</v>
      </c>
    </row>
    <row r="18" spans="1:11">
      <c r="A18" s="3" t="s">
        <v>13</v>
      </c>
      <c r="B18" s="4">
        <v>50</v>
      </c>
      <c r="D18" s="3" t="s">
        <v>13</v>
      </c>
      <c r="E18" s="4">
        <v>50</v>
      </c>
      <c r="G18" s="3" t="s">
        <v>13</v>
      </c>
      <c r="H18" s="4">
        <v>50</v>
      </c>
      <c r="J18" s="3" t="s">
        <v>13</v>
      </c>
      <c r="K18" s="4">
        <v>50</v>
      </c>
    </row>
    <row r="19" spans="1:11">
      <c r="A19" s="1"/>
      <c r="B19" s="4">
        <v>65</v>
      </c>
      <c r="D19" s="1"/>
      <c r="E19" s="4">
        <v>69</v>
      </c>
      <c r="G19" s="1"/>
      <c r="H19" s="4">
        <v>69</v>
      </c>
      <c r="J19" s="1"/>
      <c r="K19" s="4">
        <v>69</v>
      </c>
    </row>
    <row r="21" spans="1:11" ht="19">
      <c r="A21" s="5" t="s">
        <v>15</v>
      </c>
      <c r="D21" s="5" t="s">
        <v>15</v>
      </c>
      <c r="G21" s="5" t="s">
        <v>15</v>
      </c>
      <c r="J21" s="5" t="s">
        <v>15</v>
      </c>
    </row>
    <row r="22" spans="1:11">
      <c r="A22" s="9" t="s">
        <v>4</v>
      </c>
      <c r="B22" s="10" t="s">
        <v>5</v>
      </c>
      <c r="D22" s="9" t="s">
        <v>4</v>
      </c>
      <c r="E22" s="10" t="s">
        <v>5</v>
      </c>
      <c r="G22" s="9" t="s">
        <v>4</v>
      </c>
      <c r="H22" s="10" t="s">
        <v>5</v>
      </c>
      <c r="J22" s="9" t="s">
        <v>4</v>
      </c>
      <c r="K22" s="10" t="s">
        <v>5</v>
      </c>
    </row>
    <row r="23" spans="1:11">
      <c r="A23" s="2" t="s">
        <v>16</v>
      </c>
      <c r="B23" s="1">
        <v>20</v>
      </c>
      <c r="D23" s="2" t="s">
        <v>16</v>
      </c>
      <c r="E23" s="1">
        <v>20</v>
      </c>
      <c r="G23" s="2" t="s">
        <v>16</v>
      </c>
      <c r="H23" s="1">
        <v>20</v>
      </c>
      <c r="J23" s="2" t="s">
        <v>16</v>
      </c>
      <c r="K23" s="1">
        <v>20</v>
      </c>
    </row>
    <row r="24" spans="1:11">
      <c r="A24" s="2" t="s">
        <v>17</v>
      </c>
      <c r="B24" s="1">
        <v>5</v>
      </c>
      <c r="D24" s="2" t="s">
        <v>17</v>
      </c>
      <c r="E24" s="1">
        <v>5</v>
      </c>
      <c r="G24" s="2" t="s">
        <v>17</v>
      </c>
      <c r="H24" s="1">
        <v>5</v>
      </c>
      <c r="J24" s="2" t="s">
        <v>17</v>
      </c>
      <c r="K24" s="1">
        <v>5</v>
      </c>
    </row>
    <row r="25" spans="1:11">
      <c r="A25" s="2" t="s">
        <v>18</v>
      </c>
      <c r="B25" s="1">
        <v>5</v>
      </c>
      <c r="D25" s="2" t="s">
        <v>18</v>
      </c>
      <c r="E25" s="1">
        <v>2</v>
      </c>
      <c r="G25" s="2" t="s">
        <v>18</v>
      </c>
      <c r="H25" s="1">
        <v>2</v>
      </c>
      <c r="J25" s="2" t="s">
        <v>18</v>
      </c>
      <c r="K25" s="1">
        <v>2</v>
      </c>
    </row>
    <row r="26" spans="1:11">
      <c r="A26" s="3" t="s">
        <v>19</v>
      </c>
      <c r="B26" s="4">
        <v>5</v>
      </c>
      <c r="D26" s="3" t="s">
        <v>22</v>
      </c>
      <c r="E26" s="4">
        <v>4</v>
      </c>
      <c r="G26" s="3" t="s">
        <v>22</v>
      </c>
      <c r="H26" s="4">
        <v>4</v>
      </c>
      <c r="J26" s="3" t="s">
        <v>22</v>
      </c>
      <c r="K26" s="4">
        <v>4</v>
      </c>
    </row>
    <row r="27" spans="1:11">
      <c r="A27" s="1"/>
      <c r="B27" s="4">
        <v>35</v>
      </c>
      <c r="D27" s="1"/>
      <c r="E27" s="4">
        <f>SUM(E23:E26)</f>
        <v>31</v>
      </c>
      <c r="G27" s="1"/>
      <c r="H27" s="4">
        <f>SUM(H23:H26)</f>
        <v>31</v>
      </c>
      <c r="J27" s="1"/>
      <c r="K27" s="4">
        <f>SUM(K23:K26)</f>
        <v>31</v>
      </c>
    </row>
    <row r="29" spans="1:11">
      <c r="A29" s="13" t="s">
        <v>29</v>
      </c>
      <c r="D29" s="13" t="s">
        <v>29</v>
      </c>
      <c r="G29" s="13" t="s">
        <v>29</v>
      </c>
      <c r="J29" s="13" t="s">
        <v>29</v>
      </c>
    </row>
    <row r="30" spans="1:11">
      <c r="A30" s="13" t="s">
        <v>30</v>
      </c>
      <c r="D30" s="13" t="s">
        <v>30</v>
      </c>
      <c r="G30" s="13" t="s">
        <v>30</v>
      </c>
      <c r="J30" s="13" t="s">
        <v>30</v>
      </c>
    </row>
    <row r="31" spans="1:11">
      <c r="A31" s="13" t="s">
        <v>31</v>
      </c>
      <c r="D31" s="13" t="s">
        <v>31</v>
      </c>
      <c r="G31" s="13" t="s">
        <v>31</v>
      </c>
      <c r="J31" s="13" t="s">
        <v>31</v>
      </c>
    </row>
    <row r="32" spans="1:11">
      <c r="A32" s="13" t="s">
        <v>32</v>
      </c>
      <c r="D32" s="13" t="s">
        <v>32</v>
      </c>
      <c r="G32" s="13" t="s">
        <v>32</v>
      </c>
      <c r="J32" s="13" t="s">
        <v>32</v>
      </c>
    </row>
    <row r="33" spans="1:10">
      <c r="A33" s="13" t="s">
        <v>33</v>
      </c>
      <c r="D33" s="13" t="s">
        <v>33</v>
      </c>
      <c r="G33" s="13" t="s">
        <v>33</v>
      </c>
      <c r="J33" s="13" t="s">
        <v>33</v>
      </c>
    </row>
    <row r="34" spans="1:10">
      <c r="A34" s="13" t="s">
        <v>34</v>
      </c>
      <c r="D34" s="13" t="s">
        <v>34</v>
      </c>
      <c r="G34" s="13" t="s">
        <v>34</v>
      </c>
      <c r="J34" s="13" t="s">
        <v>34</v>
      </c>
    </row>
    <row r="35" spans="1:10">
      <c r="A35" s="13" t="s">
        <v>35</v>
      </c>
      <c r="D35" s="13" t="s">
        <v>37</v>
      </c>
      <c r="G35" s="13" t="s">
        <v>37</v>
      </c>
      <c r="J35" s="13" t="s">
        <v>37</v>
      </c>
    </row>
    <row r="36" spans="1:10">
      <c r="A36" s="13" t="s">
        <v>38</v>
      </c>
      <c r="D36" s="13" t="s">
        <v>38</v>
      </c>
      <c r="G36" s="13" t="s">
        <v>38</v>
      </c>
      <c r="J36" s="13" t="s">
        <v>38</v>
      </c>
    </row>
    <row r="37" spans="1:10">
      <c r="A37" s="13" t="s">
        <v>36</v>
      </c>
      <c r="D37" s="13" t="s">
        <v>36</v>
      </c>
      <c r="G37" s="13" t="s">
        <v>36</v>
      </c>
      <c r="J37" s="13" t="s">
        <v>36</v>
      </c>
    </row>
    <row r="39" spans="1:10">
      <c r="A39" s="13" t="s">
        <v>39</v>
      </c>
      <c r="D39" s="13" t="s">
        <v>39</v>
      </c>
      <c r="G39" s="13" t="s">
        <v>39</v>
      </c>
      <c r="J39" s="13" t="s">
        <v>40</v>
      </c>
    </row>
    <row r="41" spans="1:10" ht="21">
      <c r="J41" s="11" t="s">
        <v>41</v>
      </c>
    </row>
    <row r="42" spans="1:10">
      <c r="J42" t="s">
        <v>42</v>
      </c>
    </row>
    <row r="43" spans="1:10">
      <c r="J43" t="s">
        <v>43</v>
      </c>
    </row>
    <row r="44" spans="1:10">
      <c r="J44" t="s">
        <v>44</v>
      </c>
    </row>
    <row r="45" spans="1:10">
      <c r="J45" t="s">
        <v>45</v>
      </c>
    </row>
    <row r="46" spans="1:10">
      <c r="J46" t="s">
        <v>46</v>
      </c>
    </row>
    <row r="47" spans="1:10">
      <c r="J47" t="s">
        <v>47</v>
      </c>
    </row>
    <row r="48" spans="1:10">
      <c r="J48" t="s">
        <v>48</v>
      </c>
    </row>
    <row r="49" spans="10:10">
      <c r="J49" t="s">
        <v>49</v>
      </c>
    </row>
    <row r="50" spans="10:10">
      <c r="J50" t="s">
        <v>50</v>
      </c>
    </row>
  </sheetData>
  <mergeCells count="4">
    <mergeCell ref="A12:B12"/>
    <mergeCell ref="D12:E12"/>
    <mergeCell ref="G12:H12"/>
    <mergeCell ref="J12:K12"/>
  </mergeCells>
  <pageMargins left="0.7" right="0.7" top="0.75" bottom="0.75" header="0.3" footer="0.3"/>
  <pageSetup paperSize="9" scale="54" orientation="landscape" horizontalDpi="0" verticalDpi="0"/>
  <ignoredErrors>
    <ignoredError sqref="B15:B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0EB7-9B54-D744-BDA9-5D10ECA4A88E}">
  <sheetPr>
    <pageSetUpPr fitToPage="1"/>
  </sheetPr>
  <dimension ref="A1:T71"/>
  <sheetViews>
    <sheetView topLeftCell="A4" workbookViewId="0">
      <selection activeCell="U25" sqref="U25"/>
    </sheetView>
  </sheetViews>
  <sheetFormatPr baseColWidth="10" defaultRowHeight="16"/>
  <cols>
    <col min="1" max="1" width="25.83203125" customWidth="1"/>
    <col min="4" max="4" width="11.5" customWidth="1"/>
    <col min="6" max="6" width="25.33203125" customWidth="1"/>
    <col min="9" max="9" width="11.83203125" customWidth="1"/>
    <col min="11" max="11" width="26.33203125" customWidth="1"/>
    <col min="16" max="16" width="26.33203125" customWidth="1"/>
  </cols>
  <sheetData>
    <row r="1" spans="1:20" ht="21">
      <c r="A1" s="45" t="s">
        <v>101</v>
      </c>
      <c r="F1" s="45" t="s">
        <v>102</v>
      </c>
      <c r="K1" s="45" t="s">
        <v>101</v>
      </c>
      <c r="P1" s="45" t="s">
        <v>102</v>
      </c>
    </row>
    <row r="2" spans="1:20" ht="29" customHeight="1">
      <c r="A2" s="49" t="s">
        <v>84</v>
      </c>
      <c r="B2" s="49"/>
      <c r="C2" s="49"/>
      <c r="D2" s="49"/>
      <c r="F2" s="49" t="s">
        <v>89</v>
      </c>
      <c r="G2" s="49"/>
      <c r="H2" s="49"/>
      <c r="I2" s="49"/>
      <c r="K2" s="49" t="s">
        <v>103</v>
      </c>
      <c r="L2" s="49"/>
      <c r="M2" s="49"/>
      <c r="N2" s="49"/>
      <c r="P2" s="49" t="s">
        <v>104</v>
      </c>
      <c r="Q2" s="49"/>
      <c r="R2" s="49"/>
      <c r="S2" s="49"/>
    </row>
    <row r="3" spans="1:20" ht="26" customHeight="1">
      <c r="A3" s="5" t="s">
        <v>28</v>
      </c>
      <c r="F3" s="5" t="s">
        <v>28</v>
      </c>
      <c r="K3" s="5" t="s">
        <v>28</v>
      </c>
      <c r="P3" s="5" t="s">
        <v>28</v>
      </c>
    </row>
    <row r="4" spans="1:20" ht="18" customHeight="1">
      <c r="A4" s="30" t="s">
        <v>73</v>
      </c>
      <c r="B4" s="6"/>
      <c r="C4" s="7"/>
      <c r="D4" s="46"/>
      <c r="E4" s="46"/>
      <c r="F4" s="30" t="s">
        <v>73</v>
      </c>
      <c r="G4" s="6"/>
      <c r="H4" s="7"/>
      <c r="I4" s="46"/>
      <c r="J4" s="46"/>
      <c r="K4" s="30" t="s">
        <v>73</v>
      </c>
      <c r="L4" s="6"/>
      <c r="M4" s="7"/>
      <c r="N4" s="46"/>
      <c r="O4" s="46"/>
      <c r="P4" s="30" t="s">
        <v>73</v>
      </c>
      <c r="Q4" s="6"/>
      <c r="R4" s="7"/>
      <c r="S4" s="46"/>
      <c r="T4" s="46"/>
    </row>
    <row r="5" spans="1:20">
      <c r="A5" s="47" t="s">
        <v>54</v>
      </c>
      <c r="B5" s="17" t="s">
        <v>55</v>
      </c>
      <c r="C5" s="47" t="s">
        <v>56</v>
      </c>
      <c r="D5" s="17" t="s">
        <v>57</v>
      </c>
      <c r="E5" s="7"/>
      <c r="F5" s="47" t="s">
        <v>54</v>
      </c>
      <c r="G5" s="17" t="s">
        <v>55</v>
      </c>
      <c r="H5" s="47" t="s">
        <v>56</v>
      </c>
      <c r="I5" s="17" t="s">
        <v>57</v>
      </c>
      <c r="J5" s="7"/>
      <c r="K5" s="47" t="s">
        <v>54</v>
      </c>
      <c r="L5" s="17" t="s">
        <v>55</v>
      </c>
      <c r="M5" s="47" t="s">
        <v>56</v>
      </c>
      <c r="N5" s="17" t="s">
        <v>57</v>
      </c>
      <c r="O5" s="7"/>
      <c r="P5" s="47" t="s">
        <v>54</v>
      </c>
      <c r="Q5" s="17" t="s">
        <v>55</v>
      </c>
      <c r="R5" s="47" t="s">
        <v>56</v>
      </c>
      <c r="S5" s="17" t="s">
        <v>57</v>
      </c>
      <c r="T5" s="7"/>
    </row>
    <row r="6" spans="1:20">
      <c r="A6" s="48"/>
      <c r="B6" s="18">
        <v>1</v>
      </c>
      <c r="C6" s="48"/>
      <c r="D6" s="19">
        <v>5</v>
      </c>
      <c r="E6" s="14"/>
      <c r="F6" s="48"/>
      <c r="G6" s="18">
        <v>1</v>
      </c>
      <c r="H6" s="48"/>
      <c r="I6" s="19">
        <v>5</v>
      </c>
      <c r="J6" s="14"/>
      <c r="K6" s="48"/>
      <c r="L6" s="18">
        <v>1</v>
      </c>
      <c r="M6" s="48"/>
      <c r="N6" s="19">
        <v>5</v>
      </c>
      <c r="O6" s="14"/>
      <c r="P6" s="48"/>
      <c r="Q6" s="18">
        <v>1</v>
      </c>
      <c r="R6" s="48"/>
      <c r="S6" s="19">
        <v>5</v>
      </c>
      <c r="T6" s="14"/>
    </row>
    <row r="7" spans="1:20">
      <c r="A7" s="20" t="s">
        <v>58</v>
      </c>
      <c r="B7" s="21">
        <f>50-(SUM(B8:B13)+B15)</f>
        <v>38.25</v>
      </c>
      <c r="C7" s="21" t="s">
        <v>59</v>
      </c>
      <c r="D7" s="21">
        <f>B7*5</f>
        <v>191.25</v>
      </c>
      <c r="E7" s="15"/>
      <c r="F7" s="20" t="s">
        <v>58</v>
      </c>
      <c r="G7" s="21">
        <f>50-(SUM(G8:G13)+G15)</f>
        <v>25.25</v>
      </c>
      <c r="H7" s="21" t="s">
        <v>59</v>
      </c>
      <c r="I7" s="21"/>
      <c r="J7" s="15"/>
      <c r="K7" s="20" t="s">
        <v>58</v>
      </c>
      <c r="L7" s="21">
        <f>50-(SUM(L8:L13)+L15)</f>
        <v>38.25</v>
      </c>
      <c r="M7" s="21" t="s">
        <v>59</v>
      </c>
      <c r="N7" s="21">
        <f>L7*5</f>
        <v>191.25</v>
      </c>
      <c r="O7" s="15"/>
      <c r="P7" s="20" t="s">
        <v>58</v>
      </c>
      <c r="Q7" s="21">
        <f>50-(SUM(Q8:Q13)+Q15)</f>
        <v>25.25</v>
      </c>
      <c r="R7" s="21" t="s">
        <v>59</v>
      </c>
      <c r="S7" s="21"/>
      <c r="T7" s="15"/>
    </row>
    <row r="8" spans="1:20">
      <c r="A8" s="33" t="s">
        <v>7</v>
      </c>
      <c r="B8" s="21">
        <v>5</v>
      </c>
      <c r="C8" s="21" t="s">
        <v>61</v>
      </c>
      <c r="D8" s="21">
        <f>B8*5</f>
        <v>25</v>
      </c>
      <c r="E8" s="15"/>
      <c r="F8" s="20" t="s">
        <v>60</v>
      </c>
      <c r="G8" s="21">
        <v>10</v>
      </c>
      <c r="H8" s="21" t="s">
        <v>61</v>
      </c>
      <c r="I8" s="21">
        <f>G8*I6</f>
        <v>50</v>
      </c>
      <c r="J8" s="15"/>
      <c r="K8" s="33" t="s">
        <v>7</v>
      </c>
      <c r="L8" s="21">
        <v>5</v>
      </c>
      <c r="M8" s="21" t="s">
        <v>61</v>
      </c>
      <c r="N8" s="21">
        <f>L8*5</f>
        <v>25</v>
      </c>
      <c r="O8" s="15"/>
      <c r="P8" s="20" t="s">
        <v>60</v>
      </c>
      <c r="Q8" s="21">
        <v>10</v>
      </c>
      <c r="R8" s="21" t="s">
        <v>61</v>
      </c>
      <c r="S8" s="21">
        <f>Q8*S6</f>
        <v>50</v>
      </c>
      <c r="T8" s="15"/>
    </row>
    <row r="9" spans="1:20" ht="18">
      <c r="A9" s="33" t="s">
        <v>91</v>
      </c>
      <c r="B9" s="21">
        <v>2</v>
      </c>
      <c r="C9" s="21"/>
      <c r="D9" s="21">
        <f t="shared" ref="D9:D13" si="0">B9*5</f>
        <v>10</v>
      </c>
      <c r="E9" s="15"/>
      <c r="F9" s="20" t="s">
        <v>62</v>
      </c>
      <c r="G9" s="21">
        <v>10</v>
      </c>
      <c r="H9" s="20" t="s">
        <v>61</v>
      </c>
      <c r="I9" s="21">
        <f>G9*I6</f>
        <v>50</v>
      </c>
      <c r="J9" s="15"/>
      <c r="K9" s="33" t="s">
        <v>91</v>
      </c>
      <c r="L9" s="21">
        <v>2</v>
      </c>
      <c r="M9" s="21"/>
      <c r="N9" s="21">
        <f t="shared" ref="N9:N13" si="1">L9*5</f>
        <v>10</v>
      </c>
      <c r="O9" s="15"/>
      <c r="P9" s="20" t="s">
        <v>62</v>
      </c>
      <c r="Q9" s="21">
        <v>10</v>
      </c>
      <c r="R9" s="20" t="s">
        <v>61</v>
      </c>
      <c r="S9" s="21">
        <f>Q9*S6</f>
        <v>50</v>
      </c>
      <c r="T9" s="15"/>
    </row>
    <row r="10" spans="1:20">
      <c r="A10" s="20" t="s">
        <v>78</v>
      </c>
      <c r="B10" s="21">
        <v>1</v>
      </c>
      <c r="C10" s="21" t="s">
        <v>63</v>
      </c>
      <c r="D10" s="21">
        <f t="shared" si="0"/>
        <v>5</v>
      </c>
      <c r="E10" s="15"/>
      <c r="F10" s="20" t="s">
        <v>78</v>
      </c>
      <c r="G10" s="21">
        <v>1</v>
      </c>
      <c r="H10" s="21" t="s">
        <v>63</v>
      </c>
      <c r="I10" s="21">
        <f>G10*I6</f>
        <v>5</v>
      </c>
      <c r="J10" s="15"/>
      <c r="K10" s="20" t="s">
        <v>78</v>
      </c>
      <c r="L10" s="21">
        <v>1</v>
      </c>
      <c r="M10" s="21" t="s">
        <v>63</v>
      </c>
      <c r="N10" s="21">
        <f t="shared" si="1"/>
        <v>5</v>
      </c>
      <c r="O10" s="15"/>
      <c r="P10" s="20" t="s">
        <v>78</v>
      </c>
      <c r="Q10" s="21">
        <v>1</v>
      </c>
      <c r="R10" s="21" t="s">
        <v>63</v>
      </c>
      <c r="S10" s="21">
        <f>Q10*S6</f>
        <v>5</v>
      </c>
      <c r="T10" s="15"/>
    </row>
    <row r="11" spans="1:20">
      <c r="A11" s="31" t="s">
        <v>9</v>
      </c>
      <c r="B11" s="21">
        <v>0.5</v>
      </c>
      <c r="C11" s="21" t="s">
        <v>65</v>
      </c>
      <c r="D11" s="21">
        <f t="shared" si="0"/>
        <v>2.5</v>
      </c>
      <c r="E11" s="15"/>
      <c r="F11" s="33" t="s">
        <v>9</v>
      </c>
      <c r="G11" s="21">
        <v>0.5</v>
      </c>
      <c r="H11" s="21" t="s">
        <v>65</v>
      </c>
      <c r="I11" s="21">
        <f>G11*I6</f>
        <v>2.5</v>
      </c>
      <c r="J11" s="15"/>
      <c r="K11" s="33" t="s">
        <v>9</v>
      </c>
      <c r="L11" s="21">
        <v>0.5</v>
      </c>
      <c r="M11" s="21" t="s">
        <v>65</v>
      </c>
      <c r="N11" s="21">
        <f t="shared" si="1"/>
        <v>2.5</v>
      </c>
      <c r="O11" s="15"/>
      <c r="P11" s="33" t="s">
        <v>9</v>
      </c>
      <c r="Q11" s="21">
        <v>0.5</v>
      </c>
      <c r="R11" s="21" t="s">
        <v>65</v>
      </c>
      <c r="S11" s="21">
        <f>Q11*S6</f>
        <v>2.5</v>
      </c>
      <c r="T11" s="15"/>
    </row>
    <row r="12" spans="1:20">
      <c r="A12" s="32" t="s">
        <v>10</v>
      </c>
      <c r="B12" s="21">
        <v>0.5</v>
      </c>
      <c r="C12" s="21" t="s">
        <v>65</v>
      </c>
      <c r="D12" s="21">
        <f t="shared" si="0"/>
        <v>2.5</v>
      </c>
      <c r="E12" s="7"/>
      <c r="F12" s="33" t="s">
        <v>10</v>
      </c>
      <c r="G12" s="21">
        <v>0.5</v>
      </c>
      <c r="H12" s="21" t="s">
        <v>65</v>
      </c>
      <c r="I12" s="21">
        <f>G12*I6</f>
        <v>2.5</v>
      </c>
      <c r="J12" s="7"/>
      <c r="K12" s="33" t="s">
        <v>10</v>
      </c>
      <c r="L12" s="21">
        <v>0.5</v>
      </c>
      <c r="M12" s="21" t="s">
        <v>65</v>
      </c>
      <c r="N12" s="21">
        <f t="shared" si="1"/>
        <v>2.5</v>
      </c>
      <c r="O12" s="7"/>
      <c r="P12" s="33" t="s">
        <v>10</v>
      </c>
      <c r="Q12" s="21">
        <v>0.5</v>
      </c>
      <c r="R12" s="21" t="s">
        <v>65</v>
      </c>
      <c r="S12" s="21">
        <f>Q12*S6</f>
        <v>2.5</v>
      </c>
      <c r="T12" s="7"/>
    </row>
    <row r="13" spans="1:20">
      <c r="A13" s="22" t="s">
        <v>90</v>
      </c>
      <c r="B13" s="21">
        <v>0.25</v>
      </c>
      <c r="C13" s="23" t="s">
        <v>68</v>
      </c>
      <c r="D13" s="21">
        <f t="shared" si="0"/>
        <v>1.25</v>
      </c>
      <c r="E13" s="7"/>
      <c r="F13" s="22" t="s">
        <v>67</v>
      </c>
      <c r="G13" s="21">
        <v>0.25</v>
      </c>
      <c r="H13" s="23" t="s">
        <v>68</v>
      </c>
      <c r="I13" s="23">
        <f>G13*I6</f>
        <v>1.25</v>
      </c>
      <c r="J13" s="7"/>
      <c r="K13" s="22" t="s">
        <v>90</v>
      </c>
      <c r="L13" s="21">
        <v>0.25</v>
      </c>
      <c r="M13" s="23" t="s">
        <v>68</v>
      </c>
      <c r="N13" s="21">
        <f t="shared" si="1"/>
        <v>1.25</v>
      </c>
      <c r="O13" s="7"/>
      <c r="P13" s="22" t="s">
        <v>67</v>
      </c>
      <c r="Q13" s="21">
        <v>0.25</v>
      </c>
      <c r="R13" s="23" t="s">
        <v>68</v>
      </c>
      <c r="S13" s="23">
        <f>Q13*S6</f>
        <v>1.25</v>
      </c>
      <c r="T13" s="7"/>
    </row>
    <row r="14" spans="1:20">
      <c r="A14" s="24" t="s">
        <v>69</v>
      </c>
      <c r="B14" s="25">
        <v>47.5</v>
      </c>
      <c r="C14" s="25"/>
      <c r="D14" s="25"/>
      <c r="E14" s="7"/>
      <c r="F14" s="24" t="s">
        <v>69</v>
      </c>
      <c r="G14" s="25">
        <v>47.5</v>
      </c>
      <c r="H14" s="25"/>
      <c r="I14" s="25"/>
      <c r="J14" s="7"/>
      <c r="K14" s="24" t="s">
        <v>69</v>
      </c>
      <c r="L14" s="25">
        <v>47.5</v>
      </c>
      <c r="M14" s="25"/>
      <c r="N14" s="25"/>
      <c r="O14" s="7"/>
      <c r="P14" s="24" t="s">
        <v>69</v>
      </c>
      <c r="Q14" s="25">
        <v>47.5</v>
      </c>
      <c r="R14" s="25"/>
      <c r="S14" s="25"/>
      <c r="T14" s="7"/>
    </row>
    <row r="15" spans="1:20">
      <c r="A15" s="26" t="s">
        <v>53</v>
      </c>
      <c r="B15" s="27">
        <v>2.5</v>
      </c>
      <c r="C15" s="26"/>
      <c r="D15" s="26"/>
      <c r="E15" s="14"/>
      <c r="F15" s="26" t="s">
        <v>53</v>
      </c>
      <c r="G15" s="27">
        <v>2.5</v>
      </c>
      <c r="H15" s="26"/>
      <c r="I15" s="26"/>
      <c r="J15" s="14"/>
      <c r="K15" s="26" t="s">
        <v>53</v>
      </c>
      <c r="L15" s="27">
        <v>2.5</v>
      </c>
      <c r="M15" s="26"/>
      <c r="N15" s="26"/>
      <c r="O15" s="14"/>
      <c r="P15" s="26" t="s">
        <v>53</v>
      </c>
      <c r="Q15" s="27">
        <v>2.5</v>
      </c>
      <c r="R15" s="26"/>
      <c r="S15" s="26"/>
      <c r="T15" s="14"/>
    </row>
    <row r="16" spans="1:20">
      <c r="A16" s="28" t="s">
        <v>86</v>
      </c>
      <c r="E16" s="15"/>
      <c r="F16" s="28" t="s">
        <v>86</v>
      </c>
      <c r="J16" s="15"/>
      <c r="K16" s="28" t="s">
        <v>86</v>
      </c>
      <c r="O16" s="15"/>
      <c r="P16" s="28" t="s">
        <v>86</v>
      </c>
      <c r="T16" s="15"/>
    </row>
    <row r="17" spans="1:20">
      <c r="A17" s="28" t="s">
        <v>85</v>
      </c>
      <c r="E17" s="15"/>
      <c r="F17" s="28" t="s">
        <v>85</v>
      </c>
      <c r="J17" s="15"/>
      <c r="K17" s="28" t="s">
        <v>85</v>
      </c>
      <c r="O17" s="15"/>
      <c r="P17" s="28" t="s">
        <v>85</v>
      </c>
      <c r="T17" s="15"/>
    </row>
    <row r="18" spans="1:20">
      <c r="A18" s="28" t="s">
        <v>76</v>
      </c>
      <c r="E18" s="15"/>
      <c r="F18" s="28" t="s">
        <v>76</v>
      </c>
      <c r="J18" s="15"/>
      <c r="K18" s="28" t="s">
        <v>76</v>
      </c>
      <c r="O18" s="15"/>
      <c r="P18" s="28" t="s">
        <v>76</v>
      </c>
      <c r="T18" s="15"/>
    </row>
    <row r="19" spans="1:20">
      <c r="A19" s="28" t="s">
        <v>94</v>
      </c>
      <c r="E19" s="15"/>
      <c r="F19" s="28" t="s">
        <v>88</v>
      </c>
      <c r="J19" s="15"/>
      <c r="K19" s="28" t="s">
        <v>94</v>
      </c>
      <c r="O19" s="15"/>
      <c r="P19" s="28" t="s">
        <v>88</v>
      </c>
      <c r="T19" s="15"/>
    </row>
    <row r="20" spans="1:20">
      <c r="A20" s="7" t="s">
        <v>95</v>
      </c>
      <c r="E20" s="15"/>
      <c r="F20" s="7" t="s">
        <v>71</v>
      </c>
      <c r="J20" s="15"/>
      <c r="K20" s="7" t="s">
        <v>95</v>
      </c>
      <c r="O20" s="15"/>
      <c r="P20" s="7" t="s">
        <v>71</v>
      </c>
      <c r="T20" s="15"/>
    </row>
    <row r="21" spans="1:20">
      <c r="A21" t="s">
        <v>72</v>
      </c>
      <c r="E21" s="7"/>
      <c r="F21" t="s">
        <v>72</v>
      </c>
      <c r="J21" s="7"/>
      <c r="K21" t="s">
        <v>72</v>
      </c>
      <c r="O21" s="7"/>
      <c r="P21" t="s">
        <v>72</v>
      </c>
      <c r="T21" s="7"/>
    </row>
    <row r="22" spans="1:20">
      <c r="A22" s="13"/>
      <c r="B22" s="7"/>
      <c r="C22" s="7"/>
      <c r="D22" s="13"/>
      <c r="E22" s="7"/>
      <c r="F22" s="13"/>
      <c r="G22" s="7"/>
      <c r="H22" s="7"/>
      <c r="I22" s="13"/>
      <c r="J22" s="7"/>
      <c r="K22" s="13"/>
      <c r="L22" s="7"/>
      <c r="M22" s="7"/>
      <c r="N22" s="13"/>
      <c r="O22" s="7"/>
      <c r="P22" s="13"/>
      <c r="Q22" s="7"/>
      <c r="R22" s="7"/>
      <c r="S22" s="13"/>
      <c r="T22" s="7"/>
    </row>
    <row r="23" spans="1:20">
      <c r="A23" s="13"/>
      <c r="B23" s="7"/>
      <c r="C23" s="7"/>
      <c r="D23" s="13"/>
      <c r="E23" s="7"/>
      <c r="F23" s="13"/>
      <c r="G23" s="7"/>
      <c r="H23" s="7"/>
      <c r="I23" s="13"/>
      <c r="J23" s="7"/>
      <c r="K23" s="13"/>
      <c r="L23" s="7"/>
      <c r="M23" s="7"/>
      <c r="N23" s="13"/>
      <c r="O23" s="7"/>
      <c r="P23" s="13"/>
      <c r="Q23" s="7"/>
      <c r="R23" s="7"/>
      <c r="S23" s="13"/>
      <c r="T23" s="7"/>
    </row>
    <row r="24" spans="1:20">
      <c r="A24" s="13"/>
      <c r="B24" s="7"/>
      <c r="C24" s="7"/>
      <c r="D24" s="13"/>
      <c r="E24" s="7"/>
      <c r="F24" s="13"/>
      <c r="G24" s="7"/>
      <c r="H24" s="7"/>
      <c r="I24" s="13"/>
      <c r="J24" s="7"/>
      <c r="K24" s="13"/>
      <c r="L24" s="7"/>
      <c r="M24" s="7"/>
      <c r="N24" s="13"/>
      <c r="O24" s="7"/>
      <c r="P24" s="13"/>
      <c r="Q24" s="7"/>
      <c r="R24" s="7"/>
      <c r="S24" s="13"/>
      <c r="T24" s="7"/>
    </row>
    <row r="25" spans="1:20" ht="19">
      <c r="A25" s="5" t="s">
        <v>79</v>
      </c>
      <c r="F25" s="5" t="s">
        <v>79</v>
      </c>
      <c r="K25" s="5" t="s">
        <v>79</v>
      </c>
      <c r="P25" s="5" t="s">
        <v>79</v>
      </c>
    </row>
    <row r="26" spans="1:20" ht="24">
      <c r="A26" s="30" t="s">
        <v>73</v>
      </c>
      <c r="B26" s="6"/>
      <c r="C26" s="7"/>
      <c r="D26" s="29"/>
      <c r="E26" s="29"/>
      <c r="F26" s="30" t="s">
        <v>73</v>
      </c>
      <c r="G26" s="6"/>
      <c r="H26" s="7"/>
      <c r="I26" s="46"/>
      <c r="J26" s="46"/>
      <c r="K26" s="30" t="s">
        <v>73</v>
      </c>
      <c r="L26" s="6"/>
      <c r="M26" s="7"/>
      <c r="N26" s="29"/>
      <c r="O26" s="29"/>
      <c r="P26" s="30" t="s">
        <v>73</v>
      </c>
      <c r="Q26" s="6"/>
      <c r="R26" s="7"/>
      <c r="S26" s="46"/>
      <c r="T26" s="46"/>
    </row>
    <row r="27" spans="1:20">
      <c r="A27" s="47" t="s">
        <v>54</v>
      </c>
      <c r="B27" s="17" t="s">
        <v>55</v>
      </c>
      <c r="C27" s="47" t="s">
        <v>56</v>
      </c>
      <c r="D27" s="17" t="s">
        <v>57</v>
      </c>
      <c r="E27" s="7"/>
      <c r="F27" s="47" t="s">
        <v>54</v>
      </c>
      <c r="G27" s="17" t="s">
        <v>55</v>
      </c>
      <c r="H27" s="47" t="s">
        <v>56</v>
      </c>
      <c r="I27" s="17" t="s">
        <v>57</v>
      </c>
      <c r="J27" s="7"/>
      <c r="K27" s="47" t="s">
        <v>54</v>
      </c>
      <c r="L27" s="17" t="s">
        <v>55</v>
      </c>
      <c r="M27" s="47" t="s">
        <v>56</v>
      </c>
      <c r="N27" s="17" t="s">
        <v>57</v>
      </c>
      <c r="O27" s="7"/>
      <c r="P27" s="47" t="s">
        <v>54</v>
      </c>
      <c r="Q27" s="17" t="s">
        <v>55</v>
      </c>
      <c r="R27" s="47" t="s">
        <v>56</v>
      </c>
      <c r="S27" s="17" t="s">
        <v>57</v>
      </c>
      <c r="T27" s="7"/>
    </row>
    <row r="28" spans="1:20">
      <c r="A28" s="48"/>
      <c r="B28" s="18">
        <v>1</v>
      </c>
      <c r="C28" s="48"/>
      <c r="D28" s="19">
        <v>5</v>
      </c>
      <c r="E28" s="14"/>
      <c r="F28" s="48"/>
      <c r="G28" s="18">
        <v>1</v>
      </c>
      <c r="H28" s="48"/>
      <c r="I28" s="19">
        <v>5</v>
      </c>
      <c r="J28" s="14"/>
      <c r="K28" s="48"/>
      <c r="L28" s="18">
        <v>1</v>
      </c>
      <c r="M28" s="48"/>
      <c r="N28" s="19">
        <v>5</v>
      </c>
      <c r="O28" s="14"/>
      <c r="P28" s="48"/>
      <c r="Q28" s="18">
        <v>1</v>
      </c>
      <c r="R28" s="48"/>
      <c r="S28" s="19">
        <v>5</v>
      </c>
      <c r="T28" s="14"/>
    </row>
    <row r="29" spans="1:20">
      <c r="A29" s="20" t="s">
        <v>58</v>
      </c>
      <c r="B29" s="21">
        <f>50-(SUM(B30:B35)+B37)</f>
        <v>39.75</v>
      </c>
      <c r="C29" s="21" t="s">
        <v>59</v>
      </c>
      <c r="D29" s="21"/>
      <c r="E29" s="15"/>
      <c r="F29" s="20" t="s">
        <v>58</v>
      </c>
      <c r="G29" s="21">
        <f>50-SUM(G30:G35,G37)</f>
        <v>26.75</v>
      </c>
      <c r="H29" s="21" t="s">
        <v>59</v>
      </c>
      <c r="I29" s="21">
        <f>G29*I28</f>
        <v>133.75</v>
      </c>
      <c r="J29" s="15"/>
      <c r="K29" s="20" t="s">
        <v>58</v>
      </c>
      <c r="L29" s="21">
        <f>50-(SUM(L30:L35)+L37)</f>
        <v>39.75</v>
      </c>
      <c r="M29" s="21" t="s">
        <v>59</v>
      </c>
      <c r="N29" s="21"/>
      <c r="O29" s="15"/>
      <c r="P29" s="20" t="s">
        <v>58</v>
      </c>
      <c r="Q29" s="21">
        <f>50-SUM(Q30:Q35,Q37)</f>
        <v>26.75</v>
      </c>
      <c r="R29" s="21" t="s">
        <v>59</v>
      </c>
      <c r="S29" s="21">
        <f>Q29*S28</f>
        <v>133.75</v>
      </c>
      <c r="T29" s="15"/>
    </row>
    <row r="30" spans="1:20">
      <c r="A30" s="33" t="s">
        <v>7</v>
      </c>
      <c r="B30" s="21">
        <v>5</v>
      </c>
      <c r="C30" s="21" t="s">
        <v>61</v>
      </c>
      <c r="D30" s="21">
        <f>B30*5</f>
        <v>25</v>
      </c>
      <c r="E30" s="15"/>
      <c r="F30" s="20" t="s">
        <v>60</v>
      </c>
      <c r="G30" s="21">
        <v>10</v>
      </c>
      <c r="H30" s="21" t="s">
        <v>61</v>
      </c>
      <c r="I30" s="21">
        <f>G30*I28</f>
        <v>50</v>
      </c>
      <c r="J30" s="15"/>
      <c r="K30" s="33" t="s">
        <v>7</v>
      </c>
      <c r="L30" s="21">
        <v>5</v>
      </c>
      <c r="M30" s="21" t="s">
        <v>61</v>
      </c>
      <c r="N30" s="21">
        <f>L30*5</f>
        <v>25</v>
      </c>
      <c r="O30" s="15"/>
      <c r="P30" s="20" t="s">
        <v>60</v>
      </c>
      <c r="Q30" s="21">
        <v>10</v>
      </c>
      <c r="R30" s="21" t="s">
        <v>61</v>
      </c>
      <c r="S30" s="21">
        <f>Q30*S28</f>
        <v>50</v>
      </c>
      <c r="T30" s="15"/>
    </row>
    <row r="31" spans="1:20" ht="18">
      <c r="A31" s="33" t="s">
        <v>91</v>
      </c>
      <c r="B31" s="21">
        <v>2</v>
      </c>
      <c r="C31" s="21"/>
      <c r="D31" s="21">
        <f t="shared" ref="D31:D35" si="2">B31*5</f>
        <v>10</v>
      </c>
      <c r="E31" s="15"/>
      <c r="F31" s="20" t="s">
        <v>62</v>
      </c>
      <c r="G31" s="21">
        <v>10</v>
      </c>
      <c r="H31" s="20" t="s">
        <v>61</v>
      </c>
      <c r="I31" s="21">
        <f>G31*I28</f>
        <v>50</v>
      </c>
      <c r="J31" s="15"/>
      <c r="K31" s="33" t="s">
        <v>91</v>
      </c>
      <c r="L31" s="21">
        <v>2</v>
      </c>
      <c r="M31" s="21"/>
      <c r="N31" s="21">
        <f t="shared" ref="N31:N35" si="3">L31*5</f>
        <v>10</v>
      </c>
      <c r="O31" s="15"/>
      <c r="P31" s="20" t="s">
        <v>62</v>
      </c>
      <c r="Q31" s="21">
        <v>10</v>
      </c>
      <c r="R31" s="20" t="s">
        <v>61</v>
      </c>
      <c r="S31" s="21">
        <f>Q31*S28</f>
        <v>50</v>
      </c>
      <c r="T31" s="15"/>
    </row>
    <row r="32" spans="1:20">
      <c r="A32" s="20" t="s">
        <v>78</v>
      </c>
      <c r="B32" s="21">
        <v>1</v>
      </c>
      <c r="C32" s="21" t="s">
        <v>63</v>
      </c>
      <c r="D32" s="21">
        <f t="shared" si="2"/>
        <v>5</v>
      </c>
      <c r="E32" s="15"/>
      <c r="F32" s="20" t="s">
        <v>78</v>
      </c>
      <c r="G32" s="21">
        <v>1</v>
      </c>
      <c r="H32" s="21" t="s">
        <v>63</v>
      </c>
      <c r="I32" s="21">
        <f>G32*I28</f>
        <v>5</v>
      </c>
      <c r="J32" s="15"/>
      <c r="K32" s="20" t="s">
        <v>78</v>
      </c>
      <c r="L32" s="21">
        <v>1</v>
      </c>
      <c r="M32" s="21" t="s">
        <v>63</v>
      </c>
      <c r="N32" s="21">
        <f t="shared" si="3"/>
        <v>5</v>
      </c>
      <c r="O32" s="15"/>
      <c r="P32" s="20" t="s">
        <v>78</v>
      </c>
      <c r="Q32" s="21">
        <v>1</v>
      </c>
      <c r="R32" s="21" t="s">
        <v>63</v>
      </c>
      <c r="S32" s="21">
        <f>Q32*S28</f>
        <v>5</v>
      </c>
      <c r="T32" s="15"/>
    </row>
    <row r="33" spans="1:20" ht="17" customHeight="1">
      <c r="A33" s="31" t="s">
        <v>92</v>
      </c>
      <c r="B33" s="21">
        <v>0.5</v>
      </c>
      <c r="C33" s="21" t="s">
        <v>65</v>
      </c>
      <c r="D33" s="21">
        <f t="shared" si="2"/>
        <v>2.5</v>
      </c>
      <c r="E33" s="15"/>
      <c r="F33" s="33" t="s">
        <v>80</v>
      </c>
      <c r="G33" s="21">
        <v>0.5</v>
      </c>
      <c r="H33" s="21" t="s">
        <v>65</v>
      </c>
      <c r="I33" s="21">
        <f>G33*I28</f>
        <v>2.5</v>
      </c>
      <c r="J33" s="15"/>
      <c r="K33" s="33" t="s">
        <v>92</v>
      </c>
      <c r="L33" s="21">
        <v>0.5</v>
      </c>
      <c r="M33" s="21" t="s">
        <v>65</v>
      </c>
      <c r="N33" s="21">
        <f t="shared" si="3"/>
        <v>2.5</v>
      </c>
      <c r="O33" s="15"/>
      <c r="P33" s="33" t="s">
        <v>80</v>
      </c>
      <c r="Q33" s="21">
        <v>0.5</v>
      </c>
      <c r="R33" s="21" t="s">
        <v>65</v>
      </c>
      <c r="S33" s="21">
        <f>Q33*S28</f>
        <v>2.5</v>
      </c>
      <c r="T33" s="15"/>
    </row>
    <row r="34" spans="1:20" ht="16" customHeight="1">
      <c r="A34" s="32" t="s">
        <v>81</v>
      </c>
      <c r="B34" s="21">
        <v>0.5</v>
      </c>
      <c r="C34" s="21" t="s">
        <v>65</v>
      </c>
      <c r="D34" s="21">
        <f t="shared" si="2"/>
        <v>2.5</v>
      </c>
      <c r="E34" s="7"/>
      <c r="F34" s="33" t="s">
        <v>81</v>
      </c>
      <c r="G34" s="21">
        <v>0.5</v>
      </c>
      <c r="H34" s="21" t="s">
        <v>65</v>
      </c>
      <c r="I34" s="21">
        <f>G34*I28</f>
        <v>2.5</v>
      </c>
      <c r="J34" s="7"/>
      <c r="K34" s="33" t="s">
        <v>81</v>
      </c>
      <c r="L34" s="21">
        <v>0.5</v>
      </c>
      <c r="M34" s="21" t="s">
        <v>65</v>
      </c>
      <c r="N34" s="21">
        <f t="shared" si="3"/>
        <v>2.5</v>
      </c>
      <c r="O34" s="7"/>
      <c r="P34" s="33" t="s">
        <v>81</v>
      </c>
      <c r="Q34" s="21">
        <v>0.5</v>
      </c>
      <c r="R34" s="21" t="s">
        <v>65</v>
      </c>
      <c r="S34" s="21">
        <f>Q34*S28</f>
        <v>2.5</v>
      </c>
      <c r="T34" s="7"/>
    </row>
    <row r="35" spans="1:20">
      <c r="A35" s="22" t="s">
        <v>90</v>
      </c>
      <c r="B35" s="21">
        <v>0.25</v>
      </c>
      <c r="C35" s="23" t="s">
        <v>68</v>
      </c>
      <c r="D35" s="21">
        <f t="shared" si="2"/>
        <v>1.25</v>
      </c>
      <c r="E35" s="7"/>
      <c r="F35" s="22" t="s">
        <v>67</v>
      </c>
      <c r="G35" s="21">
        <v>0.25</v>
      </c>
      <c r="H35" s="23" t="s">
        <v>68</v>
      </c>
      <c r="I35" s="23">
        <f>G35*I28</f>
        <v>1.25</v>
      </c>
      <c r="J35" s="7"/>
      <c r="K35" s="22" t="s">
        <v>90</v>
      </c>
      <c r="L35" s="21">
        <v>0.25</v>
      </c>
      <c r="M35" s="23" t="s">
        <v>68</v>
      </c>
      <c r="N35" s="21">
        <f t="shared" si="3"/>
        <v>1.25</v>
      </c>
      <c r="O35" s="7"/>
      <c r="P35" s="22" t="s">
        <v>67</v>
      </c>
      <c r="Q35" s="21">
        <v>0.25</v>
      </c>
      <c r="R35" s="23" t="s">
        <v>68</v>
      </c>
      <c r="S35" s="23">
        <f>Q35*S28</f>
        <v>1.25</v>
      </c>
      <c r="T35" s="7"/>
    </row>
    <row r="36" spans="1:20">
      <c r="A36" s="24" t="s">
        <v>69</v>
      </c>
      <c r="B36" s="25">
        <v>49</v>
      </c>
      <c r="C36" s="25"/>
      <c r="D36" s="25"/>
      <c r="E36" s="7"/>
      <c r="F36" s="24" t="s">
        <v>69</v>
      </c>
      <c r="G36" s="25">
        <f>SUM(G29:G35)</f>
        <v>49</v>
      </c>
      <c r="H36" s="25"/>
      <c r="I36" s="25"/>
      <c r="J36" s="7"/>
      <c r="K36" s="24" t="s">
        <v>69</v>
      </c>
      <c r="L36" s="25">
        <v>49</v>
      </c>
      <c r="M36" s="25"/>
      <c r="N36" s="25"/>
      <c r="O36" s="7"/>
      <c r="P36" s="24" t="s">
        <v>69</v>
      </c>
      <c r="Q36" s="25">
        <f>SUM(Q29:Q35)</f>
        <v>49</v>
      </c>
      <c r="R36" s="25"/>
      <c r="S36" s="25"/>
      <c r="T36" s="7"/>
    </row>
    <row r="37" spans="1:20">
      <c r="A37" s="26" t="s">
        <v>83</v>
      </c>
      <c r="B37" s="27">
        <v>1</v>
      </c>
      <c r="C37" s="26"/>
      <c r="D37" s="26"/>
      <c r="E37" s="14"/>
      <c r="F37" s="26" t="s">
        <v>83</v>
      </c>
      <c r="G37" s="27">
        <v>1</v>
      </c>
      <c r="H37" s="26"/>
      <c r="I37" s="26"/>
      <c r="J37" s="14"/>
      <c r="K37" s="26" t="s">
        <v>83</v>
      </c>
      <c r="L37" s="27">
        <v>1</v>
      </c>
      <c r="M37" s="26"/>
      <c r="N37" s="26"/>
      <c r="O37" s="14"/>
      <c r="P37" s="26" t="s">
        <v>83</v>
      </c>
      <c r="Q37" s="27">
        <v>1</v>
      </c>
      <c r="R37" s="26"/>
      <c r="S37" s="26"/>
      <c r="T37" s="14"/>
    </row>
    <row r="38" spans="1:20">
      <c r="A38" s="28" t="s">
        <v>97</v>
      </c>
      <c r="E38" s="15"/>
      <c r="F38" s="28" t="s">
        <v>98</v>
      </c>
      <c r="J38" s="15"/>
      <c r="K38" s="28" t="s">
        <v>97</v>
      </c>
      <c r="O38" s="15"/>
      <c r="P38" s="28" t="s">
        <v>98</v>
      </c>
      <c r="T38" s="15"/>
    </row>
    <row r="39" spans="1:20">
      <c r="A39" s="28" t="s">
        <v>85</v>
      </c>
      <c r="E39" s="15"/>
      <c r="F39" s="28" t="s">
        <v>75</v>
      </c>
      <c r="J39" s="15"/>
      <c r="K39" s="28" t="s">
        <v>85</v>
      </c>
      <c r="O39" s="15"/>
      <c r="P39" s="28" t="s">
        <v>75</v>
      </c>
      <c r="T39" s="15"/>
    </row>
    <row r="40" spans="1:20">
      <c r="A40" s="28" t="s">
        <v>76</v>
      </c>
      <c r="E40" s="15"/>
      <c r="F40" s="28" t="s">
        <v>76</v>
      </c>
      <c r="J40" s="15"/>
      <c r="K40" s="28" t="s">
        <v>76</v>
      </c>
      <c r="O40" s="15"/>
      <c r="P40" s="28" t="s">
        <v>76</v>
      </c>
      <c r="T40" s="15"/>
    </row>
    <row r="41" spans="1:20">
      <c r="A41" s="28" t="s">
        <v>96</v>
      </c>
      <c r="E41" s="15"/>
      <c r="F41" s="28" t="s">
        <v>99</v>
      </c>
      <c r="J41" s="15"/>
      <c r="K41" s="28" t="s">
        <v>96</v>
      </c>
      <c r="O41" s="15"/>
      <c r="P41" s="28" t="s">
        <v>99</v>
      </c>
      <c r="T41" s="15"/>
    </row>
    <row r="42" spans="1:20">
      <c r="A42" s="7" t="s">
        <v>95</v>
      </c>
      <c r="E42" s="15"/>
      <c r="F42" s="7" t="s">
        <v>71</v>
      </c>
      <c r="J42" s="15"/>
      <c r="K42" s="7" t="s">
        <v>95</v>
      </c>
      <c r="O42" s="15"/>
      <c r="P42" s="7" t="s">
        <v>71</v>
      </c>
      <c r="T42" s="15"/>
    </row>
    <row r="43" spans="1:20">
      <c r="A43" t="s">
        <v>72</v>
      </c>
      <c r="E43" s="7"/>
      <c r="F43" t="s">
        <v>72</v>
      </c>
      <c r="J43" s="7"/>
      <c r="K43" t="s">
        <v>72</v>
      </c>
      <c r="O43" s="7"/>
      <c r="P43" t="s">
        <v>72</v>
      </c>
      <c r="T43" s="7"/>
    </row>
    <row r="44" spans="1:20">
      <c r="E44" s="7"/>
      <c r="J44" s="7"/>
      <c r="O44" s="7"/>
      <c r="T44" s="7"/>
    </row>
    <row r="45" spans="1:20">
      <c r="A45" s="13" t="s">
        <v>77</v>
      </c>
      <c r="B45" s="7"/>
      <c r="C45" s="7"/>
      <c r="D45" s="13"/>
      <c r="E45" s="7"/>
      <c r="F45" s="13" t="s">
        <v>77</v>
      </c>
      <c r="G45" s="7"/>
      <c r="H45" s="7"/>
      <c r="I45" s="13"/>
      <c r="K45" s="13" t="s">
        <v>77</v>
      </c>
      <c r="L45" s="7"/>
      <c r="M45" s="7"/>
      <c r="N45" s="13"/>
      <c r="O45" s="7"/>
      <c r="P45" s="13" t="s">
        <v>77</v>
      </c>
      <c r="Q45" s="7"/>
      <c r="R45" s="7"/>
      <c r="S45" s="13"/>
    </row>
    <row r="46" spans="1:20">
      <c r="A46" s="8" t="s">
        <v>93</v>
      </c>
      <c r="B46" s="8"/>
      <c r="C46" s="8"/>
      <c r="D46" s="8"/>
      <c r="E46" s="8"/>
      <c r="F46" s="8" t="s">
        <v>93</v>
      </c>
      <c r="K46" s="8" t="s">
        <v>93</v>
      </c>
      <c r="L46" s="8"/>
      <c r="M46" s="8"/>
      <c r="N46" s="8"/>
      <c r="O46" s="8"/>
      <c r="P46" s="8" t="s">
        <v>93</v>
      </c>
    </row>
    <row r="49" spans="1:14" ht="24">
      <c r="A49" s="50"/>
      <c r="B49" s="50"/>
      <c r="C49" s="50"/>
      <c r="D49" s="50"/>
      <c r="E49" s="28"/>
      <c r="F49" s="50"/>
      <c r="G49" s="50"/>
      <c r="H49" s="50"/>
      <c r="I49" s="50"/>
      <c r="J49" s="35"/>
      <c r="K49" s="50"/>
      <c r="L49" s="50"/>
      <c r="M49" s="50"/>
      <c r="N49" s="50"/>
    </row>
    <row r="50" spans="1:14" ht="19">
      <c r="A50" s="36"/>
      <c r="B50" s="28"/>
      <c r="C50" s="28"/>
      <c r="D50" s="28"/>
      <c r="E50" s="28"/>
      <c r="F50" s="36"/>
      <c r="G50" s="28"/>
      <c r="H50" s="28"/>
      <c r="I50" s="28"/>
      <c r="J50" s="28"/>
      <c r="K50" s="36"/>
      <c r="L50" s="28"/>
      <c r="M50" s="28"/>
      <c r="N50" s="28"/>
    </row>
    <row r="51" spans="1:14" ht="24">
      <c r="A51" s="37"/>
      <c r="B51" s="35"/>
      <c r="C51" s="28"/>
      <c r="D51" s="38"/>
      <c r="E51" s="38"/>
      <c r="F51" s="37"/>
      <c r="G51" s="35"/>
      <c r="H51" s="28"/>
      <c r="I51" s="35"/>
      <c r="J51" s="39"/>
      <c r="K51" s="37"/>
      <c r="L51" s="35"/>
      <c r="M51" s="28"/>
      <c r="N51" s="35"/>
    </row>
    <row r="52" spans="1:14">
      <c r="A52" s="51"/>
      <c r="B52" s="40"/>
      <c r="C52" s="51"/>
      <c r="D52" s="40"/>
      <c r="E52" s="28"/>
      <c r="F52" s="51"/>
      <c r="G52" s="40"/>
      <c r="H52" s="51"/>
      <c r="I52" s="40"/>
      <c r="J52" s="16"/>
      <c r="K52" s="51"/>
      <c r="L52" s="40"/>
      <c r="M52" s="51"/>
      <c r="N52" s="40"/>
    </row>
    <row r="53" spans="1:14">
      <c r="A53" s="51"/>
      <c r="B53" s="41"/>
      <c r="C53" s="51"/>
      <c r="D53" s="42"/>
      <c r="E53" s="39"/>
      <c r="F53" s="51"/>
      <c r="G53" s="41"/>
      <c r="H53" s="51"/>
      <c r="I53" s="42"/>
      <c r="J53" s="16"/>
      <c r="K53" s="51"/>
      <c r="L53" s="41"/>
      <c r="M53" s="51"/>
      <c r="N53" s="42"/>
    </row>
    <row r="54" spans="1:14">
      <c r="A54" s="28"/>
      <c r="B54" s="34"/>
      <c r="C54" s="34"/>
      <c r="D54" s="34"/>
      <c r="E54" s="16"/>
      <c r="F54" s="28"/>
      <c r="G54" s="34"/>
      <c r="H54" s="34"/>
      <c r="I54" s="34"/>
      <c r="J54" s="16"/>
      <c r="K54" s="28"/>
      <c r="L54" s="34"/>
      <c r="M54" s="34"/>
      <c r="N54" s="34"/>
    </row>
    <row r="55" spans="1:14">
      <c r="A55" s="28"/>
      <c r="B55" s="34"/>
      <c r="C55" s="34"/>
      <c r="D55" s="34"/>
      <c r="E55" s="16"/>
      <c r="F55" s="28"/>
      <c r="G55" s="34"/>
      <c r="H55" s="34"/>
      <c r="I55" s="34"/>
      <c r="J55" s="16"/>
      <c r="K55" s="28"/>
      <c r="L55" s="34"/>
      <c r="M55" s="34"/>
      <c r="N55" s="34"/>
    </row>
    <row r="56" spans="1:14">
      <c r="A56" s="28"/>
      <c r="B56" s="34"/>
      <c r="C56" s="28"/>
      <c r="D56" s="34"/>
      <c r="E56" s="16"/>
      <c r="F56" s="28"/>
      <c r="G56" s="34"/>
      <c r="H56" s="28"/>
      <c r="I56" s="34"/>
      <c r="J56" s="16"/>
      <c r="K56" s="28"/>
      <c r="L56" s="34"/>
      <c r="M56" s="28"/>
      <c r="N56" s="34"/>
    </row>
    <row r="57" spans="1:14">
      <c r="A57" s="28"/>
      <c r="B57" s="34"/>
      <c r="C57" s="34"/>
      <c r="D57" s="34"/>
      <c r="E57" s="16"/>
      <c r="F57" s="28"/>
      <c r="G57" s="34"/>
      <c r="H57" s="34"/>
      <c r="I57" s="34"/>
      <c r="J57" s="28"/>
      <c r="K57" s="28"/>
      <c r="L57" s="34"/>
      <c r="M57" s="34"/>
      <c r="N57" s="34"/>
    </row>
    <row r="58" spans="1:14">
      <c r="A58" s="43"/>
      <c r="B58" s="34"/>
      <c r="C58" s="34"/>
      <c r="D58" s="34"/>
      <c r="E58" s="16"/>
      <c r="F58" s="28"/>
      <c r="G58" s="34"/>
      <c r="H58" s="34"/>
      <c r="I58" s="34"/>
      <c r="J58" s="28"/>
      <c r="K58" s="28"/>
      <c r="L58" s="34"/>
      <c r="M58" s="34"/>
      <c r="N58" s="34"/>
    </row>
    <row r="59" spans="1:14">
      <c r="A59" s="43"/>
      <c r="B59" s="34"/>
      <c r="C59" s="34"/>
      <c r="D59" s="34"/>
      <c r="E59" s="28"/>
      <c r="F59" s="28"/>
      <c r="G59" s="34"/>
      <c r="H59" s="34"/>
      <c r="I59" s="34"/>
      <c r="J59" s="28"/>
      <c r="K59" s="28"/>
      <c r="L59" s="34"/>
      <c r="M59" s="34"/>
      <c r="N59" s="34"/>
    </row>
    <row r="60" spans="1:14">
      <c r="A60" s="28"/>
      <c r="B60" s="34"/>
      <c r="C60" s="34"/>
      <c r="D60" s="34"/>
      <c r="E60" s="28"/>
      <c r="F60" s="28"/>
      <c r="G60" s="34"/>
      <c r="H60" s="34"/>
      <c r="I60" s="34"/>
      <c r="J60" s="39"/>
      <c r="K60" s="28"/>
      <c r="L60" s="34"/>
      <c r="M60" s="34"/>
      <c r="N60" s="34"/>
    </row>
    <row r="61" spans="1:14">
      <c r="A61" s="28"/>
      <c r="B61" s="34"/>
      <c r="C61" s="34"/>
      <c r="D61" s="34"/>
      <c r="E61" s="28"/>
      <c r="F61" s="28"/>
      <c r="G61" s="34"/>
      <c r="H61" s="34"/>
      <c r="I61" s="34"/>
      <c r="J61" s="16"/>
      <c r="K61" s="28"/>
      <c r="L61" s="34"/>
      <c r="M61" s="34"/>
      <c r="N61" s="34"/>
    </row>
    <row r="62" spans="1:14">
      <c r="A62" s="28"/>
      <c r="B62" s="34"/>
      <c r="C62" s="28"/>
      <c r="D62" s="28"/>
      <c r="E62" s="39"/>
      <c r="F62" s="28"/>
      <c r="G62" s="34"/>
      <c r="H62" s="28"/>
      <c r="I62" s="28"/>
      <c r="J62" s="16"/>
      <c r="K62" s="28"/>
      <c r="L62" s="34"/>
      <c r="M62" s="28"/>
      <c r="N62" s="28"/>
    </row>
    <row r="63" spans="1:14">
      <c r="A63" s="28"/>
      <c r="B63" s="28"/>
      <c r="C63" s="28"/>
      <c r="D63" s="28"/>
      <c r="E63" s="16"/>
      <c r="F63" s="28"/>
      <c r="G63" s="28"/>
      <c r="H63" s="28"/>
      <c r="I63" s="28"/>
      <c r="J63" s="16"/>
      <c r="K63" s="28"/>
      <c r="L63" s="28"/>
      <c r="M63" s="28"/>
      <c r="N63" s="28"/>
    </row>
    <row r="64" spans="1:14">
      <c r="A64" s="28"/>
      <c r="B64" s="28"/>
      <c r="C64" s="28"/>
      <c r="D64" s="28"/>
      <c r="E64" s="16"/>
      <c r="F64" s="28"/>
      <c r="G64" s="28"/>
      <c r="H64" s="28"/>
      <c r="I64" s="28"/>
      <c r="J64" s="16"/>
      <c r="K64" s="28"/>
      <c r="L64" s="28"/>
      <c r="M64" s="28"/>
      <c r="N64" s="28"/>
    </row>
    <row r="65" spans="1:14">
      <c r="A65" s="28"/>
      <c r="B65" s="28"/>
      <c r="C65" s="28"/>
      <c r="D65" s="28"/>
      <c r="E65" s="16"/>
      <c r="F65" s="28"/>
      <c r="G65" s="28"/>
      <c r="H65" s="28"/>
      <c r="I65" s="28"/>
      <c r="J65" s="16"/>
      <c r="K65" s="28"/>
      <c r="L65" s="28"/>
      <c r="M65" s="28"/>
      <c r="N65" s="28"/>
    </row>
    <row r="66" spans="1:14">
      <c r="A66" s="28"/>
      <c r="B66" s="28"/>
      <c r="C66" s="28"/>
      <c r="D66" s="28"/>
      <c r="E66" s="16"/>
      <c r="F66" s="28"/>
      <c r="G66" s="28"/>
      <c r="H66" s="28"/>
      <c r="I66" s="28"/>
      <c r="J66" s="28"/>
      <c r="K66" s="28"/>
      <c r="L66" s="28"/>
      <c r="M66" s="28"/>
      <c r="N66" s="28"/>
    </row>
    <row r="67" spans="1:14">
      <c r="A67" s="28"/>
      <c r="B67" s="28"/>
      <c r="C67" s="28"/>
      <c r="D67" s="28"/>
      <c r="E67" s="16"/>
      <c r="F67" s="28"/>
      <c r="G67" s="28"/>
      <c r="H67" s="28"/>
      <c r="I67" s="28"/>
      <c r="J67" s="28"/>
      <c r="K67" s="28"/>
      <c r="L67" s="28"/>
      <c r="M67" s="28"/>
      <c r="N67" s="28"/>
    </row>
    <row r="68" spans="1:14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</row>
    <row r="69" spans="1:14">
      <c r="A69" s="13"/>
      <c r="B69" s="28"/>
      <c r="C69" s="28"/>
      <c r="D69" s="13"/>
      <c r="E69" s="28"/>
      <c r="F69" s="13"/>
      <c r="G69" s="28"/>
      <c r="H69" s="28"/>
      <c r="I69" s="13"/>
      <c r="J69" s="28"/>
      <c r="K69" s="13"/>
      <c r="L69" s="28"/>
      <c r="M69" s="28"/>
      <c r="N69" s="13"/>
    </row>
    <row r="70" spans="1:14">
      <c r="A70" s="13"/>
      <c r="B70" s="28"/>
      <c r="C70" s="28"/>
      <c r="D70" s="13"/>
      <c r="E70" s="28"/>
      <c r="F70" s="13"/>
      <c r="G70" s="28"/>
      <c r="H70" s="28"/>
      <c r="I70" s="13"/>
      <c r="J70" s="28"/>
      <c r="K70" s="13"/>
      <c r="L70" s="28"/>
      <c r="M70" s="28"/>
      <c r="N70" s="13"/>
    </row>
    <row r="71" spans="1:14">
      <c r="A71" s="44"/>
      <c r="B71" s="44"/>
      <c r="C71" s="44"/>
      <c r="D71" s="44"/>
      <c r="E71" s="44"/>
      <c r="F71" s="44"/>
      <c r="G71" s="28"/>
      <c r="H71" s="28"/>
      <c r="I71" s="28"/>
      <c r="J71" s="28"/>
      <c r="K71" s="28"/>
      <c r="L71" s="28"/>
      <c r="M71" s="28"/>
      <c r="N71" s="28"/>
    </row>
  </sheetData>
  <mergeCells count="35">
    <mergeCell ref="A52:A53"/>
    <mergeCell ref="C52:C53"/>
    <mergeCell ref="A2:D2"/>
    <mergeCell ref="A49:D49"/>
    <mergeCell ref="A27:A28"/>
    <mergeCell ref="C27:C28"/>
    <mergeCell ref="F49:I49"/>
    <mergeCell ref="F2:I2"/>
    <mergeCell ref="D4:E4"/>
    <mergeCell ref="A5:A6"/>
    <mergeCell ref="C5:C6"/>
    <mergeCell ref="K49:N49"/>
    <mergeCell ref="K52:K53"/>
    <mergeCell ref="M52:M53"/>
    <mergeCell ref="I4:J4"/>
    <mergeCell ref="F5:F6"/>
    <mergeCell ref="H5:H6"/>
    <mergeCell ref="I26:J26"/>
    <mergeCell ref="F27:F28"/>
    <mergeCell ref="H27:H28"/>
    <mergeCell ref="F52:F53"/>
    <mergeCell ref="H52:H53"/>
    <mergeCell ref="K2:N2"/>
    <mergeCell ref="P2:S2"/>
    <mergeCell ref="N4:O4"/>
    <mergeCell ref="S4:T4"/>
    <mergeCell ref="K5:K6"/>
    <mergeCell ref="M5:M6"/>
    <mergeCell ref="P5:P6"/>
    <mergeCell ref="R5:R6"/>
    <mergeCell ref="S26:T26"/>
    <mergeCell ref="K27:K28"/>
    <mergeCell ref="M27:M28"/>
    <mergeCell ref="P27:P28"/>
    <mergeCell ref="R27:R28"/>
  </mergeCells>
  <pageMargins left="0.7" right="0.7" top="0.75" bottom="0.75" header="0.3" footer="0.3"/>
  <pageSetup paperSize="9" scale="4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C207-8115-FF4A-B06E-D5733C4896BF}">
  <sheetPr>
    <pageSetUpPr fitToPage="1"/>
  </sheetPr>
  <dimension ref="A1:I24"/>
  <sheetViews>
    <sheetView workbookViewId="0">
      <selection activeCell="F19" sqref="F19"/>
    </sheetView>
  </sheetViews>
  <sheetFormatPr baseColWidth="10" defaultRowHeight="16"/>
  <cols>
    <col min="1" max="1" width="25.83203125" customWidth="1"/>
    <col min="6" max="6" width="25.6640625" customWidth="1"/>
    <col min="7" max="7" width="10.83203125" customWidth="1"/>
    <col min="11" max="11" width="25.6640625" customWidth="1"/>
  </cols>
  <sheetData>
    <row r="1" spans="1:9" ht="21">
      <c r="A1" s="45" t="s">
        <v>100</v>
      </c>
      <c r="B1" s="45"/>
      <c r="C1" s="45"/>
      <c r="D1" s="45"/>
    </row>
    <row r="2" spans="1:9" ht="24">
      <c r="A2" s="49" t="s">
        <v>24</v>
      </c>
      <c r="B2" s="49"/>
      <c r="C2" s="49"/>
      <c r="D2" s="49"/>
      <c r="E2" s="6"/>
      <c r="F2" s="49" t="s">
        <v>25</v>
      </c>
      <c r="G2" s="49"/>
      <c r="H2" s="49"/>
      <c r="I2" s="49"/>
    </row>
    <row r="3" spans="1:9" ht="19">
      <c r="A3" s="5" t="s">
        <v>28</v>
      </c>
      <c r="E3" s="7"/>
      <c r="F3" s="5" t="s">
        <v>28</v>
      </c>
    </row>
    <row r="4" spans="1:9" ht="24">
      <c r="A4" s="30" t="s">
        <v>73</v>
      </c>
      <c r="B4" s="6"/>
      <c r="C4" s="7"/>
      <c r="D4" s="6"/>
      <c r="E4" s="14"/>
      <c r="F4" s="30" t="s">
        <v>73</v>
      </c>
      <c r="G4" s="6"/>
      <c r="H4" s="7"/>
      <c r="I4" s="6"/>
    </row>
    <row r="5" spans="1:9">
      <c r="A5" s="47" t="s">
        <v>54</v>
      </c>
      <c r="B5" s="17" t="s">
        <v>55</v>
      </c>
      <c r="C5" s="47" t="s">
        <v>56</v>
      </c>
      <c r="D5" s="17" t="s">
        <v>57</v>
      </c>
      <c r="E5" s="15"/>
      <c r="F5" s="47" t="s">
        <v>54</v>
      </c>
      <c r="G5" s="17" t="s">
        <v>55</v>
      </c>
      <c r="H5" s="47" t="s">
        <v>56</v>
      </c>
      <c r="I5" s="17" t="s">
        <v>57</v>
      </c>
    </row>
    <row r="6" spans="1:9">
      <c r="A6" s="48"/>
      <c r="B6" s="18">
        <v>1</v>
      </c>
      <c r="C6" s="48"/>
      <c r="D6" s="19">
        <v>5</v>
      </c>
      <c r="E6" s="15"/>
      <c r="F6" s="48"/>
      <c r="G6" s="18">
        <v>1</v>
      </c>
      <c r="H6" s="48"/>
      <c r="I6" s="19">
        <v>5</v>
      </c>
    </row>
    <row r="7" spans="1:9">
      <c r="A7" s="20" t="s">
        <v>58</v>
      </c>
      <c r="B7" s="21">
        <v>14.25</v>
      </c>
      <c r="C7" s="21" t="s">
        <v>59</v>
      </c>
      <c r="D7" s="21">
        <v>71.25</v>
      </c>
      <c r="E7" s="15"/>
      <c r="F7" s="20" t="s">
        <v>58</v>
      </c>
      <c r="G7" s="21">
        <v>14.25</v>
      </c>
      <c r="H7" s="21" t="s">
        <v>59</v>
      </c>
      <c r="I7" s="21">
        <v>71.25</v>
      </c>
    </row>
    <row r="8" spans="1:9">
      <c r="A8" s="20" t="s">
        <v>60</v>
      </c>
      <c r="B8" s="21">
        <v>10</v>
      </c>
      <c r="C8" s="21" t="s">
        <v>61</v>
      </c>
      <c r="D8" s="21">
        <f>B8*D6</f>
        <v>50</v>
      </c>
      <c r="E8" s="15"/>
      <c r="F8" s="20" t="s">
        <v>60</v>
      </c>
      <c r="G8" s="21">
        <v>10</v>
      </c>
      <c r="H8" s="21" t="s">
        <v>61</v>
      </c>
      <c r="I8" s="21">
        <f>G8*I6</f>
        <v>50</v>
      </c>
    </row>
    <row r="9" spans="1:9">
      <c r="A9" s="20" t="s">
        <v>62</v>
      </c>
      <c r="B9" s="21">
        <v>10</v>
      </c>
      <c r="C9" s="20" t="s">
        <v>61</v>
      </c>
      <c r="D9" s="21">
        <f>B9*D6</f>
        <v>50</v>
      </c>
      <c r="E9" s="15"/>
      <c r="F9" s="20" t="s">
        <v>62</v>
      </c>
      <c r="G9" s="21">
        <v>10</v>
      </c>
      <c r="H9" s="20" t="s">
        <v>61</v>
      </c>
      <c r="I9" s="21">
        <f>G9*I6</f>
        <v>50</v>
      </c>
    </row>
    <row r="10" spans="1:9">
      <c r="A10" s="20" t="s">
        <v>8</v>
      </c>
      <c r="B10" s="21">
        <v>1</v>
      </c>
      <c r="C10" s="21" t="s">
        <v>63</v>
      </c>
      <c r="D10" s="21">
        <f>B10*D6</f>
        <v>5</v>
      </c>
      <c r="E10" s="7"/>
      <c r="F10" s="20" t="s">
        <v>8</v>
      </c>
      <c r="G10" s="21">
        <v>1</v>
      </c>
      <c r="H10" s="21" t="s">
        <v>63</v>
      </c>
      <c r="I10" s="21">
        <f>G10*I6</f>
        <v>5</v>
      </c>
    </row>
    <row r="11" spans="1:9">
      <c r="A11" s="20" t="s">
        <v>64</v>
      </c>
      <c r="B11" s="21">
        <v>1</v>
      </c>
      <c r="C11" s="21" t="s">
        <v>65</v>
      </c>
      <c r="D11" s="21">
        <f>B11*D6</f>
        <v>5</v>
      </c>
      <c r="E11" s="7"/>
      <c r="F11" s="20" t="s">
        <v>64</v>
      </c>
      <c r="G11" s="21">
        <v>1</v>
      </c>
      <c r="H11" s="21" t="s">
        <v>65</v>
      </c>
      <c r="I11" s="21">
        <f>G11*I6</f>
        <v>5</v>
      </c>
    </row>
    <row r="12" spans="1:9">
      <c r="A12" s="20" t="s">
        <v>66</v>
      </c>
      <c r="B12" s="21">
        <v>1</v>
      </c>
      <c r="C12" s="21" t="s">
        <v>65</v>
      </c>
      <c r="D12" s="21">
        <f>B12*D6</f>
        <v>5</v>
      </c>
      <c r="E12" s="7"/>
      <c r="F12" s="20" t="s">
        <v>66</v>
      </c>
      <c r="G12" s="21">
        <v>1</v>
      </c>
      <c r="H12" s="21" t="s">
        <v>65</v>
      </c>
      <c r="I12" s="21">
        <f>G12*I6</f>
        <v>5</v>
      </c>
    </row>
    <row r="13" spans="1:9">
      <c r="A13" s="22" t="s">
        <v>67</v>
      </c>
      <c r="B13" s="21">
        <v>0.25</v>
      </c>
      <c r="C13" s="23" t="s">
        <v>68</v>
      </c>
      <c r="D13" s="23">
        <f>B13*D6</f>
        <v>1.25</v>
      </c>
      <c r="E13" s="14"/>
      <c r="F13" s="22" t="s">
        <v>67</v>
      </c>
      <c r="G13" s="21">
        <v>0.25</v>
      </c>
      <c r="H13" s="23" t="s">
        <v>68</v>
      </c>
      <c r="I13" s="23">
        <f>G13*I6</f>
        <v>1.25</v>
      </c>
    </row>
    <row r="14" spans="1:9">
      <c r="A14" s="24" t="s">
        <v>69</v>
      </c>
      <c r="B14" s="25">
        <v>37.5</v>
      </c>
      <c r="C14" s="25"/>
      <c r="D14" s="25"/>
      <c r="E14" s="15"/>
      <c r="F14" s="24" t="s">
        <v>69</v>
      </c>
      <c r="G14" s="25">
        <v>37.5</v>
      </c>
      <c r="H14" s="25"/>
      <c r="I14" s="25"/>
    </row>
    <row r="15" spans="1:9">
      <c r="A15" s="26" t="s">
        <v>53</v>
      </c>
      <c r="B15" s="27">
        <v>12.5</v>
      </c>
      <c r="C15" s="26"/>
      <c r="D15" s="26"/>
      <c r="E15" s="15"/>
      <c r="F15" s="26" t="s">
        <v>87</v>
      </c>
      <c r="G15" s="27">
        <v>12.5</v>
      </c>
      <c r="H15" s="26"/>
      <c r="I15" s="26"/>
    </row>
    <row r="16" spans="1:9">
      <c r="A16" s="28" t="s">
        <v>86</v>
      </c>
      <c r="E16" s="15"/>
      <c r="F16" s="28" t="s">
        <v>74</v>
      </c>
    </row>
    <row r="17" spans="1:9">
      <c r="A17" s="28" t="s">
        <v>85</v>
      </c>
      <c r="E17" s="15"/>
      <c r="F17" s="28" t="s">
        <v>75</v>
      </c>
    </row>
    <row r="18" spans="1:9">
      <c r="A18" s="28" t="s">
        <v>76</v>
      </c>
      <c r="E18" s="15"/>
      <c r="F18" s="28" t="s">
        <v>76</v>
      </c>
    </row>
    <row r="19" spans="1:9">
      <c r="A19" s="28" t="s">
        <v>82</v>
      </c>
      <c r="E19" s="7"/>
      <c r="F19" s="28" t="s">
        <v>70</v>
      </c>
    </row>
    <row r="20" spans="1:9">
      <c r="A20" s="7" t="s">
        <v>71</v>
      </c>
      <c r="E20" s="7"/>
      <c r="F20" s="7" t="s">
        <v>71</v>
      </c>
    </row>
    <row r="21" spans="1:9">
      <c r="A21" t="s">
        <v>72</v>
      </c>
      <c r="E21" s="7"/>
      <c r="F21" t="s">
        <v>72</v>
      </c>
    </row>
    <row r="22" spans="1:9">
      <c r="A22" s="13"/>
      <c r="B22" s="7"/>
      <c r="C22" s="7"/>
      <c r="D22" s="13"/>
      <c r="F22" s="13"/>
      <c r="G22" s="7"/>
      <c r="H22" s="7"/>
      <c r="I22" s="13"/>
    </row>
    <row r="23" spans="1:9">
      <c r="A23" s="13" t="s">
        <v>77</v>
      </c>
      <c r="B23" s="7"/>
      <c r="C23" s="7"/>
      <c r="D23" s="13"/>
      <c r="F23" s="13" t="s">
        <v>77</v>
      </c>
      <c r="G23" s="7"/>
      <c r="H23" s="7"/>
      <c r="I23" s="13"/>
    </row>
    <row r="24" spans="1:9">
      <c r="A24" s="8" t="s">
        <v>93</v>
      </c>
    </row>
  </sheetData>
  <mergeCells count="6">
    <mergeCell ref="A2:D2"/>
    <mergeCell ref="F2:I2"/>
    <mergeCell ref="A5:A6"/>
    <mergeCell ref="C5:C6"/>
    <mergeCell ref="F5:F6"/>
    <mergeCell ref="H5:H6"/>
  </mergeCells>
  <pageMargins left="0.7" right="0.7" top="0.75" bottom="0.75" header="0.3" footer="0.3"/>
  <pageSetup paperSize="9" scale="9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RNA extraction &amp; cDNA synthesis</vt:lpstr>
      <vt:lpstr>PCRs cycler 1&amp;2</vt:lpstr>
      <vt:lpstr>PCRs cycler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Kitchin</dc:creator>
  <cp:lastModifiedBy>Dale Kitchin</cp:lastModifiedBy>
  <cp:lastPrinted>2018-11-16T06:15:14Z</cp:lastPrinted>
  <dcterms:created xsi:type="dcterms:W3CDTF">2018-11-15T05:19:24Z</dcterms:created>
  <dcterms:modified xsi:type="dcterms:W3CDTF">2018-11-17T07:35:30Z</dcterms:modified>
</cp:coreProperties>
</file>