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17.xml"/>
  <Override ContentType="application/vnd.openxmlformats-officedocument.spreadsheetml.table+xml" PartName="/xl/tables/table168.xml"/>
  <Override ContentType="application/vnd.openxmlformats-officedocument.spreadsheetml.table+xml" PartName="/xl/tables/table125.xml"/>
  <Override ContentType="application/vnd.openxmlformats-officedocument.spreadsheetml.table+xml" PartName="/xl/tables/table50.xml"/>
  <Override ContentType="application/vnd.openxmlformats-officedocument.spreadsheetml.table+xml" PartName="/xl/tables/table93.xml"/>
  <Override ContentType="application/vnd.openxmlformats-officedocument.spreadsheetml.table+xml" PartName="/xl/tables/table49.xml"/>
  <Override ContentType="application/vnd.openxmlformats-officedocument.spreadsheetml.table+xml" PartName="/xl/tables/table192.xml"/>
  <Override ContentType="application/vnd.openxmlformats-officedocument.spreadsheetml.table+xml" PartName="/xl/tables/table57.xml"/>
  <Override ContentType="application/vnd.openxmlformats-officedocument.spreadsheetml.table+xml" PartName="/xl/tables/table14.xml"/>
  <Override ContentType="application/vnd.openxmlformats-officedocument.spreadsheetml.table+xml" PartName="/xl/tables/table109.xml"/>
  <Override ContentType="application/vnd.openxmlformats-officedocument.spreadsheetml.table+xml" PartName="/xl/tables/table161.xml"/>
  <Override ContentType="application/vnd.openxmlformats-officedocument.spreadsheetml.table+xml" PartName="/xl/tables/table18.xml"/>
  <Override ContentType="application/vnd.openxmlformats-officedocument.spreadsheetml.table+xml" PartName="/xl/tables/table81.xml"/>
  <Override ContentType="application/vnd.openxmlformats-officedocument.spreadsheetml.table+xml" PartName="/xl/tables/table102.xml"/>
  <Override ContentType="application/vnd.openxmlformats-officedocument.spreadsheetml.table+xml" PartName="/xl/tables/table22.xml"/>
  <Override ContentType="application/vnd.openxmlformats-officedocument.spreadsheetml.table+xml" PartName="/xl/tables/table145.xml"/>
  <Override ContentType="application/vnd.openxmlformats-officedocument.spreadsheetml.table+xml" PartName="/xl/tables/table188.xml"/>
  <Override ContentType="application/vnd.openxmlformats-officedocument.spreadsheetml.table+xml" PartName="/xl/tables/table6.xml"/>
  <Override ContentType="application/vnd.openxmlformats-officedocument.spreadsheetml.table+xml" PartName="/xl/tables/table65.xml"/>
  <Override ContentType="application/vnd.openxmlformats-officedocument.spreadsheetml.table+xml" PartName="/xl/tables/table129.xml"/>
  <Override ContentType="application/vnd.openxmlformats-officedocument.spreadsheetml.table+xml" PartName="/xl/tables/table34.xml"/>
  <Override ContentType="application/vnd.openxmlformats-officedocument.spreadsheetml.table+xml" PartName="/xl/tables/table133.xml"/>
  <Override ContentType="application/vnd.openxmlformats-officedocument.spreadsheetml.table+xml" PartName="/xl/tables/table176.xml"/>
  <Override ContentType="application/vnd.openxmlformats-officedocument.spreadsheetml.table+xml" PartName="/xl/tables/table77.xml"/>
  <Override ContentType="application/vnd.openxmlformats-officedocument.spreadsheetml.table+xml" PartName="/xl/tables/table172.xml"/>
  <Override ContentType="application/vnd.openxmlformats-officedocument.spreadsheetml.table+xml" PartName="/xl/tables/table29.xml"/>
  <Override ContentType="application/vnd.openxmlformats-officedocument.spreadsheetml.table+xml" PartName="/xl/tables/table180.xml"/>
  <Override ContentType="application/vnd.openxmlformats-officedocument.spreadsheetml.table+xml" PartName="/xl/tables/table70.xml"/>
  <Override ContentType="application/vnd.openxmlformats-officedocument.spreadsheetml.table+xml" PartName="/xl/tables/table46.xml"/>
  <Override ContentType="application/vnd.openxmlformats-officedocument.spreadsheetml.table+xml" PartName="/xl/tables/table89.xml"/>
  <Override ContentType="application/vnd.openxmlformats-officedocument.spreadsheetml.table+xml" PartName="/xl/tables/table164.xml"/>
  <Override ContentType="application/vnd.openxmlformats-officedocument.spreadsheetml.table+xml" PartName="/xl/tables/table121.xml"/>
  <Override ContentType="application/vnd.openxmlformats-officedocument.spreadsheetml.table+xml" PartName="/xl/tables/table61.xml"/>
  <Override ContentType="application/vnd.openxmlformats-officedocument.spreadsheetml.table+xml" PartName="/xl/tables/table96.xml"/>
  <Override ContentType="application/vnd.openxmlformats-officedocument.spreadsheetml.table+xml" PartName="/xl/tables/table157.xml"/>
  <Override ContentType="application/vnd.openxmlformats-officedocument.spreadsheetml.table+xml" PartName="/xl/tables/table10.xml"/>
  <Override ContentType="application/vnd.openxmlformats-officedocument.spreadsheetml.table+xml" PartName="/xl/tables/table53.xml"/>
  <Override ContentType="application/vnd.openxmlformats-officedocument.spreadsheetml.table+xml" PartName="/xl/tables/table202.xml"/>
  <Override ContentType="application/vnd.openxmlformats-officedocument.spreadsheetml.table+xml" PartName="/xl/tables/table9.xml"/>
  <Override ContentType="application/vnd.openxmlformats-officedocument.spreadsheetml.table+xml" PartName="/xl/tables/table196.xml"/>
  <Override ContentType="application/vnd.openxmlformats-officedocument.spreadsheetml.table+xml" PartName="/xl/tables/table153.xml"/>
  <Override ContentType="application/vnd.openxmlformats-officedocument.spreadsheetml.table+xml" PartName="/xl/tables/table2.xml"/>
  <Override ContentType="application/vnd.openxmlformats-officedocument.spreadsheetml.table+xml" PartName="/xl/tables/table106.xml"/>
  <Override ContentType="application/vnd.openxmlformats-officedocument.spreadsheetml.table+xml" PartName="/xl/tables/table179.xml"/>
  <Override ContentType="application/vnd.openxmlformats-officedocument.spreadsheetml.table+xml" PartName="/xl/tables/table110.xml"/>
  <Override ContentType="application/vnd.openxmlformats-officedocument.spreadsheetml.table+xml" PartName="/xl/tables/table149.xml"/>
  <Override ContentType="application/vnd.openxmlformats-officedocument.spreadsheetml.table+xml" PartName="/xl/tables/table136.xml"/>
  <Override ContentType="application/vnd.openxmlformats-officedocument.spreadsheetml.table+xml" PartName="/xl/tables/table68.xml"/>
  <Override ContentType="application/vnd.openxmlformats-officedocument.spreadsheetml.table+xml" PartName="/xl/tables/table42.xml"/>
  <Override ContentType="application/vnd.openxmlformats-officedocument.spreadsheetml.table+xml" PartName="/xl/tables/table85.xml"/>
  <Override ContentType="application/vnd.openxmlformats-officedocument.spreadsheetml.table+xml" PartName="/xl/tables/table38.xml"/>
  <Override ContentType="application/vnd.openxmlformats-officedocument.spreadsheetml.table+xml" PartName="/xl/tables/table25.xml"/>
  <Override ContentType="application/vnd.openxmlformats-officedocument.spreadsheetml.table+xml" PartName="/xl/tables/table177.xml"/>
  <Override ContentType="application/vnd.openxmlformats-officedocument.spreadsheetml.table+xml" PartName="/xl/tables/table185.xml"/>
  <Override ContentType="application/vnd.openxmlformats-officedocument.spreadsheetml.table+xml" PartName="/xl/tables/table142.xml"/>
  <Override ContentType="application/vnd.openxmlformats-officedocument.spreadsheetml.table+xml" PartName="/xl/tables/table84.xml"/>
  <Override ContentType="application/vnd.openxmlformats-officedocument.spreadsheetml.table+xml" PartName="/xl/tables/table41.xml"/>
  <Override ContentType="application/vnd.openxmlformats-officedocument.spreadsheetml.table+xml" PartName="/xl/tables/table108.xml"/>
  <Override ContentType="application/vnd.openxmlformats-officedocument.spreadsheetml.table+xml" PartName="/xl/tables/table134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74.xml"/>
  <Override ContentType="application/vnd.openxmlformats-officedocument.spreadsheetml.table+xml" PartName="/xl/tables/table152.xml"/>
  <Override ContentType="application/vnd.openxmlformats-officedocument.spreadsheetml.table+xml" PartName="/xl/tables/table118.xml"/>
  <Override ContentType="application/vnd.openxmlformats-officedocument.spreadsheetml.table+xml" PartName="/xl/tables/table195.xml"/>
  <Override ContentType="application/vnd.openxmlformats-officedocument.spreadsheetml.table+xml" PartName="/xl/tables/table23.xml"/>
  <Override ContentType="application/vnd.openxmlformats-officedocument.spreadsheetml.table+xml" PartName="/xl/tables/table66.xml"/>
  <Override ContentType="application/vnd.openxmlformats-officedocument.spreadsheetml.table+xml" PartName="/xl/tables/table128.xml"/>
  <Override ContentType="application/vnd.openxmlformats-officedocument.spreadsheetml.table+xml" PartName="/xl/tables/table114.xml"/>
  <Override ContentType="application/vnd.openxmlformats-officedocument.spreadsheetml.table+xml" PartName="/xl/tables/table35.xml"/>
  <Override ContentType="application/vnd.openxmlformats-officedocument.spreadsheetml.table+xml" PartName="/xl/tables/table162.xml"/>
  <Override ContentType="application/vnd.openxmlformats-officedocument.spreadsheetml.table+xml" PartName="/xl/tables/table78.xml"/>
  <Override ContentType="application/vnd.openxmlformats-officedocument.spreadsheetml.table+xml" PartName="/xl/tables/table146.xml"/>
  <Override ContentType="application/vnd.openxmlformats-officedocument.spreadsheetml.table+xml" PartName="/xl/tables/table103.xml"/>
  <Override ContentType="application/vnd.openxmlformats-officedocument.spreadsheetml.table+xml" PartName="/xl/tables/table17.xml"/>
  <Override ContentType="application/vnd.openxmlformats-officedocument.spreadsheetml.table+xml" PartName="/xl/tables/table94.xml"/>
  <Override ContentType="application/vnd.openxmlformats-officedocument.spreadsheetml.table+xml" PartName="/xl/tables/table51.xml"/>
  <Override ContentType="application/vnd.openxmlformats-officedocument.spreadsheetml.table+xml" PartName="/xl/tables/table189.xml"/>
  <Override ContentType="application/vnd.openxmlformats-officedocument.spreadsheetml.table+xml" PartName="/xl/tables/table62.xml"/>
  <Override ContentType="application/vnd.openxmlformats-officedocument.spreadsheetml.table+xml" PartName="/xl/tables/table45.xml"/>
  <Override ContentType="application/vnd.openxmlformats-officedocument.spreadsheetml.table+xml" PartName="/xl/tables/table28.xml"/>
  <Override ContentType="application/vnd.openxmlformats-officedocument.spreadsheetml.table+xml" PartName="/xl/tables/table199.xml"/>
  <Override ContentType="application/vnd.openxmlformats-officedocument.spreadsheetml.table+xml" PartName="/xl/tables/table173.xml"/>
  <Override ContentType="application/vnd.openxmlformats-officedocument.spreadsheetml.table+xml" PartName="/xl/tables/table130.xml"/>
  <Override ContentType="application/vnd.openxmlformats-officedocument.spreadsheetml.table+xml" PartName="/xl/tables/table156.xml"/>
  <Override ContentType="application/vnd.openxmlformats-officedocument.spreadsheetml.table+xml" PartName="/xl/tables/table113.xml"/>
  <Override ContentType="application/vnd.openxmlformats-officedocument.spreadsheetml.table+xml" PartName="/xl/tables/table88.xml"/>
  <Override ContentType="application/vnd.openxmlformats-officedocument.spreadsheetml.table+xml" PartName="/xl/tables/table139.xml"/>
  <Override ContentType="application/vnd.openxmlformats-officedocument.spreadsheetml.table+xml" PartName="/xl/tables/table13.xml"/>
  <Override ContentType="application/vnd.openxmlformats-officedocument.spreadsheetml.table+xml" PartName="/xl/tables/table56.xml"/>
  <Override ContentType="application/vnd.openxmlformats-officedocument.spreadsheetml.table+xml" PartName="/xl/tables/table73.xml"/>
  <Override ContentType="application/vnd.openxmlformats-officedocument.spreadsheetml.table+xml" PartName="/xl/tables/table99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03.xml"/>
  <Override ContentType="application/vnd.openxmlformats-officedocument.spreadsheetml.table+xml" PartName="/xl/tables/table39.xml"/>
  <Override ContentType="application/vnd.openxmlformats-officedocument.spreadsheetml.table+xml" PartName="/xl/tables/table184.xml"/>
  <Override ContentType="application/vnd.openxmlformats-officedocument.spreadsheetml.table+xml" PartName="/xl/tables/table190.xml"/>
  <Override ContentType="application/vnd.openxmlformats-officedocument.spreadsheetml.table+xml" PartName="/xl/tables/table167.xml"/>
  <Override ContentType="application/vnd.openxmlformats-officedocument.spreadsheetml.table+xml" PartName="/xl/tables/table141.xml"/>
  <Override ContentType="application/vnd.openxmlformats-officedocument.spreadsheetml.table+xml" PartName="/xl/tables/table107.xml"/>
  <Override ContentType="application/vnd.openxmlformats-officedocument.spreadsheetml.table+xml" PartName="/xl/tables/table124.xml"/>
  <Override ContentType="application/vnd.openxmlformats-officedocument.spreadsheetml.table+xml" PartName="/xl/tables/table90.xml"/>
  <Override ContentType="application/vnd.openxmlformats-officedocument.spreadsheetml.table+xml" PartName="/xl/tables/table67.xml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194.xml"/>
  <Override ContentType="application/vnd.openxmlformats-officedocument.spreadsheetml.table+xml" PartName="/xl/tables/table59.xml"/>
  <Override ContentType="application/vnd.openxmlformats-officedocument.spreadsheetml.table+xml" PartName="/xl/tables/table186.xml"/>
  <Override ContentType="application/vnd.openxmlformats-officedocument.spreadsheetml.table+xml" PartName="/xl/tables/table151.xml"/>
  <Override ContentType="application/vnd.openxmlformats-officedocument.spreadsheetml.table+xml" PartName="/xl/tables/table91.xml"/>
  <Override ContentType="application/vnd.openxmlformats-officedocument.spreadsheetml.table+xml" PartName="/xl/tables/table24.xml"/>
  <Override ContentType="application/vnd.openxmlformats-officedocument.spreadsheetml.table+xml" PartName="/xl/tables/table135.xml"/>
  <Override ContentType="application/vnd.openxmlformats-officedocument.spreadsheetml.table+xml" PartName="/xl/tables/table178.xml"/>
  <Override ContentType="application/vnd.openxmlformats-officedocument.spreadsheetml.table+xml" PartName="/xl/tables/table127.xml"/>
  <Override ContentType="application/vnd.openxmlformats-officedocument.spreadsheetml.table+xml" PartName="/xl/tables/table100.xml"/>
  <Override ContentType="application/vnd.openxmlformats-officedocument.spreadsheetml.table+xml" PartName="/xl/tables/table143.xml"/>
  <Override ContentType="application/vnd.openxmlformats-officedocument.spreadsheetml.table+xml" PartName="/xl/tables/table83.xml"/>
  <Override ContentType="application/vnd.openxmlformats-officedocument.spreadsheetml.table+xml" PartName="/xl/tables/table40.xml"/>
  <Override ContentType="application/vnd.openxmlformats-officedocument.spreadsheetml.table+xml" PartName="/xl/tables/table75.xml"/>
  <Override ContentType="application/vnd.openxmlformats-officedocument.spreadsheetml.table+xml" PartName="/xl/tables/table115.xml"/>
  <Override ContentType="application/vnd.openxmlformats-officedocument.spreadsheetml.table+xml" PartName="/xl/tables/table158.xml"/>
  <Override ContentType="application/vnd.openxmlformats-officedocument.spreadsheetml.table+xml" PartName="/xl/tables/table95.xml"/>
  <Override ContentType="application/vnd.openxmlformats-officedocument.spreadsheetml.table+xml" PartName="/xl/tables/table52.xml"/>
  <Override ContentType="application/vnd.openxmlformats-officedocument.spreadsheetml.table+xml" PartName="/xl/tables/table20.xml"/>
  <Override ContentType="application/vnd.openxmlformats-officedocument.spreadsheetml.table+xml" PartName="/xl/tables/table47.xml"/>
  <Override ContentType="application/vnd.openxmlformats-officedocument.spreadsheetml.table+xml" PartName="/xl/tables/table120.xml"/>
  <Override ContentType="application/vnd.openxmlformats-officedocument.spreadsheetml.table+xml" PartName="/xl/tables/table163.xml"/>
  <Override ContentType="application/vnd.openxmlformats-officedocument.spreadsheetml.table+xml" PartName="/xl/tables/table16.xml"/>
  <Override ContentType="application/vnd.openxmlformats-officedocument.spreadsheetml.table+xml" PartName="/xl/tables/table147.xml"/>
  <Override ContentType="application/vnd.openxmlformats-officedocument.spreadsheetml.table+xml" PartName="/xl/tables/table104.xml"/>
  <Override ContentType="application/vnd.openxmlformats-officedocument.spreadsheetml.table+xml" PartName="/xl/tables/table112.xml"/>
  <Override ContentType="application/vnd.openxmlformats-officedocument.spreadsheetml.table+xml" PartName="/xl/tables/table155.xml"/>
  <Override ContentType="application/vnd.openxmlformats-officedocument.spreadsheetml.table+xml" PartName="/xl/tables/table138.xml"/>
  <Override ContentType="application/vnd.openxmlformats-officedocument.spreadsheetml.table+xml" PartName="/xl/tables/table63.xml"/>
  <Override ContentType="application/vnd.openxmlformats-officedocument.spreadsheetml.table+xml" PartName="/xl/tables/table79.xml"/>
  <Override ContentType="application/vnd.openxmlformats-officedocument.spreadsheetml.table+xml" PartName="/xl/tables/table80.xml"/>
  <Override ContentType="application/vnd.openxmlformats-officedocument.spreadsheetml.table+xml" PartName="/xl/tables/table36.xml"/>
  <Override ContentType="application/vnd.openxmlformats-officedocument.spreadsheetml.table+xml" PartName="/xl/tables/table87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27.xml"/>
  <Override ContentType="application/vnd.openxmlformats-officedocument.spreadsheetml.table+xml" PartName="/xl/tables/table170.xml"/>
  <Override ContentType="application/vnd.openxmlformats-officedocument.spreadsheetml.table+xml" PartName="/xl/tables/table131.xml"/>
  <Override ContentType="application/vnd.openxmlformats-officedocument.spreadsheetml.table+xml" PartName="/xl/tables/table174.xml"/>
  <Override ContentType="application/vnd.openxmlformats-officedocument.spreadsheetml.table+xml" PartName="/xl/tables/table123.xml"/>
  <Override ContentType="application/vnd.openxmlformats-officedocument.spreadsheetml.table+xml" PartName="/xl/tables/table166.xml"/>
  <Override ContentType="application/vnd.openxmlformats-officedocument.spreadsheetml.table+xml" PartName="/xl/tables/table191.xml"/>
  <Override ContentType="application/vnd.openxmlformats-officedocument.spreadsheetml.table+xml" PartName="/xl/tables/table140.xml"/>
  <Override ContentType="application/vnd.openxmlformats-officedocument.spreadsheetml.table+xml" PartName="/xl/tables/table183.xml"/>
  <Override ContentType="application/vnd.openxmlformats-officedocument.spreadsheetml.table+xml" PartName="/xl/tables/table119.xml"/>
  <Override ContentType="application/vnd.openxmlformats-officedocument.spreadsheetml.table+xml" PartName="/xl/tables/table55.xml"/>
  <Override ContentType="application/vnd.openxmlformats-officedocument.spreadsheetml.table+xml" PartName="/xl/tables/table72.xml"/>
  <Override ContentType="application/vnd.openxmlformats-officedocument.spreadsheetml.table+xml" PartName="/xl/tables/table98.xml"/>
  <Override ContentType="application/vnd.openxmlformats-officedocument.spreadsheetml.table+xml" PartName="/xl/tables/table198.xml"/>
  <Override ContentType="application/vnd.openxmlformats-officedocument.spreadsheetml.table+xml" PartName="/xl/tables/table204.xml"/>
  <Override ContentType="application/vnd.openxmlformats-officedocument.spreadsheetml.table+xml" PartName="/xl/tables/table12.xml"/>
  <Override ContentType="application/vnd.openxmlformats-officedocument.spreadsheetml.table+xml" PartName="/xl/tables/table92.xml"/>
  <Override ContentType="application/vnd.openxmlformats-officedocument.spreadsheetml.table+xml" PartName="/xl/tables/table169.xml"/>
  <Override ContentType="application/vnd.openxmlformats-officedocument.spreadsheetml.table+xml" PartName="/xl/tables/table58.xml"/>
  <Override ContentType="application/vnd.openxmlformats-officedocument.spreadsheetml.table+xml" PartName="/xl/tables/table76.xml"/>
  <Override ContentType="application/vnd.openxmlformats-officedocument.spreadsheetml.table+xml" PartName="/xl/tables/table15.xml"/>
  <Override ContentType="application/vnd.openxmlformats-officedocument.spreadsheetml.table+xml" PartName="/xl/tables/table160.xml"/>
  <Override ContentType="application/vnd.openxmlformats-officedocument.spreadsheetml.table+xml" PartName="/xl/tables/table144.xml"/>
  <Override ContentType="application/vnd.openxmlformats-officedocument.spreadsheetml.table+xml" PartName="/xl/tables/table187.xml"/>
  <Override ContentType="application/vnd.openxmlformats-officedocument.spreadsheetml.table+xml" PartName="/xl/tables/table126.xml"/>
  <Override ContentType="application/vnd.openxmlformats-officedocument.spreadsheetml.table+xml" PartName="/xl/tables/table48.xml"/>
  <Override ContentType="application/vnd.openxmlformats-officedocument.spreadsheetml.table+xml" PartName="/xl/tables/table101.xml"/>
  <Override ContentType="application/vnd.openxmlformats-officedocument.spreadsheetml.table+xml" PartName="/xl/tables/table132.xml"/>
  <Override ContentType="application/vnd.openxmlformats-officedocument.spreadsheetml.table+xml" PartName="/xl/tables/table175.xml"/>
  <Override ContentType="application/vnd.openxmlformats-officedocument.spreadsheetml.table+xml" PartName="/xl/tables/table159.xml"/>
  <Override ContentType="application/vnd.openxmlformats-officedocument.spreadsheetml.table+xml" PartName="/xl/tables/table33.xml"/>
  <Override ContentType="application/vnd.openxmlformats-officedocument.spreadsheetml.table+xml" PartName="/xl/tables/table82.xml"/>
  <Override ContentType="application/vnd.openxmlformats-officedocument.spreadsheetml.table+xml" PartName="/xl/tables/table116.xml"/>
  <Override ContentType="application/vnd.openxmlformats-officedocument.spreadsheetml.table+xml" PartName="/xl/tables/table181.xml"/>
  <Override ContentType="application/vnd.openxmlformats-officedocument.spreadsheetml.table+xml" PartName="/xl/tables/table7.xml"/>
  <Override ContentType="application/vnd.openxmlformats-officedocument.spreadsheetml.table+xml" PartName="/xl/tables/table193.xml"/>
  <Override ContentType="application/vnd.openxmlformats-officedocument.spreadsheetml.table+xml" PartName="/xl/tables/table150.xml"/>
  <Override ContentType="application/vnd.openxmlformats-officedocument.spreadsheetml.table+xml" PartName="/xl/tables/table21.xml"/>
  <Override ContentType="application/vnd.openxmlformats-officedocument.spreadsheetml.table+xml" PartName="/xl/tables/table200.xml"/>
  <Override ContentType="application/vnd.openxmlformats-officedocument.spreadsheetml.table+xml" PartName="/xl/tables/table64.xml"/>
  <Override ContentType="application/vnd.openxmlformats-officedocument.spreadsheetml.table+xml" PartName="/xl/tables/table37.xml"/>
  <Override ContentType="application/vnd.openxmlformats-officedocument.spreadsheetml.table+xml" PartName="/xl/tables/table54.xml"/>
  <Override ContentType="application/vnd.openxmlformats-officedocument.spreadsheetml.table+xml" PartName="/xl/tables/table97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201.xml"/>
  <Override ContentType="application/vnd.openxmlformats-officedocument.spreadsheetml.table+xml" PartName="/xl/tables/table105.xml"/>
  <Override ContentType="application/vnd.openxmlformats-officedocument.spreadsheetml.table+xml" PartName="/xl/tables/table165.xml"/>
  <Override ContentType="application/vnd.openxmlformats-officedocument.spreadsheetml.table+xml" PartName="/xl/tables/table182.xml"/>
  <Override ContentType="application/vnd.openxmlformats-officedocument.spreadsheetml.table+xml" PartName="/xl/tables/table71.xml"/>
  <Override ContentType="application/vnd.openxmlformats-officedocument.spreadsheetml.table+xml" PartName="/xl/tables/table148.xml"/>
  <Override ContentType="application/vnd.openxmlformats-officedocument.spreadsheetml.table+xml" PartName="/xl/tables/table122.xml"/>
  <Override ContentType="application/vnd.openxmlformats-officedocument.spreadsheetml.table+xml" PartName="/xl/tables/table43.xml"/>
  <Override ContentType="application/vnd.openxmlformats-officedocument.spreadsheetml.table+xml" PartName="/xl/tables/table86.xml"/>
  <Override ContentType="application/vnd.openxmlformats-officedocument.spreadsheetml.table+xml" PartName="/xl/tables/table69.xml"/>
  <Override ContentType="application/vnd.openxmlformats-officedocument.spreadsheetml.table+xml" PartName="/xl/tables/table26.xml"/>
  <Override ContentType="application/vnd.openxmlformats-officedocument.spreadsheetml.table+xml" PartName="/xl/tables/table111.xml"/>
  <Override ContentType="application/vnd.openxmlformats-officedocument.spreadsheetml.table+xml" PartName="/xl/tables/table171.xml"/>
  <Override ContentType="application/vnd.openxmlformats-officedocument.spreadsheetml.table+xml" PartName="/xl/tables/table3.xml"/>
  <Override ContentType="application/vnd.openxmlformats-officedocument.spreadsheetml.table+xml" PartName="/xl/tables/table197.xml"/>
  <Override ContentType="application/vnd.openxmlformats-officedocument.spreadsheetml.table+xml" PartName="/xl/tables/table154.xml"/>
  <Override ContentType="application/vnd.openxmlformats-officedocument.spreadsheetml.table+xml" PartName="/xl/tables/table60.xml"/>
  <Override ContentType="application/vnd.openxmlformats-officedocument.spreadsheetml.table+xml" PartName="/xl/tables/table137.xml"/>
  <Override ContentType="application/vnd.openxmlformats-officedocument.spreadsheetml.worksheet+xml" PartName="/xl/worksheets/sheet115.xml"/>
  <Override ContentType="application/vnd.openxmlformats-officedocument.spreadsheetml.worksheet+xml" PartName="/xl/worksheets/sheet83.xml"/>
  <Override ContentType="application/vnd.openxmlformats-officedocument.spreadsheetml.worksheet+xml" PartName="/xl/worksheets/sheet91.xml"/>
  <Override ContentType="application/vnd.openxmlformats-officedocument.spreadsheetml.worksheet+xml" PartName="/xl/worksheets/sheet123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141.xml"/>
  <Override ContentType="application/vnd.openxmlformats-officedocument.spreadsheetml.worksheet+xml" PartName="/xl/worksheets/sheet75.xml"/>
  <Override ContentType="application/vnd.openxmlformats-officedocument.spreadsheetml.worksheet+xml" PartName="/xl/worksheets/sheet49.xml"/>
  <Override ContentType="application/vnd.openxmlformats-officedocument.spreadsheetml.worksheet+xml" PartName="/xl/worksheets/sheet15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81.xml"/>
  <Override ContentType="application/vnd.openxmlformats-officedocument.spreadsheetml.worksheet+xml" PartName="/xl/worksheets/sheet93.xml"/>
  <Override ContentType="application/vnd.openxmlformats-officedocument.spreadsheetml.worksheet+xml" PartName="/xl/worksheets/sheet131.xml"/>
  <Override ContentType="application/vnd.openxmlformats-officedocument.spreadsheetml.worksheet+xml" PartName="/xl/worksheets/sheet166.xml"/>
  <Override ContentType="application/vnd.openxmlformats-officedocument.spreadsheetml.worksheet+xml" PartName="/xl/worksheets/sheet174.xml"/>
  <Override ContentType="application/vnd.openxmlformats-officedocument.spreadsheetml.worksheet+xml" PartName="/xl/worksheets/sheet50.xml"/>
  <Override ContentType="application/vnd.openxmlformats-officedocument.spreadsheetml.worksheet+xml" PartName="/xl/worksheets/sheet148.xml"/>
  <Override ContentType="application/vnd.openxmlformats-officedocument.spreadsheetml.worksheet+xml" PartName="/xl/worksheets/sheet24.xml"/>
  <Override ContentType="application/vnd.openxmlformats-officedocument.spreadsheetml.worksheet+xml" PartName="/xl/worksheets/sheet85.xml"/>
  <Override ContentType="application/vnd.openxmlformats-officedocument.spreadsheetml.worksheet+xml" PartName="/xl/worksheets/sheet105.xml"/>
  <Override ContentType="application/vnd.openxmlformats-officedocument.spreadsheetml.worksheet+xml" PartName="/xl/worksheets/sheet39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00.xml"/>
  <Override ContentType="application/vnd.openxmlformats-officedocument.spreadsheetml.worksheet+xml" PartName="/xl/worksheets/sheet73.xml"/>
  <Override ContentType="application/vnd.openxmlformats-officedocument.spreadsheetml.worksheet+xml" PartName="/xl/worksheets/sheet156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143.xml"/>
  <Override ContentType="application/vnd.openxmlformats-officedocument.spreadsheetml.worksheet+xml" PartName="/xl/worksheets/sheet3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138.xml"/>
  <Override ContentType="application/vnd.openxmlformats-officedocument.spreadsheetml.worksheet+xml" PartName="/xl/worksheets/sheet44.xml"/>
  <Override ContentType="application/vnd.openxmlformats-officedocument.spreadsheetml.worksheet+xml" PartName="/xl/worksheets/sheet26.xml"/>
  <Override ContentType="application/vnd.openxmlformats-officedocument.spreadsheetml.worksheet+xml" PartName="/xl/worksheets/sheet168.xml"/>
  <Override ContentType="application/vnd.openxmlformats-officedocument.spreadsheetml.worksheet+xml" PartName="/xl/worksheets/sheet107.xml"/>
  <Override ContentType="application/vnd.openxmlformats-officedocument.spreadsheetml.worksheet+xml" PartName="/xl/worksheets/sheet172.xml"/>
  <Override ContentType="application/vnd.openxmlformats-officedocument.spreadsheetml.worksheet+xml" PartName="/xl/worksheets/sheet87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53.xml"/>
  <Override ContentType="application/vnd.openxmlformats-officedocument.spreadsheetml.worksheet+xml" PartName="/xl/worksheets/sheet162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36.xml"/>
  <Override ContentType="application/vnd.openxmlformats-officedocument.spreadsheetml.worksheet+xml" PartName="/xl/worksheets/sheet119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45.xml"/>
  <Override ContentType="application/vnd.openxmlformats-officedocument.spreadsheetml.worksheet+xml" PartName="/xl/worksheets/sheet89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97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170.xml"/>
  <Override ContentType="application/vnd.openxmlformats-officedocument.spreadsheetml.worksheet+xml" PartName="/xl/worksheets/sheet164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51.xml"/>
  <Override ContentType="application/vnd.openxmlformats-officedocument.spreadsheetml.worksheet+xml" PartName="/xl/worksheets/sheet147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04.xml"/>
  <Override ContentType="application/vnd.openxmlformats-officedocument.spreadsheetml.worksheet+xml" PartName="/xl/worksheets/sheet65.xml"/>
  <Override ContentType="application/vnd.openxmlformats-officedocument.spreadsheetml.worksheet+xml" PartName="/xl/worksheets/sheet78.xml"/>
  <Override ContentType="application/vnd.openxmlformats-officedocument.spreadsheetml.worksheet+xml" PartName="/xl/worksheets/sheet52.xml"/>
  <Override ContentType="application/vnd.openxmlformats-officedocument.spreadsheetml.worksheet+xml" PartName="/xl/worksheets/sheet82.xml"/>
  <Override ContentType="application/vnd.openxmlformats-officedocument.spreadsheetml.worksheet+xml" PartName="/xl/worksheets/sheet95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worksheet+xml" PartName="/xl/worksheets/sheet140.xml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49.xml"/>
  <Override ContentType="application/vnd.openxmlformats-officedocument.spreadsheetml.worksheet+xml" PartName="/xl/worksheets/sheet167.xml"/>
  <Override ContentType="application/vnd.openxmlformats-officedocument.spreadsheetml.worksheet+xml" PartName="/xl/worksheets/sheet132.xml"/>
  <Override ContentType="application/vnd.openxmlformats-officedocument.spreadsheetml.worksheet+xml" PartName="/xl/worksheets/sheet41.xml"/>
  <Override ContentType="application/vnd.openxmlformats-officedocument.spreadsheetml.worksheet+xml" PartName="/xl/worksheets/sheet90.xml"/>
  <Override ContentType="application/vnd.openxmlformats-officedocument.spreadsheetml.worksheet+xml" PartName="/xl/worksheets/sheet5.xml"/>
  <Override ContentType="application/vnd.openxmlformats-officedocument.spreadsheetml.worksheet+xml" PartName="/xl/worksheets/sheet122.xml"/>
  <Override ContentType="application/vnd.openxmlformats-officedocument.spreadsheetml.worksheet+xml" PartName="/xl/worksheets/sheet84.xml"/>
  <Override ContentType="application/vnd.openxmlformats-officedocument.spreadsheetml.worksheet+xml" PartName="/xl/worksheets/sheet114.xml"/>
  <Override ContentType="application/vnd.openxmlformats-officedocument.spreadsheetml.worksheet+xml" PartName="/xl/worksheets/sheet165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157.xml"/>
  <Override ContentType="application/vnd.openxmlformats-officedocument.spreadsheetml.worksheet+xml" PartName="/xl/worksheets/sheet139.xml"/>
  <Override ContentType="application/vnd.openxmlformats-officedocument.spreadsheetml.worksheet+xml" PartName="/xl/worksheets/sheet72.xml"/>
  <Override ContentType="application/vnd.openxmlformats-officedocument.spreadsheetml.worksheet+xml" PartName="/xl/worksheets/sheet169.xml"/>
  <Override ContentType="application/vnd.openxmlformats-officedocument.spreadsheetml.worksheet+xml" PartName="/xl/worksheets/sheet126.xml"/>
  <Override ContentType="application/vnd.openxmlformats-officedocument.spreadsheetml.worksheet+xml" PartName="/xl/worksheets/sheet80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38.xml"/>
  <Override ContentType="application/vnd.openxmlformats-officedocument.spreadsheetml.worksheet+xml" PartName="/xl/worksheets/sheet99.xml"/>
  <Override ContentType="application/vnd.openxmlformats-officedocument.spreadsheetml.worksheet+xml" PartName="/xl/worksheets/sheet25.xml"/>
  <Override ContentType="application/vnd.openxmlformats-officedocument.spreadsheetml.worksheet+xml" PartName="/xl/worksheets/sheet173.xml"/>
  <Override ContentType="application/vnd.openxmlformats-officedocument.spreadsheetml.worksheet+xml" PartName="/xl/worksheets/sheet130.xml"/>
  <Override ContentType="application/vnd.openxmlformats-officedocument.spreadsheetml.worksheet+xml" PartName="/xl/worksheets/sheet108.xml"/>
  <Override ContentType="application/vnd.openxmlformats-officedocument.spreadsheetml.worksheet+xml" PartName="/xl/worksheets/sheet16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92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12.xml"/>
  <Override ContentType="application/vnd.openxmlformats-officedocument.spreadsheetml.worksheet+xml" PartName="/xl/worksheets/sheet155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142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96.xml"/>
  <Override ContentType="application/vnd.openxmlformats-officedocument.spreadsheetml.worksheet+xml" PartName="/xl/worksheets/sheet10.xml"/>
  <Override ContentType="application/vnd.openxmlformats-officedocument.spreadsheetml.worksheet+xml" PartName="/xl/worksheets/sheet137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154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79.xml"/>
  <Override ContentType="application/vnd.openxmlformats-officedocument.spreadsheetml.worksheet+xml" PartName="/xl/worksheets/sheet36.xml"/>
  <Override ContentType="application/vnd.openxmlformats-officedocument.spreadsheetml.worksheet+xml" PartName="/xl/worksheets/sheet88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52.xml"/>
  <Override ContentType="application/vnd.openxmlformats-officedocument.spreadsheetml.worksheet+xml" PartName="/xl/worksheets/sheet171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61.xml"/>
  <Override ContentType="application/vnd.openxmlformats-officedocument.spreadsheetml.worksheet+xml" PartName="/xl/worksheets/sheet101.xml"/>
  <Override ContentType="application/vnd.openxmlformats-officedocument.spreadsheetml.worksheet+xml" PartName="/xl/worksheets/sheet98.xml"/>
  <Override ContentType="application/vnd.openxmlformats-officedocument.spreadsheetml.worksheet+xml" PartName="/xl/worksheets/sheet9.xml"/>
  <Override ContentType="application/vnd.openxmlformats-officedocument.spreadsheetml.worksheet+xml" PartName="/xl/worksheets/sheet118.xml"/>
  <Override ContentType="application/vnd.openxmlformats-officedocument.spreadsheetml.worksheet+xml" PartName="/xl/worksheets/sheet144.xml"/>
  <Override ContentType="application/vnd.openxmlformats-officedocument.spreadsheetml.worksheet+xml" PartName="/xl/worksheets/sheet77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94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46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50.xml"/>
  <Override ContentType="application/vnd.openxmlformats-officedocument.spreadsheetml.worksheet+xml" PartName="/xl/worksheets/sheet163.xml"/>
  <Override ContentType="application/vnd.openxmlformats-officedocument.spreadsheetml.worksheet+xml" PartName="/xl/worksheets/sheet129.xml"/>
  <Override ContentType="application/vnd.openxmlformats-officedocument.spreadsheetml.worksheet+xml" PartName="/xl/worksheets/sheet70.xml"/>
  <Override ContentType="application/vnd.openxmlformats-officedocument.spreadsheetml.worksheet+xml" PartName="/xl/worksheets/sheet159.xml"/>
  <Override ContentType="application/vnd.openxmlformats-officedocument.spreadsheetml.worksheet+xml" PartName="/xl/worksheets/sheet11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0.xml"/>
  <Override ContentType="application/vnd.openxmlformats-officedocument.drawing+xml" PartName="/xl/drawings/drawing9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35.xml"/>
  <Override ContentType="application/vnd.openxmlformats-officedocument.drawing+xml" PartName="/xl/drawings/drawing119.xml"/>
  <Override ContentType="application/vnd.openxmlformats-officedocument.drawing+xml" PartName="/xl/drawings/drawing143.xml"/>
  <Override ContentType="application/vnd.openxmlformats-officedocument.drawing+xml" PartName="/xl/drawings/drawing21.xml"/>
  <Override ContentType="application/vnd.openxmlformats-officedocument.drawing+xml" PartName="/xl/drawings/drawing117.xml"/>
  <Override ContentType="application/vnd.openxmlformats-officedocument.drawing+xml" PartName="/xl/drawings/drawing82.xml"/>
  <Override ContentType="application/vnd.openxmlformats-officedocument.drawing+xml" PartName="/xl/drawings/drawing125.xml"/>
  <Override ContentType="application/vnd.openxmlformats-officedocument.drawing+xml" PartName="/xl/drawings/drawing48.xml"/>
  <Override ContentType="application/vnd.openxmlformats-officedocument.drawing+xml" PartName="/xl/drawings/drawing133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151.xml"/>
  <Override ContentType="application/vnd.openxmlformats-officedocument.drawing+xml" PartName="/xl/drawings/drawing168.xml"/>
  <Override ContentType="application/vnd.openxmlformats-officedocument.drawing+xml" PartName="/xl/drawings/drawing74.xml"/>
  <Override ContentType="application/vnd.openxmlformats-officedocument.drawing+xml" PartName="/xl/drawings/drawing70.xml"/>
  <Override ContentType="application/vnd.openxmlformats-officedocument.drawing+xml" PartName="/xl/drawings/drawing6.xml"/>
  <Override ContentType="application/vnd.openxmlformats-officedocument.drawing+xml" PartName="/xl/drawings/drawing36.xml"/>
  <Override ContentType="application/vnd.openxmlformats-officedocument.drawing+xml" PartName="/xl/drawings/drawing97.xml"/>
  <Override ContentType="application/vnd.openxmlformats-officedocument.drawing+xml" PartName="/xl/drawings/drawing145.xml"/>
  <Override ContentType="application/vnd.openxmlformats-officedocument.drawing+xml" PartName="/xl/drawings/drawing66.xml"/>
  <Override ContentType="application/vnd.openxmlformats-officedocument.drawing+xml" PartName="/xl/drawings/drawing163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23.xml"/>
  <Override ContentType="application/vnd.openxmlformats-officedocument.drawing+xml" PartName="/xl/drawings/drawing158.xml"/>
  <Override ContentType="application/vnd.openxmlformats-officedocument.drawing+xml" PartName="/xl/drawings/drawing115.xml"/>
  <Override ContentType="application/vnd.openxmlformats-officedocument.drawing+xml" PartName="/xl/drawings/drawing102.xml"/>
  <Override ContentType="application/vnd.openxmlformats-officedocument.drawing+xml" PartName="/xl/drawings/drawing38.xml"/>
  <Override ContentType="application/vnd.openxmlformats-officedocument.drawing+xml" PartName="/xl/drawings/drawing131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90.xml"/>
  <Override ContentType="application/vnd.openxmlformats-officedocument.drawing+xml" PartName="/xl/drawings/drawing174.xml"/>
  <Override ContentType="application/vnd.openxmlformats-officedocument.drawing+xml" PartName="/xl/drawings/drawing109.xml"/>
  <Override ContentType="application/vnd.openxmlformats-officedocument.drawing+xml" PartName="/xl/drawings/drawing54.xml"/>
  <Override ContentType="application/vnd.openxmlformats-officedocument.drawing+xml" PartName="/xl/drawings/drawing161.xml"/>
  <Override ContentType="application/vnd.openxmlformats-officedocument.drawing+xml" PartName="/xl/drawings/drawing127.xml"/>
  <Override ContentType="application/vnd.openxmlformats-officedocument.drawing+xml" PartName="/xl/drawings/drawing11.xml"/>
  <Override ContentType="application/vnd.openxmlformats-officedocument.drawing+xml" PartName="/xl/drawings/drawing72.xml"/>
  <Override ContentType="application/vnd.openxmlformats-officedocument.drawing+xml" PartName="/xl/drawings/drawing9.xml"/>
  <Override ContentType="application/vnd.openxmlformats-officedocument.drawing+xml" PartName="/xl/drawings/drawing121.xml"/>
  <Override ContentType="application/vnd.openxmlformats-officedocument.drawing+xml" PartName="/xl/drawings/drawing25.xml"/>
  <Override ContentType="application/vnd.openxmlformats-officedocument.drawing+xml" PartName="/xl/drawings/drawing10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147.xml"/>
  <Override ContentType="application/vnd.openxmlformats-officedocument.drawing+xml" PartName="/xl/drawings/drawing172.xml"/>
  <Override ContentType="application/vnd.openxmlformats-officedocument.drawing+xml" PartName="/xl/drawings/drawing112.xml"/>
  <Override ContentType="application/vnd.openxmlformats-officedocument.drawing+xml" PartName="/xl/drawings/drawing44.xml"/>
  <Override ContentType="application/vnd.openxmlformats-officedocument.drawing+xml" PartName="/xl/drawings/drawing95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38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164.xml"/>
  <Override ContentType="application/vnd.openxmlformats-officedocument.drawing+xml" PartName="/xl/drawings/drawing87.xml"/>
  <Override ContentType="application/vnd.openxmlformats-officedocument.drawing+xml" PartName="/xl/drawings/drawing155.xml"/>
  <Override ContentType="application/vnd.openxmlformats-officedocument.drawing+xml" PartName="/xl/drawings/drawing35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106.xml"/>
  <Override ContentType="application/vnd.openxmlformats-officedocument.drawing+xml" PartName="/xl/drawings/drawing166.xml"/>
  <Override ContentType="application/vnd.openxmlformats-officedocument.drawing+xml" PartName="/xl/drawings/drawing16.xml"/>
  <Override ContentType="application/vnd.openxmlformats-officedocument.drawing+xml" PartName="/xl/drawings/drawing93.xml"/>
  <Override ContentType="application/vnd.openxmlformats-officedocument.drawing+xml" PartName="/xl/drawings/drawing149.xml"/>
  <Override ContentType="application/vnd.openxmlformats-officedocument.drawing+xml" PartName="/xl/drawings/drawing110.xml"/>
  <Override ContentType="application/vnd.openxmlformats-officedocument.drawing+xml" PartName="/xl/drawings/drawing123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136.xml"/>
  <Override ContentType="application/vnd.openxmlformats-officedocument.drawing+xml" PartName="/xl/drawings/drawing170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officedocument.drawing+xml" PartName="/xl/drawings/drawing89.xml"/>
  <Override ContentType="application/vnd.openxmlformats-officedocument.drawing+xml" PartName="/xl/drawings/drawing153.xml"/>
  <Override ContentType="application/vnd.openxmlformats-officedocument.drawing+xml" PartName="/xl/drawings/drawing140.xml"/>
  <Override ContentType="application/vnd.openxmlformats-officedocument.drawing+xml" PartName="/xl/drawings/drawing39.xml"/>
  <Override ContentType="application/vnd.openxmlformats-officedocument.drawing+xml" PartName="/xl/drawings/drawing81.xml"/>
  <Override ContentType="application/vnd.openxmlformats-officedocument.drawing+xml" PartName="/xl/drawings/drawing160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169.xml"/>
  <Override ContentType="application/vnd.openxmlformats-officedocument.drawing+xml" PartName="/xl/drawings/drawing152.xml"/>
  <Override ContentType="application/vnd.openxmlformats-officedocument.drawing+xml" PartName="/xl/drawings/drawing30.xml"/>
  <Override ContentType="application/vnd.openxmlformats-officedocument.drawing+xml" PartName="/xl/drawings/drawing126.xml"/>
  <Override ContentType="application/vnd.openxmlformats-officedocument.drawing+xml" PartName="/xl/drawings/drawing47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150.xml"/>
  <Override ContentType="application/vnd.openxmlformats-officedocument.drawing+xml" PartName="/xl/drawings/drawing3.xml"/>
  <Override ContentType="application/vnd.openxmlformats-officedocument.drawing+xml" PartName="/xl/drawings/drawing134.xml"/>
  <Override ContentType="application/vnd.openxmlformats-officedocument.drawing+xml" PartName="/xl/drawings/drawing14.xml"/>
  <Override ContentType="application/vnd.openxmlformats-officedocument.drawing+xml" PartName="/xl/drawings/drawing91.xml"/>
  <Override ContentType="application/vnd.openxmlformats-officedocument.drawing+xml" PartName="/xl/drawings/drawing22.xml"/>
  <Override ContentType="application/vnd.openxmlformats-officedocument.drawing+xml" PartName="/xl/drawings/drawing116.xml"/>
  <Override ContentType="application/vnd.openxmlformats-officedocument.drawing+xml" PartName="/xl/drawings/drawing142.xml"/>
  <Override ContentType="application/vnd.openxmlformats-officedocument.drawing+xml" PartName="/xl/drawings/drawing10.xml"/>
  <Override ContentType="application/vnd.openxmlformats-officedocument.drawing+xml" PartName="/xl/drawings/drawing83.xml"/>
  <Override ContentType="application/vnd.openxmlformats-officedocument.drawing+xml" PartName="/xl/drawings/drawing159.xml"/>
  <Override ContentType="application/vnd.openxmlformats-officedocument.drawing+xml" PartName="/xl/drawings/drawing53.xml"/>
  <Override ContentType="application/vnd.openxmlformats-officedocument.drawing+xml" PartName="/xl/drawings/drawing162.xml"/>
  <Override ContentType="application/vnd.openxmlformats-officedocument.drawing+xml" PartName="/xl/drawings/drawing96.xml"/>
  <Override ContentType="application/vnd.openxmlformats-officedocument.drawing+xml" PartName="/xl/drawings/drawing40.xml"/>
  <Override ContentType="application/vnd.openxmlformats-officedocument.drawing+xml" PartName="/xl/drawings/drawing108.xml"/>
  <Override ContentType="application/vnd.openxmlformats-officedocument.drawing+xml" PartName="/xl/drawings/drawing132.xml"/>
  <Override ContentType="application/vnd.openxmlformats-officedocument.drawing+xml" PartName="/xl/drawings/drawing128.xml"/>
  <Override ContentType="application/vnd.openxmlformats-officedocument.drawing+xml" PartName="/xl/drawings/drawing49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85.xml"/>
  <Override ContentType="application/vnd.openxmlformats-officedocument.drawing+xml" PartName="/xl/drawings/drawing157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4.xml"/>
  <Override ContentType="application/vnd.openxmlformats-officedocument.drawing+xml" PartName="/xl/drawings/drawing98.xml"/>
  <Override ContentType="application/vnd.openxmlformats-officedocument.drawing+xml" PartName="/xl/drawings/drawing101.xml"/>
  <Override ContentType="application/vnd.openxmlformats-officedocument.drawing+xml" PartName="/xl/drawings/drawing37.xml"/>
  <Override ContentType="application/vnd.openxmlformats-officedocument.drawing+xml" PartName="/xl/drawings/drawing144.xml"/>
  <Override ContentType="application/vnd.openxmlformats-officedocument.drawing+xml" PartName="/xl/drawings/drawing105.xml"/>
  <Override ContentType="application/vnd.openxmlformats-officedocument.drawing+xml" PartName="/xl/drawings/drawing130.xml"/>
  <Override ContentType="application/vnd.openxmlformats-officedocument.drawing+xml" PartName="/xl/drawings/drawing148.xml"/>
  <Override ContentType="application/vnd.openxmlformats-officedocument.drawing+xml" PartName="/xl/drawings/drawing173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165.xml"/>
  <Override ContentType="application/vnd.openxmlformats-officedocument.drawing+xml" PartName="/xl/drawings/drawing69.xml"/>
  <Override ContentType="application/vnd.openxmlformats-officedocument.drawing+xml" PartName="/xl/drawings/drawing94.xml"/>
  <Override ContentType="application/vnd.openxmlformats-officedocument.drawing+xml" PartName="/xl/drawings/drawing12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139.xml"/>
  <Override ContentType="application/vnd.openxmlformats-officedocument.drawing+xml" PartName="/xl/drawings/drawing77.xml"/>
  <Override ContentType="application/vnd.openxmlformats-officedocument.drawing+xml" PartName="/xl/drawings/drawing113.xml"/>
  <Override ContentType="application/vnd.openxmlformats-officedocument.drawing+xml" PartName="/xl/drawings/drawing86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156.xml"/>
  <Override ContentType="application/vnd.openxmlformats-officedocument.drawing+xml" PartName="/xl/drawings/drawing120.xml"/>
  <Override ContentType="application/vnd.openxmlformats-officedocument.drawing+xml" PartName="/xl/drawings/drawing107.xml"/>
  <Override ContentType="application/vnd.openxmlformats-officedocument.drawing+xml" PartName="/xl/drawings/drawing146.xml"/>
  <Override ContentType="application/vnd.openxmlformats-officedocument.drawing+xml" PartName="/xl/drawings/drawing103.xml"/>
  <Override ContentType="application/vnd.openxmlformats-officedocument.drawing+xml" PartName="/xl/drawings/drawing129.xml"/>
  <Override ContentType="application/vnd.openxmlformats-officedocument.drawing+xml" PartName="/xl/drawings/drawing124.xml"/>
  <Override ContentType="application/vnd.openxmlformats-officedocument.drawing+xml" PartName="/xl/drawings/drawing154.xml"/>
  <Override ContentType="application/vnd.openxmlformats-officedocument.drawing+xml" PartName="/xl/drawings/drawing58.xml"/>
  <Override ContentType="application/vnd.openxmlformats-officedocument.drawing+xml" PartName="/xl/drawings/drawing111.xml"/>
  <Override ContentType="application/vnd.openxmlformats-officedocument.drawing+xml" PartName="/xl/drawings/drawing167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37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92.xml"/>
  <Override ContentType="application/vnd.openxmlformats-officedocument.drawing+xml" PartName="/xl/drawings/drawing17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88.xml"/>
  <Override ContentType="application/vnd.openxmlformats-officedocument.drawing+xml" PartName="/xl/drawings/drawing141.xml"/>
  <Override ContentType="application/vnd.openxmlformats-officedocument.drawing+xml" PartName="/xl/drawings/drawing8.xml"/>
  <Override ContentType="application/vnd.openxmlformats-officedocument.drawing+xml" PartName="/xl/drawings/drawing118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430.xml"/>
  <Override ContentType="application/vnd.openxmlformats-officedocument.drawingml.chart+xml" PartName="/xl/charts/chart244.xml"/>
  <Override ContentType="application/vnd.openxmlformats-officedocument.drawingml.chart+xml" PartName="/xl/charts/chart341.xml"/>
  <Override ContentType="application/vnd.openxmlformats-officedocument.drawingml.chart+xml" PartName="/xl/charts/chart422.xml"/>
  <Override ContentType="application/vnd.openxmlformats-officedocument.drawingml.chart+xml" PartName="/xl/charts/chart333.xml"/>
  <Override ContentType="application/vnd.openxmlformats-officedocument.drawingml.chart+xml" PartName="/xl/charts/chart147.xml"/>
  <Override ContentType="application/vnd.openxmlformats-officedocument.drawingml.chart+xml" PartName="/xl/charts/chart252.xml"/>
  <Override ContentType="application/vnd.openxmlformats-officedocument.drawingml.chart+xml" PartName="/xl/charts/chart317.xml"/>
  <Override ContentType="application/vnd.openxmlformats-officedocument.drawingml.chart+xml" PartName="/xl/charts/chart78.xml"/>
  <Override ContentType="application/vnd.openxmlformats-officedocument.drawingml.chart+xml" PartName="/xl/charts/chart155.xml"/>
  <Override ContentType="application/vnd.openxmlformats-officedocument.drawingml.chart+xml" PartName="/xl/charts/chart406.xml"/>
  <Override ContentType="application/vnd.openxmlformats-officedocument.drawingml.chart+xml" PartName="/xl/charts/chart94.xml"/>
  <Override ContentType="application/vnd.openxmlformats-officedocument.drawingml.chart+xml" PartName="/xl/charts/chart228.xml"/>
  <Override ContentType="application/vnd.openxmlformats-officedocument.drawingml.chart+xml" PartName="/xl/charts/chart414.xml"/>
  <Override ContentType="application/vnd.openxmlformats-officedocument.drawingml.chart+xml" PartName="/xl/charts/chart139.xml"/>
  <Override ContentType="application/vnd.openxmlformats-officedocument.drawingml.chart+xml" PartName="/xl/charts/chart86.xml"/>
  <Override ContentType="application/vnd.openxmlformats-officedocument.drawingml.chart+xml" PartName="/xl/charts/chart236.xml"/>
  <Override ContentType="application/vnd.openxmlformats-officedocument.drawingml.chart+xml" PartName="/xl/charts/chart325.xml"/>
  <Override ContentType="application/vnd.openxmlformats-officedocument.drawingml.chart+xml" PartName="/xl/charts/chart429.xml"/>
  <Override ContentType="application/vnd.openxmlformats-officedocument.drawingml.chart+xml" PartName="/xl/charts/chart348.xml"/>
  <Override ContentType="application/vnd.openxmlformats-officedocument.drawingml.chart+xml" PartName="/xl/charts/chart63.xml"/>
  <Override ContentType="application/vnd.openxmlformats-officedocument.drawingml.chart+xml" PartName="/xl/charts/chart310.xml"/>
  <Override ContentType="application/vnd.openxmlformats-officedocument.drawingml.chart+xml" PartName="/xl/charts/chart396.xml"/>
  <Override ContentType="application/vnd.openxmlformats-officedocument.drawingml.chart+xml" PartName="/xl/charts/chart15.xml"/>
  <Override ContentType="application/vnd.openxmlformats-officedocument.drawingml.chart+xml" PartName="/xl/charts/chart132.xml"/>
  <Override ContentType="application/vnd.openxmlformats-officedocument.drawingml.chart+xml" PartName="/xl/charts/chart213.xml"/>
  <Override ContentType="application/vnd.openxmlformats-officedocument.drawingml.chart+xml" PartName="/xl/charts/chart260.xml"/>
  <Override ContentType="application/vnd.openxmlformats-officedocument.drawingml.chart+xml" PartName="/xl/charts/chart163.xml"/>
  <Override ContentType="application/vnd.openxmlformats-officedocument.drawingml.chart+xml" PartName="/xl/charts/chart299.xml"/>
  <Override ContentType="application/vnd.openxmlformats-officedocument.drawingml.chart+xml" PartName="/xl/charts/chart291.xml"/>
  <Override ContentType="application/vnd.openxmlformats-officedocument.drawingml.chart+xml" PartName="/xl/charts/chart380.xml"/>
  <Override ContentType="application/vnd.openxmlformats-officedocument.drawingml.chart+xml" PartName="/xl/charts/chart31.xml"/>
  <Override ContentType="application/vnd.openxmlformats-officedocument.drawingml.chart+xml" PartName="/xl/charts/chart116.xml"/>
  <Override ContentType="application/vnd.openxmlformats-officedocument.drawingml.chart+xml" PartName="/xl/charts/chart205.xml"/>
  <Override ContentType="application/vnd.openxmlformats-officedocument.drawingml.chart+xml" PartName="/xl/charts/chart2.xml"/>
  <Override ContentType="application/vnd.openxmlformats-officedocument.drawingml.chart+xml" PartName="/xl/charts/chart178.xml"/>
  <Override ContentType="application/vnd.openxmlformats-officedocument.drawingml.chart+xml" PartName="/xl/charts/chart47.xml"/>
  <Override ContentType="application/vnd.openxmlformats-officedocument.drawingml.chart+xml" PartName="/xl/charts/chart186.xml"/>
  <Override ContentType="application/vnd.openxmlformats-officedocument.drawingml.chart+xml" PartName="/xl/charts/chart372.xml"/>
  <Override ContentType="application/vnd.openxmlformats-officedocument.drawingml.chart+xml" PartName="/xl/charts/chart55.xml"/>
  <Override ContentType="application/vnd.openxmlformats-officedocument.drawingml.chart+xml" PartName="/xl/charts/chart267.xml"/>
  <Override ContentType="application/vnd.openxmlformats-officedocument.drawingml.chart+xml" PartName="/xl/charts/chart284.xml"/>
  <Override ContentType="application/vnd.openxmlformats-officedocument.drawingml.chart+xml" PartName="/xl/charts/chart195.xml"/>
  <Override ContentType="application/vnd.openxmlformats-officedocument.drawingml.chart+xml" PartName="/xl/charts/chart38.xml"/>
  <Override ContentType="application/vnd.openxmlformats-officedocument.drawingml.chart+xml" PartName="/xl/charts/chart100.xml"/>
  <Override ContentType="application/vnd.openxmlformats-officedocument.drawingml.chart+xml" PartName="/xl/charts/chart220.xml"/>
  <Override ContentType="application/vnd.openxmlformats-officedocument.drawingml.chart+xml" PartName="/xl/charts/chart357.xml"/>
  <Override ContentType="application/vnd.openxmlformats-officedocument.drawingml.chart+xml" PartName="/xl/charts/chart387.xml"/>
  <Override ContentType="application/vnd.openxmlformats-officedocument.drawingml.chart+xml" PartName="/xl/charts/chart438.xml"/>
  <Override ContentType="application/vnd.openxmlformats-officedocument.drawingml.chart+xml" PartName="/xl/charts/chart259.xml"/>
  <Override ContentType="application/vnd.openxmlformats-officedocument.drawingml.chart+xml" PartName="/xl/charts/chart276.xml"/>
  <Override ContentType="application/vnd.openxmlformats-officedocument.drawingml.chart+xml" PartName="/xl/charts/chart124.xml"/>
  <Override ContentType="application/vnd.openxmlformats-officedocument.drawingml.chart+xml" PartName="/xl/charts/chart70.xml"/>
  <Override ContentType="application/vnd.openxmlformats-officedocument.drawingml.chart+xml" PartName="/xl/charts/chart171.xml"/>
  <Override ContentType="application/vnd.openxmlformats-officedocument.drawingml.chart+xml" PartName="/xl/charts/chart40.xml"/>
  <Override ContentType="application/vnd.openxmlformats-officedocument.drawingml.chart+xml" PartName="/xl/charts/chart107.xml"/>
  <Override ContentType="application/vnd.openxmlformats-officedocument.drawingml.chart+xml" PartName="/xl/charts/chart9.xml"/>
  <Override ContentType="application/vnd.openxmlformats-officedocument.drawingml.chart+xml" PartName="/xl/charts/chart301.xml"/>
  <Override ContentType="application/vnd.openxmlformats-officedocument.drawingml.chart+xml" PartName="/xl/charts/chart23.xml"/>
  <Override ContentType="application/vnd.openxmlformats-officedocument.drawingml.chart+xml" PartName="/xl/charts/chart413.xml"/>
  <Override ContentType="application/vnd.openxmlformats-officedocument.drawingml.chart+xml" PartName="/xl/charts/chart172.xml"/>
  <Override ContentType="application/vnd.openxmlformats-officedocument.drawingml.chart+xml" PartName="/xl/charts/chart95.xml"/>
  <Override ContentType="application/vnd.openxmlformats-officedocument.drawingml.chart+xml" PartName="/xl/charts/chart227.xml"/>
  <Override ContentType="application/vnd.openxmlformats-officedocument.drawingml.chart+xml" PartName="/xl/charts/chart235.xml"/>
  <Override ContentType="application/vnd.openxmlformats-officedocument.drawingml.chart+xml" PartName="/xl/charts/chart324.xml"/>
  <Override ContentType="application/vnd.openxmlformats-officedocument.drawingml.chart+xml" PartName="/xl/charts/chart138.xml"/>
  <Override ContentType="application/vnd.openxmlformats-officedocument.drawingml.chart+xml" PartName="/xl/charts/chart261.xml"/>
  <Override ContentType="application/vnd.openxmlformats-officedocument.drawingml.chart+xml" PartName="/xl/charts/chart77.xml"/>
  <Override ContentType="application/vnd.openxmlformats-officedocument.drawingml.chart+xml" PartName="/xl/charts/chart334.xml"/>
  <Override ContentType="application/vnd.openxmlformats-officedocument.drawingml.chart+xml" PartName="/xl/charts/chart423.xml"/>
  <Override ContentType="application/vnd.openxmlformats-officedocument.drawingml.chart+xml" PartName="/xl/charts/chart8.xml"/>
  <Override ContentType="application/vnd.openxmlformats-officedocument.drawingml.chart+xml" PartName="/xl/charts/chart148.xml"/>
  <Override ContentType="application/vnd.openxmlformats-officedocument.drawingml.chart+xml" PartName="/xl/charts/chart156.xml"/>
  <Override ContentType="application/vnd.openxmlformats-officedocument.drawingml.chart+xml" PartName="/xl/charts/chart245.xml"/>
  <Override ContentType="application/vnd.openxmlformats-officedocument.drawingml.chart+xml" PartName="/xl/charts/chart431.xml"/>
  <Override ContentType="application/vnd.openxmlformats-officedocument.drawingml.chart+xml" PartName="/xl/charts/chart298.xml"/>
  <Override ContentType="application/vnd.openxmlformats-officedocument.drawingml.chart+xml" PartName="/xl/charts/chart46.xml"/>
  <Override ContentType="application/vnd.openxmlformats-officedocument.drawingml.chart+xml" PartName="/xl/charts/chart395.xml"/>
  <Override ContentType="application/vnd.openxmlformats-officedocument.drawingml.chart+xml" PartName="/xl/charts/chart212.xml"/>
  <Override ContentType="application/vnd.openxmlformats-officedocument.drawingml.chart+xml" PartName="/xl/charts/chart187.xml"/>
  <Override ContentType="application/vnd.openxmlformats-officedocument.drawingml.chart+xml" PartName="/xl/charts/chart101.xml"/>
  <Override ContentType="application/vnd.openxmlformats-officedocument.drawingml.chart+xml" PartName="/xl/charts/chart340.xml"/>
  <Override ContentType="application/vnd.openxmlformats-officedocument.drawingml.chart+xml" PartName="/xl/charts/chart162.xml"/>
  <Override ContentType="application/vnd.openxmlformats-officedocument.drawingml.chart+xml" PartName="/xl/charts/chart428.xml"/>
  <Override ContentType="application/vnd.openxmlformats-officedocument.drawingml.chart+xml" PartName="/xl/charts/chart80.xml"/>
  <Override ContentType="application/vnd.openxmlformats-officedocument.drawingml.chart+xml" PartName="/xl/charts/chart133.xml"/>
  <Override ContentType="application/vnd.openxmlformats-officedocument.drawingml.chart+xml" PartName="/xl/charts/chart62.xml"/>
  <Override ContentType="application/vnd.openxmlformats-officedocument.drawingml.chart+xml" PartName="/xl/charts/chart318.xml"/>
  <Override ContentType="application/vnd.openxmlformats-officedocument.drawingml.chart+xml" PartName="/xl/charts/chart349.xml"/>
  <Override ContentType="application/vnd.openxmlformats-officedocument.drawingml.chart+xml" PartName="/xl/charts/chart230.xml"/>
  <Override ContentType="application/vnd.openxmlformats-officedocument.drawingml.chart+xml" PartName="/xl/charts/chart117.xml"/>
  <Override ContentType="application/vnd.openxmlformats-officedocument.drawingml.chart+xml" PartName="/xl/charts/chart177.xml"/>
  <Override ContentType="application/vnd.openxmlformats-officedocument.drawingml.chart+xml" PartName="/xl/charts/chart30.xml"/>
  <Override ContentType="application/vnd.openxmlformats-officedocument.drawingml.chart+xml" PartName="/xl/charts/chart266.xml"/>
  <Override ContentType="application/vnd.openxmlformats-officedocument.drawingml.chart+xml" PartName="/xl/charts/chart194.xml"/>
  <Override ContentType="application/vnd.openxmlformats-officedocument.drawingml.chart+xml" PartName="/xl/charts/chart283.xml"/>
  <Override ContentType="application/vnd.openxmlformats-officedocument.drawingml.chart+xml" PartName="/xl/charts/chart39.xml"/>
  <Override ContentType="application/vnd.openxmlformats-officedocument.drawingml.chart+xml" PartName="/xl/charts/chart56.xml"/>
  <Override ContentType="application/vnd.openxmlformats-officedocument.drawingml.chart+xml" PartName="/xl/charts/chart373.xml"/>
  <Override ContentType="application/vnd.openxmlformats-officedocument.drawingml.chart+xml" PartName="/xl/charts/chart3.xml"/>
  <Override ContentType="application/vnd.openxmlformats-officedocument.drawingml.chart+xml" PartName="/xl/charts/chart206.xml"/>
  <Override ContentType="application/vnd.openxmlformats-officedocument.drawingml.chart+xml" PartName="/xl/charts/chart390.xml"/>
  <Override ContentType="application/vnd.openxmlformats-officedocument.drawingml.chart+xml" PartName="/xl/charts/chart41.xml"/>
  <Override ContentType="application/vnd.openxmlformats-officedocument.drawingml.chart+xml" PartName="/xl/charts/chart123.xml"/>
  <Override ContentType="application/vnd.openxmlformats-officedocument.drawingml.chart+xml" PartName="/xl/charts/chart106.xml"/>
  <Override ContentType="application/vnd.openxmlformats-officedocument.drawingml.chart+xml" PartName="/xl/charts/chart356.xml"/>
  <Override ContentType="application/vnd.openxmlformats-officedocument.drawingml.chart+xml" PartName="/xl/charts/chart24.xml"/>
  <Override ContentType="application/vnd.openxmlformats-officedocument.drawingml.chart+xml" PartName="/xl/charts/chart140.xml"/>
  <Override ContentType="application/vnd.openxmlformats-officedocument.drawingml.chart+xml" PartName="/xl/charts/chart339.xml"/>
  <Override ContentType="application/vnd.openxmlformats-officedocument.drawingml.chart+xml" PartName="/xl/charts/chart388.xml"/>
  <Override ContentType="application/vnd.openxmlformats-officedocument.drawingml.chart+xml" PartName="/xl/charts/chart302.xml"/>
  <Override ContentType="application/vnd.openxmlformats-officedocument.drawingml.chart+xml" PartName="/xl/charts/chart251.xml"/>
  <Override ContentType="application/vnd.openxmlformats-officedocument.drawingml.chart+xml" PartName="/xl/charts/chart277.xml"/>
  <Override ContentType="application/vnd.openxmlformats-officedocument.drawingml.chart+xml" PartName="/xl/charts/chart407.xml"/>
  <Override ContentType="application/vnd.openxmlformats-officedocument.drawingml.chart+xml" PartName="/xl/charts/chart270.xml"/>
  <Override ContentType="application/vnd.openxmlformats-officedocument.drawingml.chart+xml" PartName="/xl/charts/chart394.xml"/>
  <Override ContentType="application/vnd.openxmlformats-officedocument.drawingml.chart+xml" PartName="/xl/charts/chart262.xml"/>
  <Override ContentType="application/vnd.openxmlformats-officedocument.drawingml.chart+xml" PartName="/xl/charts/chart122.xml"/>
  <Override ContentType="application/vnd.openxmlformats-officedocument.drawingml.chart+xml" PartName="/xl/charts/chart386.xml"/>
  <Override ContentType="application/vnd.openxmlformats-officedocument.drawingml.chart+xml" PartName="/xl/charts/chart439.xml"/>
  <Override ContentType="application/vnd.openxmlformats-officedocument.drawingml.chart+xml" PartName="/xl/charts/chart17.xml"/>
  <Override ContentType="application/vnd.openxmlformats-officedocument.drawingml.chart+xml" PartName="/xl/charts/chart307.xml"/>
  <Override ContentType="application/vnd.openxmlformats-officedocument.drawingml.chart+xml" PartName="/xl/charts/chart165.xml"/>
  <Override ContentType="application/vnd.openxmlformats-officedocument.drawingml.chart+xml" PartName="/xl/charts/chart351.xml"/>
  <Override ContentType="application/vnd.openxmlformats-officedocument.drawingml.chart+xml" PartName="/xl/charts/chart238.xml"/>
  <Override ContentType="application/vnd.openxmlformats-officedocument.drawingml.chart+xml" PartName="/xl/charts/chart416.xml"/>
  <Override ContentType="application/vnd.openxmlformats-officedocument.drawingml.chart+xml" PartName="/xl/charts/chart335.xml"/>
  <Override ContentType="application/vnd.openxmlformats-officedocument.drawingml.chart+xml" PartName="/xl/charts/chart29.xml"/>
  <Override ContentType="application/vnd.openxmlformats-officedocument.drawingml.chart+xml" PartName="/xl/charts/chart157.xml"/>
  <Override ContentType="application/vnd.openxmlformats-officedocument.drawingml.chart+xml" PartName="/xl/charts/chart242.xml"/>
  <Override ContentType="application/vnd.openxmlformats-officedocument.drawingml.chart+xml" PartName="/xl/charts/chart285.xml"/>
  <Override ContentType="application/vnd.openxmlformats-officedocument.drawingml.chart+xml" PartName="/xl/charts/chart378.xml"/>
  <Override ContentType="application/vnd.openxmlformats-officedocument.drawingml.chart+xml" PartName="/xl/charts/chart114.xml"/>
  <Override ContentType="application/vnd.openxmlformats-officedocument.drawingml.chart+xml" PartName="/xl/charts/chart129.xml"/>
  <Override ContentType="application/vnd.openxmlformats-officedocument.drawingml.chart+xml" PartName="/xl/charts/chart45.xml"/>
  <Override ContentType="application/vnd.openxmlformats-officedocument.drawingml.chart+xml" PartName="/xl/charts/chart290.xml"/>
  <Override ContentType="application/vnd.openxmlformats-officedocument.drawingml.chart+xml" PartName="/xl/charts/chart92.xml"/>
  <Override ContentType="application/vnd.openxmlformats-officedocument.drawingml.chart+xml" PartName="/xl/charts/chart420.xml"/>
  <Override ContentType="application/vnd.openxmlformats-officedocument.drawingml.chart+xml" PartName="/xl/charts/chart150.xml"/>
  <Override ContentType="application/vnd.openxmlformats-officedocument.drawingml.chart+xml" PartName="/xl/charts/chart323.xml"/>
  <Override ContentType="application/vnd.openxmlformats-officedocument.drawingml.chart+xml" PartName="/xl/charts/chart88.xml"/>
  <Override ContentType="application/vnd.openxmlformats-officedocument.drawingml.chart+xml" PartName="/xl/charts/chart193.xml"/>
  <Override ContentType="application/vnd.openxmlformats-officedocument.drawingml.chart+xml" PartName="/xl/charts/chart366.xml"/>
  <Override ContentType="application/vnd.openxmlformats-officedocument.drawingml.chart+xml" PartName="/xl/charts/chart257.xml"/>
  <Override ContentType="application/vnd.openxmlformats-officedocument.drawingml.chart+xml" PartName="/xl/charts/chart57.xml"/>
  <Override ContentType="application/vnd.openxmlformats-officedocument.drawingml.chart+xml" PartName="/xl/charts/chart109.xml"/>
  <Override ContentType="application/vnd.openxmlformats-officedocument.drawingml.chart+xml" PartName="/xl/charts/chart14.xml"/>
  <Override ContentType="application/vnd.openxmlformats-officedocument.drawingml.chart+xml" PartName="/xl/charts/chart320.xml"/>
  <Override ContentType="application/vnd.openxmlformats-officedocument.drawingml.chart+xml" PartName="/xl/charts/chart214.xml"/>
  <Override ContentType="application/vnd.openxmlformats-officedocument.drawingml.chart+xml" PartName="/xl/charts/chart265.xml"/>
  <Override ContentType="application/vnd.openxmlformats-officedocument.drawingml.chart+xml" PartName="/xl/charts/chart222.xml"/>
  <Override ContentType="application/vnd.openxmlformats-officedocument.drawingml.chart+xml" PartName="/xl/charts/chart363.xml"/>
  <Override ContentType="application/vnd.openxmlformats-officedocument.drawingml.chart+xml" PartName="/xl/charts/chart207.xml"/>
  <Override ContentType="application/vnd.openxmlformats-officedocument.drawingml.chart+xml" PartName="/xl/charts/chart72.xml"/>
  <Override ContentType="application/vnd.openxmlformats-officedocument.drawingml.chart+xml" PartName="/xl/charts/chart436.xml"/>
  <Override ContentType="application/vnd.openxmlformats-officedocument.drawingml.chart+xml" PartName="/xl/charts/chart401.xml"/>
  <Override ContentType="application/vnd.openxmlformats-officedocument.drawingml.chart+xml" PartName="/xl/charts/chart21.xml"/>
  <Override ContentType="application/vnd.openxmlformats-officedocument.drawingml.chart+xml" PartName="/xl/charts/chart64.xml"/>
  <Override ContentType="application/vnd.openxmlformats-officedocument.drawingml.chart+xml" PartName="/xl/charts/chart338.xml"/>
  <Override ContentType="application/vnd.openxmlformats-officedocument.drawingml.chart+xml" PartName="/xl/charts/chart293.xml"/>
  <Override ContentType="application/vnd.openxmlformats-officedocument.drawingml.chart+xml" PartName="/xl/charts/chart250.xml"/>
  <Override ContentType="application/vnd.openxmlformats-officedocument.drawingml.chart+xml" PartName="/xl/charts/chart408.xml"/>
  <Override ContentType="application/vnd.openxmlformats-officedocument.drawingml.chart+xml" PartName="/xl/charts/chart85.xml"/>
  <Override ContentType="application/vnd.openxmlformats-officedocument.drawingml.chart+xml" PartName="/xl/charts/chart391.xml"/>
  <Override ContentType="application/vnd.openxmlformats-officedocument.drawingml.chart+xml" PartName="/xl/charts/chart184.xml"/>
  <Override ContentType="application/vnd.openxmlformats-officedocument.drawingml.chart+xml" PartName="/xl/charts/chart137.xml"/>
  <Override ContentType="application/vnd.openxmlformats-officedocument.drawingml.chart+xml" PartName="/xl/charts/chart229.xml"/>
  <Override ContentType="application/vnd.openxmlformats-officedocument.drawingml.chart+xml" PartName="/xl/charts/chart278.xml"/>
  <Override ContentType="application/vnd.openxmlformats-officedocument.drawingml.chart+xml" PartName="/xl/charts/chart79.xml"/>
  <Override ContentType="application/vnd.openxmlformats-officedocument.drawingml.chart+xml" PartName="/xl/charts/chart141.xml"/>
  <Override ContentType="application/vnd.openxmlformats-officedocument.drawingml.chart+xml" PartName="/xl/charts/chart36.xml"/>
  <Override ContentType="application/vnd.openxmlformats-officedocument.drawingml.chart+xml" PartName="/xl/charts/chart316.xml"/>
  <Override ContentType="application/vnd.openxmlformats-officedocument.drawingml.chart+xml" PartName="/xl/charts/chart359.xml"/>
  <Override ContentType="application/vnd.openxmlformats-officedocument.drawingml.chart+xml" PartName="/xl/charts/chart308.xml"/>
  <Override ContentType="application/vnd.openxmlformats-officedocument.drawingml.chart+xml" PartName="/xl/charts/chart44.xml"/>
  <Override ContentType="application/vnd.openxmlformats-officedocument.drawingml.chart+xml" PartName="/xl/charts/chart121.xml"/>
  <Override ContentType="application/vnd.openxmlformats-officedocument.drawingml.chart+xml" PartName="/xl/charts/chart87.xml"/>
  <Override ContentType="application/vnd.openxmlformats-officedocument.drawingml.chart+xml" PartName="/xl/charts/chart164.xml"/>
  <Override ContentType="application/vnd.openxmlformats-officedocument.drawingml.chart+xml" PartName="/xl/charts/chart421.xml"/>
  <Override ContentType="application/vnd.openxmlformats-officedocument.drawingml.chart+xml" PartName="/xl/charts/chart393.xml"/>
  <Override ContentType="application/vnd.openxmlformats-officedocument.drawingml.chart+xml" PartName="/xl/charts/chart350.xml"/>
  <Override ContentType="application/vnd.openxmlformats-officedocument.drawingml.chart+xml" PartName="/xl/charts/chart237.xml"/>
  <Override ContentType="application/vnd.openxmlformats-officedocument.drawingml.chart+xml" PartName="/xl/charts/chart385.xml"/>
  <Override ContentType="application/vnd.openxmlformats-officedocument.drawingml.chart+xml" PartName="/xl/charts/chart342.xml"/>
  <Override ContentType="application/vnd.openxmlformats-officedocument.drawingml.chart+xml" PartName="/xl/charts/chart271.xml"/>
  <Override ContentType="application/vnd.openxmlformats-officedocument.drawingml.chart+xml" PartName="/xl/charts/chart16.xml"/>
  <Override ContentType="application/vnd.openxmlformats-officedocument.drawingml.chart+xml" PartName="/xl/charts/chart59.xml"/>
  <Override ContentType="application/vnd.openxmlformats-officedocument.drawingml.chart+xml" PartName="/xl/charts/chart322.xml"/>
  <Override ContentType="application/vnd.openxmlformats-officedocument.drawingml.chart+xml" PartName="/xl/charts/chart158.xml"/>
  <Override ContentType="application/vnd.openxmlformats-officedocument.drawingml.chart+xml" PartName="/xl/charts/chart50.xml"/>
  <Override ContentType="application/vnd.openxmlformats-officedocument.drawingml.chart+xml" PartName="/xl/charts/chart93.xml"/>
  <Override ContentType="application/vnd.openxmlformats-officedocument.drawingml.chart+xml" PartName="/xl/charts/chart415.xml"/>
  <Override ContentType="application/vnd.openxmlformats-officedocument.drawingml.chart+xml" PartName="/xl/charts/chart209.xml"/>
  <Override ContentType="application/vnd.openxmlformats-officedocument.drawingml.chart+xml" PartName="/xl/charts/chart192.xml"/>
  <Override ContentType="application/vnd.openxmlformats-officedocument.drawingml.chart+xml" PartName="/xl/charts/chart365.xml"/>
  <Override ContentType="application/vnd.openxmlformats-officedocument.drawingml.chart+xml" PartName="/xl/charts/chart243.xml"/>
  <Override ContentType="application/vnd.openxmlformats-officedocument.drawingml.chart+xml" PartName="/xl/charts/chart200.xml"/>
  <Override ContentType="application/vnd.openxmlformats-officedocument.drawingml.chart+xml" PartName="/xl/charts/chart370.xml"/>
  <Override ContentType="application/vnd.openxmlformats-officedocument.drawingml.chart+xml" PartName="/xl/charts/chart379.xml"/>
  <Override ContentType="application/vnd.openxmlformats-officedocument.drawingml.chart+xml" PartName="/xl/charts/chart336.xml"/>
  <Override ContentType="application/vnd.openxmlformats-officedocument.drawingml.chart+xml" PartName="/xl/charts/chart115.xml"/>
  <Override ContentType="application/vnd.openxmlformats-officedocument.drawingml.chart+xml" PartName="/xl/charts/chart286.xml"/>
  <Override ContentType="application/vnd.openxmlformats-officedocument.drawingml.chart+xml" PartName="/xl/charts/chart65.xml"/>
  <Override ContentType="application/vnd.openxmlformats-officedocument.drawingml.chart+xml" PartName="/xl/charts/chart142.xml"/>
  <Override ContentType="application/vnd.openxmlformats-officedocument.drawingml.chart+xml" PartName="/xl/charts/chart185.xml"/>
  <Override ContentType="application/vnd.openxmlformats-officedocument.drawingml.chart+xml" PartName="/xl/charts/chart400.xml"/>
  <Override ContentType="application/vnd.openxmlformats-officedocument.drawingml.chart+xml" PartName="/xl/charts/chart371.xml"/>
  <Override ContentType="application/vnd.openxmlformats-officedocument.drawingml.chart+xml" PartName="/xl/charts/chart337.xml"/>
  <Override ContentType="application/vnd.openxmlformats-officedocument.drawingml.chart+xml" PartName="/xl/charts/chart22.xml"/>
  <Override ContentType="application/vnd.openxmlformats-officedocument.drawingml.chart+xml" PartName="/xl/charts/chart364.xml"/>
  <Override ContentType="application/vnd.openxmlformats-officedocument.drawingml.chart+xml" PartName="/xl/charts/chart321.xml"/>
  <Override ContentType="application/vnd.openxmlformats-officedocument.drawingml.chart+xml" PartName="/xl/charts/chart215.xml"/>
  <Override ContentType="application/vnd.openxmlformats-officedocument.drawingml.chart+xml" PartName="/xl/charts/chart292.xml"/>
  <Override ContentType="application/vnd.openxmlformats-officedocument.drawingml.chart+xml" PartName="/xl/charts/chart108.xml"/>
  <Override ContentType="application/vnd.openxmlformats-officedocument.drawingml.chart+xml" PartName="/xl/charts/chart258.xml"/>
  <Override ContentType="application/vnd.openxmlformats-officedocument.drawingml.chart+xml" PartName="/xl/charts/chart409.xml"/>
  <Override ContentType="application/vnd.openxmlformats-officedocument.drawingml.chart+xml" PartName="/xl/charts/chart136.xml"/>
  <Override ContentType="application/vnd.openxmlformats-officedocument.drawingml.chart+xml" PartName="/xl/charts/chart71.xml"/>
  <Override ContentType="application/vnd.openxmlformats-officedocument.drawingml.chart+xml" PartName="/xl/charts/chart437.xml"/>
  <Override ContentType="application/vnd.openxmlformats-officedocument.drawingml.chart+xml" PartName="/xl/charts/chart37.xml"/>
  <Override ContentType="application/vnd.openxmlformats-officedocument.drawingml.chart+xml" PartName="/xl/charts/chart343.xml"/>
  <Override ContentType="application/vnd.openxmlformats-officedocument.drawingml.chart+xml" PartName="/xl/charts/chart170.xml"/>
  <Override ContentType="application/vnd.openxmlformats-officedocument.drawingml.chart+xml" PartName="/xl/charts/chart300.xml"/>
  <Override ContentType="application/vnd.openxmlformats-officedocument.drawingml.chart+xml" PartName="/xl/charts/chart179.xml"/>
  <Override ContentType="application/vnd.openxmlformats-officedocument.drawingml.chart+xml" PartName="/xl/charts/chart1.xml"/>
  <Override ContentType="application/vnd.openxmlformats-officedocument.drawingml.chart+xml" PartName="/xl/charts/chart315.xml"/>
  <Override ContentType="application/vnd.openxmlformats-officedocument.drawingml.chart+xml" PartName="/xl/charts/chart309.xml"/>
  <Override ContentType="application/vnd.openxmlformats-officedocument.drawingml.chart+xml" PartName="/xl/charts/chart358.xml"/>
  <Override ContentType="application/vnd.openxmlformats-officedocument.drawingml.chart+xml" PartName="/xl/charts/chart264.xml"/>
  <Override ContentType="application/vnd.openxmlformats-officedocument.drawingml.chart+xml" PartName="/xl/charts/chart392.xml"/>
  <Override ContentType="application/vnd.openxmlformats-officedocument.drawingml.chart+xml" PartName="/xl/charts/chart221.xml"/>
  <Override ContentType="application/vnd.openxmlformats-officedocument.drawingml.chart+xml" PartName="/xl/charts/chart376.xml"/>
  <Override ContentType="application/vnd.openxmlformats-officedocument.drawingml.chart+xml" PartName="/xl/charts/chart201.xml"/>
  <Override ContentType="application/vnd.openxmlformats-officedocument.drawingml.chart+xml" PartName="/xl/charts/chart27.xml"/>
  <Override ContentType="application/vnd.openxmlformats-officedocument.drawingml.chart+xml" PartName="/xl/charts/chart104.xml"/>
  <Override ContentType="application/vnd.openxmlformats-officedocument.drawingml.chart+xml" PartName="/xl/charts/chart198.xml"/>
  <Override ContentType="application/vnd.openxmlformats-officedocument.drawingml.chart+xml" PartName="/xl/charts/chart384.xml"/>
  <Override ContentType="application/vnd.openxmlformats-officedocument.drawingml.chart+xml" PartName="/xl/charts/chart43.xml"/>
  <Override ContentType="application/vnd.openxmlformats-officedocument.drawingml.chart+xml" PartName="/xl/charts/chart120.xml"/>
  <Override ContentType="application/vnd.openxmlformats-officedocument.drawingml.chart+xml" PartName="/xl/charts/chart279.xml"/>
  <Override ContentType="application/vnd.openxmlformats-officedocument.drawingml.chart+xml" PartName="/xl/charts/chart35.xml"/>
  <Override ContentType="application/vnd.openxmlformats-officedocument.drawingml.chart+xml" PartName="/xl/charts/chart112.xml"/>
  <Override ContentType="application/vnd.openxmlformats-officedocument.drawingml.chart+xml" PartName="/xl/charts/chart287.xml"/>
  <Override ContentType="application/vnd.openxmlformats-officedocument.drawingml.chart+xml" PartName="/xl/charts/chart51.xml"/>
  <Override ContentType="application/vnd.openxmlformats-officedocument.drawingml.chart+xml" PartName="/xl/charts/chart368.xml"/>
  <Override ContentType="application/vnd.openxmlformats-officedocument.drawingml.chart+xml" PartName="/xl/charts/chart191.xml"/>
  <Override ContentType="application/vnd.openxmlformats-officedocument.drawingml.chart+xml" PartName="/xl/charts/chart305.xml"/>
  <Override ContentType="application/vnd.openxmlformats-officedocument.drawingml.chart+xml" PartName="/xl/charts/chart402.xml"/>
  <Override ContentType="application/vnd.openxmlformats-officedocument.drawingml.chart+xml" PartName="/xl/charts/chart20.xml"/>
  <Override ContentType="application/vnd.openxmlformats-officedocument.drawingml.chart+xml" PartName="/xl/charts/chart175.xml"/>
  <Override ContentType="application/vnd.openxmlformats-officedocument.drawingml.chart+xml" PartName="/xl/charts/chart127.xml"/>
  <Override ContentType="application/vnd.openxmlformats-officedocument.drawingml.chart+xml" PartName="/xl/charts/chart272.xml"/>
  <Override ContentType="application/vnd.openxmlformats-officedocument.drawingml.chart+xml" PartName="/xl/charts/chart58.xml"/>
  <Override ContentType="application/vnd.openxmlformats-officedocument.drawingml.chart+xml" PartName="/xl/charts/chart159.xml"/>
  <Override ContentType="application/vnd.openxmlformats-officedocument.drawingml.chart+xml" PartName="/xl/charts/chart256.xml"/>
  <Override ContentType="application/vnd.openxmlformats-officedocument.drawingml.chart+xml" PartName="/xl/charts/chart5.xml"/>
  <Override ContentType="application/vnd.openxmlformats-officedocument.drawingml.chart+xml" PartName="/xl/charts/chart208.xml"/>
  <Override ContentType="application/vnd.openxmlformats-officedocument.drawingml.chart+xml" PartName="/xl/charts/chart353.xml"/>
  <Override ContentType="application/vnd.openxmlformats-officedocument.drawingml.chart+xml" PartName="/xl/charts/chart74.xml"/>
  <Override ContentType="application/vnd.openxmlformats-officedocument.drawingml.chart+xml" PartName="/xl/charts/chart248.xml"/>
  <Override ContentType="application/vnd.openxmlformats-officedocument.drawingml.chart+xml" PartName="/xl/charts/chart434.xml"/>
  <Override ContentType="application/vnd.openxmlformats-officedocument.drawingml.chart+xml" PartName="/xl/charts/chart417.xml"/>
  <Override ContentType="application/vnd.openxmlformats-officedocument.drawingml.chart+xml" PartName="/xl/charts/chart135.xml"/>
  <Override ContentType="application/vnd.openxmlformats-officedocument.drawingml.chart+xml" PartName="/xl/charts/chart91.xml"/>
  <Override ContentType="application/vnd.openxmlformats-officedocument.drawingml.chart+xml" PartName="/xl/charts/chart143.xml"/>
  <Override ContentType="application/vnd.openxmlformats-officedocument.drawingml.chart+xml" PartName="/xl/charts/chart224.xml"/>
  <Override ContentType="application/vnd.openxmlformats-officedocument.drawingml.chart+xml" PartName="/xl/charts/chart410.xml"/>
  <Override ContentType="application/vnd.openxmlformats-officedocument.drawingml.chart+xml" PartName="/xl/charts/chart160.xml"/>
  <Override ContentType="application/vnd.openxmlformats-officedocument.drawingml.chart+xml" PartName="/xl/charts/chart241.xml"/>
  <Override ContentType="application/vnd.openxmlformats-officedocument.drawingml.chart+xml" PartName="/xl/charts/chart329.xml"/>
  <Override ContentType="application/vnd.openxmlformats-officedocument.drawingml.chart+xml" PartName="/xl/charts/chart12.xml"/>
  <Override ContentType="application/vnd.openxmlformats-officedocument.drawingml.chart+xml" PartName="/xl/charts/chart152.xml"/>
  <Override ContentType="application/vnd.openxmlformats-officedocument.drawingml.chart+xml" PartName="/xl/charts/chart263.xml"/>
  <Override ContentType="application/vnd.openxmlformats-officedocument.drawingml.chart+xml" PartName="/xl/charts/chart280.xml"/>
  <Override ContentType="application/vnd.openxmlformats-officedocument.drawingml.chart+xml" PartName="/xl/charts/chart344.xml"/>
  <Override ContentType="application/vnd.openxmlformats-officedocument.drawingml.chart+xml" PartName="/xl/charts/chart216.xml"/>
  <Override ContentType="application/vnd.openxmlformats-officedocument.drawingml.chart+xml" PartName="/xl/charts/chart98.xml"/>
  <Override ContentType="application/vnd.openxmlformats-officedocument.drawingml.chart+xml" PartName="/xl/charts/chart361.xml"/>
  <Override ContentType="application/vnd.openxmlformats-officedocument.drawingml.chart+xml" PartName="/xl/charts/chart233.xml"/>
  <Override ContentType="application/vnd.openxmlformats-officedocument.drawingml.chart+xml" PartName="/xl/charts/chart190.xml"/>
  <Override ContentType="application/vnd.openxmlformats-officedocument.drawingml.chart+xml" PartName="/xl/charts/chart83.xml"/>
  <Override ContentType="application/vnd.openxmlformats-officedocument.drawingml.chart+xml" PartName="/xl/charts/chart66.xml"/>
  <Override ContentType="application/vnd.openxmlformats-officedocument.drawingml.chart+xml" PartName="/xl/charts/chart425.xml"/>
  <Override ContentType="application/vnd.openxmlformats-officedocument.drawingml.chart+xml" PartName="/xl/charts/chart19.xml"/>
  <Override ContentType="application/vnd.openxmlformats-officedocument.drawingml.chart+xml" PartName="/xl/charts/chart295.xml"/>
  <Override ContentType="application/vnd.openxmlformats-officedocument.drawingml.chart+xml" PartName="/xl/charts/chart314.xml"/>
  <Override ContentType="application/vnd.openxmlformats-officedocument.drawingml.chart+xml" PartName="/xl/charts/chart167.xml"/>
  <Override ContentType="application/vnd.openxmlformats-officedocument.drawingml.chart+xml" PartName="/xl/charts/chart52.xml"/>
  <Override ContentType="application/vnd.openxmlformats-officedocument.drawingml.chart+xml" PartName="/xl/charts/chart18.xml"/>
  <Override ContentType="application/vnd.openxmlformats-officedocument.drawingml.chart+xml" PartName="/xl/charts/chart367.xml"/>
  <Override ContentType="application/vnd.openxmlformats-officedocument.drawingml.chart+xml" PartName="/xl/charts/chart105.xml"/>
  <Override ContentType="application/vnd.openxmlformats-officedocument.drawingml.chart+xml" PartName="/xl/charts/chart34.xml"/>
  <Override ContentType="application/vnd.openxmlformats-officedocument.drawingml.chart+xml" PartName="/xl/charts/chart202.xml"/>
  <Override ContentType="application/vnd.openxmlformats-officedocument.drawingml.chart+xml" PartName="/xl/charts/chart42.xml"/>
  <Override ContentType="application/vnd.openxmlformats-officedocument.drawingml.chart+xml" PartName="/xl/charts/chart199.xml"/>
  <Override ContentType="application/vnd.openxmlformats-officedocument.drawingml.chart+xml" PartName="/xl/charts/chart182.xml"/>
  <Override ContentType="application/vnd.openxmlformats-officedocument.drawingml.chart+xml" PartName="/xl/charts/chart113.xml"/>
  <Override ContentType="application/vnd.openxmlformats-officedocument.drawingml.chart+xml" PartName="/xl/charts/chart288.xml"/>
  <Override ContentType="application/vnd.openxmlformats-officedocument.drawingml.chart+xml" PartName="/xl/charts/chart377.xml"/>
  <Override ContentType="application/vnd.openxmlformats-officedocument.drawingml.chart+xml" PartName="/xl/charts/chart89.xml"/>
  <Override ContentType="application/vnd.openxmlformats-officedocument.drawingml.chart+xml" PartName="/xl/charts/chart352.xml"/>
  <Override ContentType="application/vnd.openxmlformats-officedocument.drawingml.chart+xml" PartName="/xl/charts/chart255.xml"/>
  <Override ContentType="application/vnd.openxmlformats-officedocument.drawingml.chart+xml" PartName="/xl/charts/chart306.xml"/>
  <Override ContentType="application/vnd.openxmlformats-officedocument.drawingml.chart+xml" PartName="/xl/charts/chart4.xml"/>
  <Override ContentType="application/vnd.openxmlformats-officedocument.drawingml.chart+xml" PartName="/xl/charts/chart144.xml"/>
  <Override ContentType="application/vnd.openxmlformats-officedocument.drawingml.chart+xml" PartName="/xl/charts/chart28.xml"/>
  <Override ContentType="application/vnd.openxmlformats-officedocument.drawingml.chart+xml" PartName="/xl/charts/chart383.xml"/>
  <Override ContentType="application/vnd.openxmlformats-officedocument.drawingml.chart+xml" PartName="/xl/charts/chart239.xml"/>
  <Override ContentType="application/vnd.openxmlformats-officedocument.drawingml.chart+xml" PartName="/xl/charts/chart176.xml"/>
  <Override ContentType="application/vnd.openxmlformats-officedocument.drawingml.chart+xml" PartName="/xl/charts/chart273.xml"/>
  <Override ContentType="application/vnd.openxmlformats-officedocument.drawingml.chart+xml" PartName="/xl/charts/chart403.xml"/>
  <Override ContentType="application/vnd.openxmlformats-officedocument.drawingml.chart+xml" PartName="/xl/charts/chart128.xml"/>
  <Override ContentType="application/vnd.openxmlformats-officedocument.drawingml.chart+xml" PartName="/xl/charts/chart90.xml"/>
  <Override ContentType="application/vnd.openxmlformats-officedocument.drawingml.chart+xml" PartName="/xl/charts/chart249.xml"/>
  <Override ContentType="application/vnd.openxmlformats-officedocument.drawingml.chart+xml" PartName="/xl/charts/chart435.xml"/>
  <Override ContentType="application/vnd.openxmlformats-officedocument.drawingml.chart+xml" PartName="/xl/charts/chart134.xml"/>
  <Override ContentType="application/vnd.openxmlformats-officedocument.drawingml.chart+xml" PartName="/xl/charts/chart13.xml"/>
  <Override ContentType="application/vnd.openxmlformats-officedocument.drawingml.chart+xml" PartName="/xl/charts/chart151.xml"/>
  <Override ContentType="application/vnd.openxmlformats-officedocument.drawingml.chart+xml" PartName="/xl/charts/chart240.xml"/>
  <Override ContentType="application/vnd.openxmlformats-officedocument.drawingml.chart+xml" PartName="/xl/charts/chart399.xml"/>
  <Override ContentType="application/vnd.openxmlformats-officedocument.drawingml.chart+xml" PartName="/xl/charts/chart99.xml"/>
  <Override ContentType="application/vnd.openxmlformats-officedocument.drawingml.chart+xml" PartName="/xl/charts/chart223.xml"/>
  <Override ContentType="application/vnd.openxmlformats-officedocument.drawingml.chart+xml" PartName="/xl/charts/chart73.xml"/>
  <Override ContentType="application/vnd.openxmlformats-officedocument.drawingml.chart+xml" PartName="/xl/charts/chart418.xml"/>
  <Override ContentType="application/vnd.openxmlformats-officedocument.drawingml.chart+xml" PartName="/xl/charts/chart166.xml"/>
  <Override ContentType="application/vnd.openxmlformats-officedocument.drawingml.chart+xml" PartName="/xl/charts/chart84.xml"/>
  <Override ContentType="application/vnd.openxmlformats-officedocument.drawingml.chart+xml" PartName="/xl/charts/chart149.xml"/>
  <Override ContentType="application/vnd.openxmlformats-officedocument.drawingml.chart+xml" PartName="/xl/charts/chart183.xml"/>
  <Override ContentType="application/vnd.openxmlformats-officedocument.drawingml.chart+xml" PartName="/xl/charts/chart330.xml"/>
  <Override ContentType="application/vnd.openxmlformats-officedocument.drawingml.chart+xml" PartName="/xl/charts/chart424.xml"/>
  <Override ContentType="application/vnd.openxmlformats-officedocument.drawingml.chart+xml" PartName="/xl/charts/chart67.xml"/>
  <Override ContentType="application/vnd.openxmlformats-officedocument.drawingml.chart+xml" PartName="/xl/charts/chart328.xml"/>
  <Override ContentType="application/vnd.openxmlformats-officedocument.drawingml.chart+xml" PartName="/xl/charts/chart313.xml"/>
  <Override ContentType="application/vnd.openxmlformats-officedocument.drawingml.chart+xml" PartName="/xl/charts/chart294.xml"/>
  <Override ContentType="application/vnd.openxmlformats-officedocument.drawingml.chart+xml" PartName="/xl/charts/chart345.xml"/>
  <Override ContentType="application/vnd.openxmlformats-officedocument.drawingml.chart+xml" PartName="/xl/charts/chart362.xml"/>
  <Override ContentType="application/vnd.openxmlformats-officedocument.drawingml.chart+xml" PartName="/xl/charts/chart217.xml"/>
  <Override ContentType="application/vnd.openxmlformats-officedocument.drawingml.chart+xml" PartName="/xl/charts/chart234.xml"/>
  <Override ContentType="application/vnd.openxmlformats-officedocument.drawingml.chart+xml" PartName="/xl/charts/chart7.xml"/>
  <Override ContentType="application/vnd.openxmlformats-officedocument.drawingml.chart+xml" PartName="/xl/charts/chart181.xml"/>
  <Override ContentType="application/vnd.openxmlformats-officedocument.drawingml.chart+xml" PartName="/xl/charts/chart404.xml"/>
  <Override ContentType="application/vnd.openxmlformats-officedocument.drawingml.chart+xml" PartName="/xl/charts/chart61.xml"/>
  <Override ContentType="application/vnd.openxmlformats-officedocument.drawingml.chart+xml" PartName="/xl/charts/chart130.xml"/>
  <Override ContentType="application/vnd.openxmlformats-officedocument.drawingml.chart+xml" PartName="/xl/charts/chart218.xml"/>
  <Override ContentType="application/vnd.openxmlformats-officedocument.drawingml.chart+xml" PartName="/xl/charts/chart254.xml"/>
  <Override ContentType="application/vnd.openxmlformats-officedocument.drawingml.chart+xml" PartName="/xl/charts/chart173.xml"/>
  <Override ContentType="application/vnd.openxmlformats-officedocument.drawingml.chart+xml" PartName="/xl/charts/chart25.xml"/>
  <Override ContentType="application/vnd.openxmlformats-officedocument.drawingml.chart+xml" PartName="/xl/charts/chart68.xml"/>
  <Override ContentType="application/vnd.openxmlformats-officedocument.drawingml.chart+xml" PartName="/xl/charts/chart440.xml"/>
  <Override ContentType="application/vnd.openxmlformats-officedocument.drawingml.chart+xml" PartName="/xl/charts/chart297.xml"/>
  <Override ContentType="application/vnd.openxmlformats-officedocument.drawingml.chart+xml" PartName="/xl/charts/chart161.xml"/>
  <Override ContentType="application/vnd.openxmlformats-officedocument.drawingml.chart+xml" PartName="/xl/charts/chart382.xml"/>
  <Override ContentType="application/vnd.openxmlformats-officedocument.drawingml.chart+xml" PartName="/xl/charts/chart319.xml"/>
  <Override ContentType="application/vnd.openxmlformats-officedocument.drawingml.chart+xml" PartName="/xl/charts/chart188.xml"/>
  <Override ContentType="application/vnd.openxmlformats-officedocument.drawingml.chart+xml" PartName="/xl/charts/chart211.xml"/>
  <Override ContentType="application/vnd.openxmlformats-officedocument.drawingml.chart+xml" PartName="/xl/charts/chart33.xml"/>
  <Override ContentType="application/vnd.openxmlformats-officedocument.drawingml.chart+xml" PartName="/xl/charts/chart432.xml"/>
  <Override ContentType="application/vnd.openxmlformats-officedocument.drawingml.chart+xml" PartName="/xl/charts/chart76.xml"/>
  <Override ContentType="application/vnd.openxmlformats-officedocument.drawingml.chart+xml" PartName="/xl/charts/chart269.xml"/>
  <Override ContentType="application/vnd.openxmlformats-officedocument.drawingml.chart+xml" PartName="/xl/charts/chart226.xml"/>
  <Override ContentType="application/vnd.openxmlformats-officedocument.drawingml.chart+xml" PartName="/xl/charts/chart102.xml"/>
  <Override ContentType="application/vnd.openxmlformats-officedocument.drawingml.chart+xml" PartName="/xl/charts/chart145.xml"/>
  <Override ContentType="application/vnd.openxmlformats-officedocument.drawingml.chart+xml" PartName="/xl/charts/chart303.xml"/>
  <Override ContentType="application/vnd.openxmlformats-officedocument.drawingml.chart+xml" PartName="/xl/charts/chart274.xml"/>
  <Override ContentType="application/vnd.openxmlformats-officedocument.drawingml.chart+xml" PartName="/xl/charts/chart389.xml"/>
  <Override ContentType="application/vnd.openxmlformats-officedocument.drawingml.chart+xml" PartName="/xl/charts/chart282.xml"/>
  <Override ContentType="application/vnd.openxmlformats-officedocument.drawingml.chart+xml" PartName="/xl/charts/chart427.xml"/>
  <Override ContentType="application/vnd.openxmlformats-officedocument.drawingml.chart+xml" PartName="/xl/charts/chart398.xml"/>
  <Override ContentType="application/vnd.openxmlformats-officedocument.drawingml.chart+xml" PartName="/xl/charts/chart346.xml"/>
  <Override ContentType="application/vnd.openxmlformats-officedocument.drawingml.chart+xml" PartName="/xl/charts/chart231.xml"/>
  <Override ContentType="application/vnd.openxmlformats-officedocument.drawingml.chart+xml" PartName="/xl/charts/chart419.xml"/>
  <Override ContentType="application/vnd.openxmlformats-officedocument.drawingml.chart+xml" PartName="/xl/charts/chart118.xml"/>
  <Override ContentType="application/vnd.openxmlformats-officedocument.drawingml.chart+xml" PartName="/xl/charts/chart81.xml"/>
  <Override ContentType="application/vnd.openxmlformats-officedocument.drawingml.chart+xml" PartName="/xl/charts/chart355.xml"/>
  <Override ContentType="application/vnd.openxmlformats-officedocument.drawingml.chart+xml" PartName="/xl/charts/chart126.xml"/>
  <Override ContentType="application/vnd.openxmlformats-officedocument.drawingml.chart+xml" PartName="/xl/charts/chart169.xml"/>
  <Override ContentType="application/vnd.openxmlformats-officedocument.drawingml.chart+xml" PartName="/xl/charts/chart312.xml"/>
  <Override ContentType="application/vnd.openxmlformats-officedocument.drawingml.chart+xml" PartName="/xl/charts/chart327.xml"/>
  <Override ContentType="application/vnd.openxmlformats-officedocument.drawingml.chart+xml" PartName="/xl/charts/chart289.xml"/>
  <Override ContentType="application/vnd.openxmlformats-officedocument.drawingml.chart+xml" PartName="/xl/charts/chart374.xml"/>
  <Override ContentType="application/vnd.openxmlformats-officedocument.drawingml.chart+xml" PartName="/xl/charts/chart203.xml"/>
  <Override ContentType="application/vnd.openxmlformats-officedocument.drawingml.chart+xml" PartName="/xl/charts/chart246.xml"/>
  <Override ContentType="application/vnd.openxmlformats-officedocument.drawingml.chart+xml" PartName="/xl/charts/chart53.xml"/>
  <Override ContentType="application/vnd.openxmlformats-officedocument.drawingml.chart+xml" PartName="/xl/charts/chart154.xml"/>
  <Override ContentType="application/vnd.openxmlformats-officedocument.drawingml.chart+xml" PartName="/xl/charts/chart10.xml"/>
  <Override ContentType="application/vnd.openxmlformats-officedocument.drawingml.chart+xml" PartName="/xl/charts/chart111.xml"/>
  <Override ContentType="application/vnd.openxmlformats-officedocument.drawingml.chart+xml" PartName="/xl/charts/chart197.xml"/>
  <Override ContentType="application/vnd.openxmlformats-officedocument.drawingml.chart+xml" PartName="/xl/charts/chart96.xml"/>
  <Override ContentType="application/vnd.openxmlformats-officedocument.drawingml.chart+xml" PartName="/xl/charts/chart412.xml"/>
  <Override ContentType="application/vnd.openxmlformats-officedocument.drawingml.chart+xml" PartName="/xl/charts/chart49.xml"/>
  <Override ContentType="application/vnd.openxmlformats-officedocument.drawingml.chart+xml" PartName="/xl/charts/chart331.xml"/>
  <Override ContentType="application/vnd.openxmlformats-officedocument.drawingml.chart+xml" PartName="/xl/charts/chart405.xml"/>
  <Override ContentType="application/vnd.openxmlformats-officedocument.drawingml.chart+xml" PartName="/xl/charts/chart219.xml"/>
  <Override ContentType="application/vnd.openxmlformats-officedocument.drawingml.chart+xml" PartName="/xl/charts/chart253.xml"/>
  <Override ContentType="application/vnd.openxmlformats-officedocument.drawingml.chart+xml" PartName="/xl/charts/chart103.xml"/>
  <Override ContentType="application/vnd.openxmlformats-officedocument.drawingml.chart+xml" PartName="/xl/charts/chart26.xml"/>
  <Override ContentType="application/vnd.openxmlformats-officedocument.drawingml.chart+xml" PartName="/xl/charts/chart296.xml"/>
  <Override ContentType="application/vnd.openxmlformats-officedocument.drawingml.chart+xml" PartName="/xl/charts/chart369.xml"/>
  <Override ContentType="application/vnd.openxmlformats-officedocument.drawingml.chart+xml" PartName="/xl/charts/chart69.xml"/>
  <Override ContentType="application/vnd.openxmlformats-officedocument.drawingml.chart+xml" PartName="/xl/charts/chart210.xml"/>
  <Override ContentType="application/vnd.openxmlformats-officedocument.drawingml.chart+xml" PartName="/xl/charts/chart60.xml"/>
  <Override ContentType="application/vnd.openxmlformats-officedocument.drawingml.chart+xml" PartName="/xl/charts/chart225.xml"/>
  <Override ContentType="application/vnd.openxmlformats-officedocument.drawingml.chart+xml" PartName="/xl/charts/chart268.xml"/>
  <Override ContentType="application/vnd.openxmlformats-officedocument.drawingml.chart+xml" PartName="/xl/charts/chart174.xml"/>
  <Override ContentType="application/vnd.openxmlformats-officedocument.drawingml.chart+xml" PartName="/xl/charts/chart131.xml"/>
  <Override ContentType="application/vnd.openxmlformats-officedocument.drawingml.chart+xml" PartName="/xl/charts/chart6.xml"/>
  <Override ContentType="application/vnd.openxmlformats-officedocument.drawingml.chart+xml" PartName="/xl/charts/chart146.xml"/>
  <Override ContentType="application/vnd.openxmlformats-officedocument.drawingml.chart+xml" PartName="/xl/charts/chart189.xml"/>
  <Override ContentType="application/vnd.openxmlformats-officedocument.drawingml.chart+xml" PartName="/xl/charts/chart433.xml"/>
  <Override ContentType="application/vnd.openxmlformats-officedocument.drawingml.chart+xml" PartName="/xl/charts/chart32.xml"/>
  <Override ContentType="application/vnd.openxmlformats-officedocument.drawingml.chart+xml" PartName="/xl/charts/chart180.xml"/>
  <Override ContentType="application/vnd.openxmlformats-officedocument.drawingml.chart+xml" PartName="/xl/charts/chart75.xml"/>
  <Override ContentType="application/vnd.openxmlformats-officedocument.drawingml.chart+xml" PartName="/xl/charts/chart82.xml"/>
  <Override ContentType="application/vnd.openxmlformats-officedocument.drawingml.chart+xml" PartName="/xl/charts/chart426.xml"/>
  <Override ContentType="application/vnd.openxmlformats-officedocument.drawingml.chart+xml" PartName="/xl/charts/chart397.xml"/>
  <Override ContentType="application/vnd.openxmlformats-officedocument.drawingml.chart+xml" PartName="/xl/charts/chart125.xml"/>
  <Override ContentType="application/vnd.openxmlformats-officedocument.drawingml.chart+xml" PartName="/xl/charts/chart311.xml"/>
  <Override ContentType="application/vnd.openxmlformats-officedocument.drawingml.chart+xml" PartName="/xl/charts/chart48.xml"/>
  <Override ContentType="application/vnd.openxmlformats-officedocument.drawingml.chart+xml" PartName="/xl/charts/chart354.xml"/>
  <Override ContentType="application/vnd.openxmlformats-officedocument.drawingml.chart+xml" PartName="/xl/charts/chart168.xml"/>
  <Override ContentType="application/vnd.openxmlformats-officedocument.drawingml.chart+xml" PartName="/xl/charts/chart275.xml"/>
  <Override ContentType="application/vnd.openxmlformats-officedocument.drawingml.chart+xml" PartName="/xl/charts/chart347.xml"/>
  <Override ContentType="application/vnd.openxmlformats-officedocument.drawingml.chart+xml" PartName="/xl/charts/chart304.xml"/>
  <Override ContentType="application/vnd.openxmlformats-officedocument.drawingml.chart+xml" PartName="/xl/charts/chart381.xml"/>
  <Override ContentType="application/vnd.openxmlformats-officedocument.drawingml.chart+xml" PartName="/xl/charts/chart232.xml"/>
  <Override ContentType="application/vnd.openxmlformats-officedocument.drawingml.chart+xml" PartName="/xl/charts/chart11.xml"/>
  <Override ContentType="application/vnd.openxmlformats-officedocument.drawingml.chart+xml" PartName="/xl/charts/chart196.xml"/>
  <Override ContentType="application/vnd.openxmlformats-officedocument.drawingml.chart+xml" PartName="/xl/charts/chart360.xml"/>
  <Override ContentType="application/vnd.openxmlformats-officedocument.drawingml.chart+xml" PartName="/xl/charts/chart54.xml"/>
  <Override ContentType="application/vnd.openxmlformats-officedocument.drawingml.chart+xml" PartName="/xl/charts/chart97.xml"/>
  <Override ContentType="application/vnd.openxmlformats-officedocument.drawingml.chart+xml" PartName="/xl/charts/chart411.xml"/>
  <Override ContentType="application/vnd.openxmlformats-officedocument.drawingml.chart+xml" PartName="/xl/charts/chart110.xml"/>
  <Override ContentType="application/vnd.openxmlformats-officedocument.drawingml.chart+xml" PartName="/xl/charts/chart153.xml"/>
  <Override ContentType="application/vnd.openxmlformats-officedocument.drawingml.chart+xml" PartName="/xl/charts/chart326.xml"/>
  <Override ContentType="application/vnd.openxmlformats-officedocument.drawingml.chart+xml" PartName="/xl/charts/chart281.xml"/>
  <Override ContentType="application/vnd.openxmlformats-officedocument.drawingml.chart+xml" PartName="/xl/charts/chart375.xml"/>
  <Override ContentType="application/vnd.openxmlformats-officedocument.drawingml.chart+xml" PartName="/xl/charts/chart332.xml"/>
  <Override ContentType="application/vnd.openxmlformats-officedocument.drawingml.chart+xml" PartName="/xl/charts/chart204.xml"/>
  <Override ContentType="application/vnd.openxmlformats-officedocument.drawingml.chart+xml" PartName="/xl/charts/chart119.xml"/>
  <Override ContentType="application/vnd.openxmlformats-officedocument.drawingml.chart+xml" PartName="/xl/charts/chart247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lobalContinent Population" sheetId="1" r:id="rId5"/>
    <sheet state="visible" name="Geoscheme Population" sheetId="2" r:id="rId6"/>
    <sheet state="visible" name="Acetoa" sheetId="3" r:id="rId7"/>
    <sheet state="visible" name="Acrana" sheetId="4" r:id="rId8"/>
    <sheet state="visible" name="Aetintio" sheetId="5" r:id="rId9"/>
    <sheet state="visible" name="Ahokini" sheetId="6" r:id="rId10"/>
    <sheet state="visible" name="Amcha" sheetId="7" r:id="rId11"/>
    <sheet state="visible" name="Andsaudare" sheetId="8" r:id="rId12"/>
    <sheet state="visible" name="Anymna" sheetId="9" r:id="rId13"/>
    <sheet state="visible" name="Aplasia" sheetId="10" r:id="rId14"/>
    <sheet state="visible" name="Arbiya" sheetId="11" r:id="rId15"/>
    <sheet state="visible" name="Areoix Lie" sheetId="12" r:id="rId16"/>
    <sheet state="visible" name="Ashain" sheetId="13" r:id="rId17"/>
    <sheet state="visible" name="Astye" sheetId="14" r:id="rId18"/>
    <sheet state="visible" name="Baluyde" sheetId="15" r:id="rId19"/>
    <sheet state="visible" name="Byllu" sheetId="16" r:id="rId20"/>
    <sheet state="visible" name="Candenat" sheetId="17" r:id="rId21"/>
    <sheet state="visible" name="Canldives" sheetId="18" r:id="rId22"/>
    <sheet state="visible" name="Chaenia" sheetId="19" r:id="rId23"/>
    <sheet state="visible" name="Cloja" sheetId="20" r:id="rId24"/>
    <sheet state="visible" name="Crila Republic" sheetId="21" r:id="rId25"/>
    <sheet state="visible" name="Cruthi Anoso" sheetId="22" r:id="rId26"/>
    <sheet state="visible" name="Curata" sheetId="23" r:id="rId27"/>
    <sheet state="visible" name="Dahe" sheetId="24" r:id="rId28"/>
    <sheet state="visible" name="Danocia" sheetId="25" r:id="rId29"/>
    <sheet state="visible" name="Darewa" sheetId="26" r:id="rId30"/>
    <sheet state="visible" name="Desaki" sheetId="27" r:id="rId31"/>
    <sheet state="visible" name="Deschon" sheetId="28" r:id="rId32"/>
    <sheet state="visible" name="Disal Nila" sheetId="29" r:id="rId33"/>
    <sheet state="visible" name="Dual Cenryia" sheetId="30" r:id="rId34"/>
    <sheet state="visible" name="Ealdorii" sheetId="31" r:id="rId35"/>
    <sheet state="visible" name="Easuhura" sheetId="32" r:id="rId36"/>
    <sheet state="visible" name="Eldavpir" sheetId="33" r:id="rId37"/>
    <sheet state="visible" name="Eldjo" sheetId="34" r:id="rId38"/>
    <sheet state="visible" name="Elja and Munusia" sheetId="35" r:id="rId39"/>
    <sheet state="visible" name="Emara" sheetId="36" r:id="rId40"/>
    <sheet state="visible" name="Enina" sheetId="37" r:id="rId41"/>
    <sheet state="visible" name="Eparia" sheetId="38" r:id="rId42"/>
    <sheet state="visible" name="Erkizil" sheetId="39" r:id="rId43"/>
    <sheet state="visible" name="Estijan" sheetId="40" r:id="rId44"/>
    <sheet state="visible" name="Etirha" sheetId="41" r:id="rId45"/>
    <sheet state="visible" name="Etretes" sheetId="42" r:id="rId46"/>
    <sheet state="visible" name="Exilium" sheetId="43" r:id="rId47"/>
    <sheet state="visible" name="Far Lands" sheetId="44" r:id="rId48"/>
    <sheet state="visible" name="Feio Lie" sheetId="45" r:id="rId49"/>
    <sheet state="visible" name="Fermori" sheetId="46" r:id="rId50"/>
    <sheet state="visible" name="Finae" sheetId="47" r:id="rId51"/>
    <sheet state="visible" name="Fincen" sheetId="48" r:id="rId52"/>
    <sheet state="visible" name="Fire Coast" sheetId="49" r:id="rId53"/>
    <sheet state="visible" name="Gaeiya" sheetId="50" r:id="rId54"/>
    <sheet state="visible" name="Galca" sheetId="51" r:id="rId55"/>
    <sheet state="visible" name="Genaire" sheetId="52" r:id="rId56"/>
    <sheet state="visible" name="Grazail" sheetId="53" r:id="rId57"/>
    <sheet state="visible" name="Guise" sheetId="54" r:id="rId58"/>
    <sheet state="visible" name="Haiza" sheetId="55" r:id="rId59"/>
    <sheet state="visible" name="Heiso" sheetId="56" r:id="rId60"/>
    <sheet state="visible" name="Hiwush" sheetId="57" r:id="rId61"/>
    <sheet state="visible" name="Hkuqo" sheetId="58" r:id="rId62"/>
    <sheet state="visible" name="Hyelen" sheetId="59" r:id="rId63"/>
    <sheet state="visible" name="Iainoa" sheetId="60" r:id="rId64"/>
    <sheet state="visible" name="Iareva" sheetId="61" r:id="rId65"/>
    <sheet state="visible" name="Ihner" sheetId="62" r:id="rId66"/>
    <sheet state="visible" name="Ikzen" sheetId="63" r:id="rId67"/>
    <sheet state="visible" name="Ilicuhe" sheetId="64" r:id="rId68"/>
    <sheet state="visible" name="Inania" sheetId="65" r:id="rId69"/>
    <sheet state="visible" name="Inrea" sheetId="66" r:id="rId70"/>
    <sheet state="visible" name="Iquir" sheetId="67" r:id="rId71"/>
    <sheet state="visible" name="Isari" sheetId="68" r:id="rId72"/>
    <sheet state="visible" name="Isnti" sheetId="69" r:id="rId73"/>
    <sheet state="visible" name="Isuibul" sheetId="70" r:id="rId74"/>
    <sheet state="visible" name="Jathua" sheetId="71" r:id="rId75"/>
    <sheet state="visible" name="Jau" sheetId="72" r:id="rId76"/>
    <sheet state="visible" name="Jshain" sheetId="73" r:id="rId77"/>
    <sheet state="visible" name="Kaastini" sheetId="74" r:id="rId78"/>
    <sheet state="visible" name="Koruch" sheetId="75" r:id="rId79"/>
    <sheet state="visible" name="Kusierna" sheetId="76" r:id="rId80"/>
    <sheet state="visible" name="Laselteh" sheetId="77" r:id="rId81"/>
    <sheet state="visible" name="Lasri" sheetId="78" r:id="rId82"/>
    <sheet state="visible" name="Letan" sheetId="79" r:id="rId83"/>
    <sheet state="visible" name="Lieri" sheetId="80" r:id="rId84"/>
    <sheet state="visible" name="Lycroa" sheetId="81" r:id="rId85"/>
    <sheet state="visible" name="Lydroa" sheetId="82" r:id="rId86"/>
    <sheet state="visible" name="Maalle" sheetId="83" r:id="rId87"/>
    <sheet state="visible" name="Mendereide" sheetId="84" r:id="rId88"/>
    <sheet state="visible" name="Merela Sta" sheetId="85" r:id="rId89"/>
    <sheet state="visible" name="Mesjan Hyaa" sheetId="86" r:id="rId90"/>
    <sheet state="visible" name="Metndria" sheetId="87" r:id="rId91"/>
    <sheet state="visible" name="Migoku" sheetId="88" r:id="rId92"/>
    <sheet state="visible" name="Myla" sheetId="89" r:id="rId93"/>
    <sheet state="visible" name="New Kizura" sheetId="90" r:id="rId94"/>
    <sheet state="visible" name="New Misos" sheetId="91" r:id="rId95"/>
    <sheet state="visible" name="Nheyes Si" sheetId="92" r:id="rId96"/>
    <sheet state="visible" name="Nia" sheetId="93" r:id="rId97"/>
    <sheet state="visible" name="Niretui and Anulan" sheetId="94" r:id="rId98"/>
    <sheet state="visible" name="Niul Spijan" sheetId="95" r:id="rId99"/>
    <sheet state="visible" name="North Ayre" sheetId="96" r:id="rId100"/>
    <sheet state="visible" name="Ocaun" sheetId="97" r:id="rId101"/>
    <sheet state="visible" name="Ohtina" sheetId="98" r:id="rId102"/>
    <sheet state="visible" name="Onphello" sheetId="99" r:id="rId103"/>
    <sheet state="visible" name="Oscairia" sheetId="100" r:id="rId104"/>
    <sheet state="visible" name="Othya" sheetId="101" r:id="rId105"/>
    <sheet state="visible" name="Otiiric" sheetId="102" r:id="rId106"/>
    <sheet state="visible" name="Oyreain" sheetId="103" r:id="rId107"/>
    <sheet state="visible" name="Ozinia" sheetId="104" r:id="rId108"/>
    <sheet state="visible" name="Palina" sheetId="105" r:id="rId109"/>
    <sheet state="visible" name="Peka" sheetId="106" r:id="rId110"/>
    <sheet state="visible" name="Pelan" sheetId="107" r:id="rId111"/>
    <sheet state="visible" name="Pelines" sheetId="108" r:id="rId112"/>
    <sheet state="visible" name="Pelugrotoa" sheetId="109" r:id="rId113"/>
    <sheet state="visible" name="Pha Hii" sheetId="110" r:id="rId114"/>
    <sheet state="visible" name="Phuris" sheetId="111" r:id="rId115"/>
    <sheet state="visible" name="Praesyu" sheetId="112" r:id="rId116"/>
    <sheet state="visible" name="Prstreula" sheetId="113" r:id="rId117"/>
    <sheet state="visible" name="Pruim Fijan" sheetId="114" r:id="rId118"/>
    <sheet state="visible" name="Prystr Hii" sheetId="115" r:id="rId119"/>
    <sheet state="visible" name="Quidic" sheetId="116" r:id="rId120"/>
    <sheet state="visible" name="Raledria" sheetId="117" r:id="rId121"/>
    <sheet state="visible" name="Reerica" sheetId="118" r:id="rId122"/>
    <sheet state="visible" name="Rethern" sheetId="119" r:id="rId123"/>
    <sheet state="visible" name="Rijan bu" sheetId="120" r:id="rId124"/>
    <sheet state="visible" name="Rinew" sheetId="121" r:id="rId125"/>
    <sheet state="visible" name="Rkmepuia" sheetId="122" r:id="rId126"/>
    <sheet state="visible" name="Rtesania" sheetId="123" r:id="rId127"/>
    <sheet state="visible" name="Ruylku" sheetId="124" r:id="rId128"/>
    <sheet state="visible" name="Saa" sheetId="125" r:id="rId129"/>
    <sheet state="visible" name="Sadain" sheetId="126" r:id="rId130"/>
    <sheet state="visible" name="Sanagara" sheetId="127" r:id="rId131"/>
    <sheet state="visible" name="Sattle" sheetId="128" r:id="rId132"/>
    <sheet state="visible" name="Selaja" sheetId="129" r:id="rId133"/>
    <sheet state="visible" name="Seytinemas" sheetId="130" r:id="rId134"/>
    <sheet state="visible" name="Shinam" sheetId="131" r:id="rId135"/>
    <sheet state="visible" name="Shomjind" sheetId="132" r:id="rId136"/>
    <sheet state="visible" name="Siana" sheetId="133" r:id="rId137"/>
    <sheet state="visible" name="Sivoso" sheetId="134" r:id="rId138"/>
    <sheet state="visible" name="Slyiaduun" sheetId="135" r:id="rId139"/>
    <sheet state="visible" name="Stinebar" sheetId="136" r:id="rId140"/>
    <sheet state="visible" name="Suenan" sheetId="137" r:id="rId141"/>
    <sheet state="visible" name="Sunsokua" sheetId="138" r:id="rId142"/>
    <sheet state="visible" name="Taing" sheetId="139" r:id="rId143"/>
    <sheet state="visible" name="Taniduna" sheetId="140" r:id="rId144"/>
    <sheet state="visible" name="Taoisia" sheetId="141" r:id="rId145"/>
    <sheet state="visible" name="Taval" sheetId="142" r:id="rId146"/>
    <sheet state="visible" name="Terressin" sheetId="143" r:id="rId147"/>
    <sheet state="visible" name="Tomscilus" sheetId="144" r:id="rId148"/>
    <sheet state="visible" name="Tonder" sheetId="145" r:id="rId149"/>
    <sheet state="visible" name="Trevilla" sheetId="146" r:id="rId150"/>
    <sheet state="visible" name="Trian" sheetId="147" r:id="rId151"/>
    <sheet state="visible" name="Tvecoca" sheetId="148" r:id="rId152"/>
    <sheet state="visible" name="Ucrua" sheetId="149" r:id="rId153"/>
    <sheet state="visible" name="Ukhdari" sheetId="150" r:id="rId154"/>
    <sheet state="visible" name="Umarcia" sheetId="151" r:id="rId155"/>
    <sheet state="visible" name="Umendel" sheetId="152" r:id="rId156"/>
    <sheet state="visible" name="United Delet" sheetId="153" r:id="rId157"/>
    <sheet state="visible" name="United Mihili" sheetId="154" r:id="rId158"/>
    <sheet state="visible" name="Urbiqu" sheetId="155" r:id="rId159"/>
    <sheet state="visible" name="Uularin" sheetId="156" r:id="rId160"/>
    <sheet state="visible" name="Vayvele" sheetId="157" r:id="rId161"/>
    <sheet state="visible" name="Veelmit" sheetId="158" r:id="rId162"/>
    <sheet state="visible" name="Verste" sheetId="159" r:id="rId163"/>
    <sheet state="visible" name="Verusa" sheetId="160" r:id="rId164"/>
    <sheet state="visible" name="Vesozata" sheetId="161" r:id="rId165"/>
    <sheet state="visible" name="Viussi" sheetId="162" r:id="rId166"/>
    <sheet state="visible" name="Volver" sheetId="163" r:id="rId167"/>
    <sheet state="visible" name="Walporein" sheetId="164" r:id="rId168"/>
    <sheet state="visible" name="Welenu Fana" sheetId="165" r:id="rId169"/>
    <sheet state="visible" name="Western Migoku" sheetId="166" r:id="rId170"/>
    <sheet state="visible" name="Wundry" sheetId="167" r:id="rId171"/>
    <sheet state="visible" name="Yaxuto" sheetId="168" r:id="rId172"/>
    <sheet state="visible" name="Yihnurda" sheetId="169" r:id="rId173"/>
    <sheet state="visible" name="Yoprioq" sheetId="170" r:id="rId174"/>
    <sheet state="visible" name="Yutnitu" sheetId="171" r:id="rId175"/>
    <sheet state="visible" name="Zenashan" sheetId="172" r:id="rId176"/>
    <sheet state="visible" name="Zhanshe" sheetId="173" r:id="rId177"/>
    <sheet state="visible" name="Ztesh" sheetId="174" r:id="rId178"/>
  </sheets>
  <definedNames/>
  <calcPr/>
</workbook>
</file>

<file path=xl/sharedStrings.xml><?xml version="1.0" encoding="utf-8"?>
<sst xmlns="http://schemas.openxmlformats.org/spreadsheetml/2006/main" count="1361" uniqueCount="80">
  <si>
    <t>E</t>
  </si>
  <si>
    <t>A</t>
  </si>
  <si>
    <t>Global Population</t>
  </si>
  <si>
    <t xml:space="preserve">Global Population Growth </t>
  </si>
  <si>
    <t>Acrolan Population</t>
  </si>
  <si>
    <t xml:space="preserve">Acrolan Population Growth </t>
  </si>
  <si>
    <t>% of World</t>
  </si>
  <si>
    <t xml:space="preserve">Atirhan Population </t>
  </si>
  <si>
    <t xml:space="preserve">Atirhan Population Growth </t>
  </si>
  <si>
    <t>Ayuman Population</t>
  </si>
  <si>
    <t xml:space="preserve">Ayuma Population Growth </t>
  </si>
  <si>
    <t>Mahean Population</t>
  </si>
  <si>
    <t xml:space="preserve">Mahean Population Growth </t>
  </si>
  <si>
    <t>Massiran Population</t>
  </si>
  <si>
    <t xml:space="preserve">Massiran Population Growth </t>
  </si>
  <si>
    <t>New Ayren Population</t>
  </si>
  <si>
    <t xml:space="preserve">New Ayren Population Growth </t>
  </si>
  <si>
    <t>Quian Population</t>
  </si>
  <si>
    <t xml:space="preserve">Quian Population Growth </t>
  </si>
  <si>
    <t>Middle Acrolan Population</t>
  </si>
  <si>
    <t xml:space="preserve">Middle Acrola Population Growth </t>
  </si>
  <si>
    <t xml:space="preserve">Middle Acrolan Population Growth </t>
  </si>
  <si>
    <t>North Acrolan Population</t>
  </si>
  <si>
    <t xml:space="preserve">North Acrolan Population Growth </t>
  </si>
  <si>
    <t>South Acrolan Population</t>
  </si>
  <si>
    <t xml:space="preserve">South Acrolan Population Growth </t>
  </si>
  <si>
    <t>Central Atirhan Population</t>
  </si>
  <si>
    <t xml:space="preserve">Central Atirhan Population Growth </t>
  </si>
  <si>
    <t>East Atirhan Population</t>
  </si>
  <si>
    <t xml:space="preserve">East Atirhan Population Growth </t>
  </si>
  <si>
    <t>West Atirhan Population</t>
  </si>
  <si>
    <t xml:space="preserve">West Atirhan Population Growth </t>
  </si>
  <si>
    <t>Central Ayuman Population</t>
  </si>
  <si>
    <t xml:space="preserve">Central Ayuman </t>
  </si>
  <si>
    <t>North Ayuman Population</t>
  </si>
  <si>
    <t xml:space="preserve">North Ayuman  Population Growth </t>
  </si>
  <si>
    <t>South Ayuman Population</t>
  </si>
  <si>
    <t xml:space="preserve">South Ayuman Population Growth </t>
  </si>
  <si>
    <t>West Ayuman Population</t>
  </si>
  <si>
    <t xml:space="preserve">West Ayuman Population Growth </t>
  </si>
  <si>
    <t>East Mahean Population</t>
  </si>
  <si>
    <t xml:space="preserve">East Mahean Population Growth </t>
  </si>
  <si>
    <t>North Mahean Population</t>
  </si>
  <si>
    <t xml:space="preserve">North Mahean Population Growth </t>
  </si>
  <si>
    <t>South Mahean Population</t>
  </si>
  <si>
    <t xml:space="preserve">South Mahean Population Growth </t>
  </si>
  <si>
    <t>West Mahean Population</t>
  </si>
  <si>
    <t xml:space="preserve">West Mahean Population Growth </t>
  </si>
  <si>
    <t>North Massiran Population</t>
  </si>
  <si>
    <t xml:space="preserve">North Massiran Population Growth </t>
  </si>
  <si>
    <t>South Massiran Population</t>
  </si>
  <si>
    <t xml:space="preserve">South Massiran Population Growth </t>
  </si>
  <si>
    <t>West Massiran Population</t>
  </si>
  <si>
    <t xml:space="preserve">West Massiran  Growth </t>
  </si>
  <si>
    <t>North New Ayren Population</t>
  </si>
  <si>
    <t xml:space="preserve">North New Ayren Population Growth </t>
  </si>
  <si>
    <t>South New Ayren Population</t>
  </si>
  <si>
    <t xml:space="preserve">South New Ayren Population Growth </t>
  </si>
  <si>
    <t>East Quian Population</t>
  </si>
  <si>
    <t xml:space="preserve">East Quian Population Growth </t>
  </si>
  <si>
    <t>North Quian Population</t>
  </si>
  <si>
    <t xml:space="preserve">North Quian Population Growth </t>
  </si>
  <si>
    <t>South Quian Population</t>
  </si>
  <si>
    <t xml:space="preserve">South Quian Population Growth </t>
  </si>
  <si>
    <t>West Quian Population</t>
  </si>
  <si>
    <t xml:space="preserve">West Quian Population Growth </t>
  </si>
  <si>
    <t>Earth Year</t>
  </si>
  <si>
    <t>Year</t>
  </si>
  <si>
    <t>Population</t>
  </si>
  <si>
    <t>Pop growth</t>
  </si>
  <si>
    <t>Number Pop growth</t>
  </si>
  <si>
    <t>Percent of Global Population</t>
  </si>
  <si>
    <t>N/a</t>
  </si>
  <si>
    <t>Baluyde</t>
  </si>
  <si>
    <t>Lesotho</t>
  </si>
  <si>
    <t>1.00%</t>
  </si>
  <si>
    <t>Column 1</t>
  </si>
  <si>
    <t>Reerica</t>
  </si>
  <si>
    <t>Rijan bu</t>
  </si>
  <si>
    <t>Sivoso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</si>
</sst>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#,##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Roboto"/>
    </font>
    <font>
      <color rgb="FF181A1B"/>
      <name val="Arial"/>
      <scheme val="minor"/>
    </font>
    <font>
      <b/>
      <color theme="1"/>
      <name val="Arial"/>
      <scheme val="minor"/>
    </font>
    <font>
      <color theme="1"/>
      <name val="Arial"/>
    </font>
    <font>
      <color theme="1"/>
      <name val="Google Sans Text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3">
    <border/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2" fontId="2" numFmtId="165" xfId="0" applyAlignment="1" applyFill="1" applyFont="1" applyNumberFormat="1">
      <alignment horizontal="center" readingOrder="0" shrinkToFit="0" vertical="center" wrapText="0"/>
    </xf>
    <xf borderId="0" fillId="2" fontId="2" numFmtId="10" xfId="0" applyAlignment="1" applyFont="1" applyNumberFormat="1">
      <alignment readingOrder="0" shrinkToFit="0" vertical="center" wrapText="0"/>
    </xf>
    <xf borderId="0" fillId="2" fontId="2" numFmtId="10" xfId="0" applyAlignment="1" applyFont="1" applyNumberFormat="1">
      <alignment horizontal="right" shrinkToFit="0" vertical="center" wrapText="0"/>
    </xf>
    <xf borderId="0" fillId="3" fontId="2" numFmtId="10" xfId="0" applyAlignment="1" applyFill="1" applyFont="1" applyNumberFormat="1">
      <alignment horizontal="right" shrinkToFit="0" vertical="center" wrapText="0"/>
    </xf>
    <xf borderId="0" fillId="2" fontId="2" numFmtId="0" xfId="0" applyAlignment="1" applyFont="1">
      <alignment readingOrder="0" shrinkToFit="0" vertical="center" wrapText="0"/>
    </xf>
    <xf borderId="0" fillId="0" fontId="3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0" fillId="0" fontId="1" numFmtId="3" xfId="0" applyAlignment="1" applyFont="1" applyNumberFormat="1">
      <alignment horizontal="center" shrinkToFit="0" vertical="center" wrapText="0"/>
    </xf>
    <xf borderId="0" fillId="0" fontId="1" numFmtId="10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1" fillId="3" fontId="2" numFmtId="10" xfId="0" applyAlignment="1" applyBorder="1" applyFont="1" applyNumberFormat="1">
      <alignment horizontal="center" readingOrder="0" shrinkToFit="0" vertical="center" wrapText="0"/>
    </xf>
    <xf borderId="2" fillId="2" fontId="2" numFmtId="10" xfId="0" applyAlignment="1" applyBorder="1" applyFont="1" applyNumberFormat="1">
      <alignment horizontal="center" readingOrder="0" shrinkToFit="0" vertical="center" wrapText="0"/>
    </xf>
    <xf borderId="0" fillId="0" fontId="1" numFmtId="3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/>
    </xf>
    <xf borderId="2" fillId="2" fontId="2" numFmtId="165" xfId="0" applyAlignment="1" applyBorder="1" applyFont="1" applyNumberFormat="1">
      <alignment horizontal="center" readingOrder="0" shrinkToFit="0" vertical="center" wrapText="0"/>
    </xf>
    <xf borderId="0" fillId="0" fontId="1" numFmtId="10" xfId="0" applyAlignment="1" applyFont="1" applyNumberFormat="1">
      <alignment horizontal="center" shrinkToFit="0" vertical="center" wrapText="0"/>
    </xf>
    <xf borderId="1" fillId="3" fontId="2" numFmtId="10" xfId="0" applyAlignment="1" applyBorder="1" applyFont="1" applyNumberFormat="1">
      <alignment horizontal="center" shrinkToFit="0" vertical="center" wrapText="0"/>
    </xf>
    <xf borderId="2" fillId="2" fontId="2" numFmtId="10" xfId="0" applyAlignment="1" applyBorder="1" applyFont="1" applyNumberFormat="1">
      <alignment horizontal="center" shrinkToFit="0" vertical="center" wrapText="0"/>
    </xf>
    <xf borderId="0" fillId="0" fontId="1" numFmtId="3" xfId="0" applyAlignment="1" applyFont="1" applyNumberFormat="1">
      <alignment horizontal="center" readingOrder="0" shrinkToFit="0" vertical="center" wrapText="0"/>
    </xf>
    <xf borderId="1" fillId="3" fontId="2" numFmtId="165" xfId="0" applyAlignment="1" applyBorder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3" xfId="0" applyAlignment="1" applyFont="1" applyNumberFormat="1">
      <alignment shrinkToFit="0" vertical="center" wrapText="0"/>
    </xf>
    <xf borderId="0" fillId="0" fontId="1" numFmtId="10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1" fillId="3" fontId="2" numFmtId="10" xfId="0" applyAlignment="1" applyBorder="1" applyFont="1" applyNumberFormat="1">
      <alignment horizontal="right" readingOrder="0" shrinkToFit="0" vertical="center" wrapText="0"/>
    </xf>
    <xf borderId="2" fillId="2" fontId="2" numFmtId="10" xfId="0" applyAlignment="1" applyBorder="1" applyFont="1" applyNumberFormat="1">
      <alignment horizontal="right" readingOrder="0" shrinkToFit="0" vertical="center" wrapText="0"/>
    </xf>
    <xf borderId="0" fillId="0" fontId="4" numFmtId="0" xfId="0" applyAlignment="1" applyFont="1">
      <alignment shrinkToFit="0" vertical="center" wrapText="0"/>
    </xf>
    <xf borderId="0" fillId="0" fontId="1" numFmtId="3" xfId="0" applyAlignment="1" applyFont="1" applyNumberFormat="1">
      <alignment readingOrder="0" shrinkToFit="0" vertical="center" wrapText="0"/>
    </xf>
    <xf borderId="0" fillId="0" fontId="4" numFmtId="10" xfId="0" applyAlignment="1" applyFont="1" applyNumberFormat="1">
      <alignment readingOrder="0" shrinkToFit="0" vertical="center" wrapText="0"/>
    </xf>
    <xf borderId="0" fillId="0" fontId="4" numFmtId="0" xfId="0" applyAlignment="1" applyFont="1">
      <alignment shrinkToFit="0" vertical="center" wrapText="0"/>
    </xf>
    <xf borderId="0" fillId="0" fontId="5" numFmtId="10" xfId="0" applyAlignment="1" applyFont="1" applyNumberFormat="1">
      <alignment horizontal="right" vertical="bottom"/>
    </xf>
    <xf borderId="0" fillId="0" fontId="1" numFmtId="165" xfId="0" applyAlignment="1" applyFont="1" applyNumberFormat="1">
      <alignment horizontal="center" readingOrder="0" shrinkToFit="0" vertical="center" wrapText="0"/>
    </xf>
    <xf borderId="0" fillId="0" fontId="1" numFmtId="10" xfId="0" applyAlignment="1" applyFont="1" applyNumberFormat="1">
      <alignment horizontal="center" shrinkToFit="0" vertical="center" wrapText="0"/>
    </xf>
    <xf borderId="0" fillId="0" fontId="6" numFmtId="10" xfId="0" applyAlignment="1" applyFont="1" applyNumberFormat="1">
      <alignment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0" fillId="0" fontId="1" numFmtId="3" xfId="0" applyAlignment="1" applyFont="1" applyNumberFormat="1">
      <alignment readingOrder="0"/>
    </xf>
    <xf borderId="0" fillId="0" fontId="1" numFmtId="10" xfId="0" applyAlignment="1" applyFont="1" applyNumberFormat="1">
      <alignment horizontal="center" readingOrder="0" shrinkToFit="0" vertical="center" wrapText="0"/>
    </xf>
    <xf borderId="0" fillId="0" fontId="1" numFmtId="49" xfId="0" applyAlignment="1" applyFont="1" applyNumberFormat="1">
      <alignment horizontal="center"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04">
    <tableStyle count="4" pivot="0" name="GlobalContinent Populat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lobalContinent Population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lobalContinent Population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lobalContinent Population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lobalContinent Population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lobalContinent Population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lobalContinent Population-style 7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lobalContinent Population-style 8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eoscheme Populat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eoscheme Population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eoscheme Population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eoscheme Population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eoscheme Population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eoscheme Population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eoscheme Population-style 7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eoscheme Population-style 8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eoscheme Population-style 9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eoscheme Population-style 10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eoscheme Population-style 11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eoscheme Population-style 1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eoscheme Population-style 1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eoscheme Population-style 1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eoscheme Population-style 1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eoscheme Population-style 1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eoscheme Population-style 17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eoscheme Population-style 18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eoscheme Population-style 19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eoscheme Population-style 20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eoscheme Population-style 21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eoscheme Population-style 2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eoscheme Population-style 2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eoscheme Population-style 2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ceto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cran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etinti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hokin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mch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ndsaudar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nymn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plasi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rbiy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reoix Li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shai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sty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aluyd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yllu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ndena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nldiv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haeni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loj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rila Republic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ruthi Anos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urat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h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noci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rew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sak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sch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sal Nil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ual Cenryi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aldori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asuhur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ldavpi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ldj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lja and Munusi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mar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nin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pari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rkizi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ija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tirh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tret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xilium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ar Land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eio Li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ermor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ina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ince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ire Coas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aeiy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alc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enair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razai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uis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aiz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eis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iwush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kuq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yele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aino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arev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hn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kze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licuh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ani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re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qui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sar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snt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suibu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Jathu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Jau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Jshai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Kaastin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Koruch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Kusiern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aselteh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asr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eta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ier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ycro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ydro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all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endereid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erela St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esjan Hya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etndri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igoku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yl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ew Kizur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ew Mis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heyes S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i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iretui and Anula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iul Spija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orth Ayr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cau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htin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nphell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scairi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thy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tiiric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yreai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zini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alin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ek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ela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elin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elugroto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ha Hi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huri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aesyu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streul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uim Fija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ystr Hi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Quidic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aledri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eric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ther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ijan bu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inew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kmepui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tesani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uylku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a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adai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anagar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attl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laj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ytinem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inam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omjin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ian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ivos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lyiaduu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tineba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uena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unsoku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i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nidun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oisi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va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erressi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omscilu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ond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evill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ia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vecoc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cru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khdar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marci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mende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nited Dele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nited Mihil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rbiqu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ulari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ayvel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eelmi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erst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erus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esozat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iuss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olv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Walporei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Welenu Fan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Western Migoku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Wundr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Yaxut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Yihnurd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Yoprioq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Yutnitu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Zenasha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Zhansh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Ztesh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07" Type="http://schemas.openxmlformats.org/officeDocument/2006/relationships/worksheet" Target="worksheets/sheet103.xml"/><Relationship Id="rId106" Type="http://schemas.openxmlformats.org/officeDocument/2006/relationships/worksheet" Target="worksheets/sheet102.xml"/><Relationship Id="rId105" Type="http://schemas.openxmlformats.org/officeDocument/2006/relationships/worksheet" Target="worksheets/sheet101.xml"/><Relationship Id="rId104" Type="http://schemas.openxmlformats.org/officeDocument/2006/relationships/worksheet" Target="worksheets/sheet100.xml"/><Relationship Id="rId109" Type="http://schemas.openxmlformats.org/officeDocument/2006/relationships/worksheet" Target="worksheets/sheet105.xml"/><Relationship Id="rId108" Type="http://schemas.openxmlformats.org/officeDocument/2006/relationships/worksheet" Target="worksheets/sheet104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103" Type="http://schemas.openxmlformats.org/officeDocument/2006/relationships/worksheet" Target="worksheets/sheet99.xml"/><Relationship Id="rId102" Type="http://schemas.openxmlformats.org/officeDocument/2006/relationships/worksheet" Target="worksheets/sheet98.xml"/><Relationship Id="rId101" Type="http://schemas.openxmlformats.org/officeDocument/2006/relationships/worksheet" Target="worksheets/sheet97.xml"/><Relationship Id="rId100" Type="http://schemas.openxmlformats.org/officeDocument/2006/relationships/worksheet" Target="worksheets/sheet96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176" Type="http://schemas.openxmlformats.org/officeDocument/2006/relationships/worksheet" Target="worksheets/sheet172.xml"/><Relationship Id="rId36" Type="http://schemas.openxmlformats.org/officeDocument/2006/relationships/worksheet" Target="worksheets/sheet32.xml"/><Relationship Id="rId175" Type="http://schemas.openxmlformats.org/officeDocument/2006/relationships/worksheet" Target="worksheets/sheet171.xml"/><Relationship Id="rId39" Type="http://schemas.openxmlformats.org/officeDocument/2006/relationships/worksheet" Target="worksheets/sheet35.xml"/><Relationship Id="rId174" Type="http://schemas.openxmlformats.org/officeDocument/2006/relationships/worksheet" Target="worksheets/sheet170.xml"/><Relationship Id="rId38" Type="http://schemas.openxmlformats.org/officeDocument/2006/relationships/worksheet" Target="worksheets/sheet34.xml"/><Relationship Id="rId173" Type="http://schemas.openxmlformats.org/officeDocument/2006/relationships/worksheet" Target="worksheets/sheet169.xml"/><Relationship Id="rId178" Type="http://schemas.openxmlformats.org/officeDocument/2006/relationships/worksheet" Target="worksheets/sheet174.xml"/><Relationship Id="rId177" Type="http://schemas.openxmlformats.org/officeDocument/2006/relationships/worksheet" Target="worksheets/sheet173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29" Type="http://schemas.openxmlformats.org/officeDocument/2006/relationships/worksheet" Target="worksheets/sheet125.xml"/><Relationship Id="rId128" Type="http://schemas.openxmlformats.org/officeDocument/2006/relationships/worksheet" Target="worksheets/sheet124.xml"/><Relationship Id="rId127" Type="http://schemas.openxmlformats.org/officeDocument/2006/relationships/worksheet" Target="worksheets/sheet123.xml"/><Relationship Id="rId126" Type="http://schemas.openxmlformats.org/officeDocument/2006/relationships/worksheet" Target="worksheets/sheet122.xml"/><Relationship Id="rId26" Type="http://schemas.openxmlformats.org/officeDocument/2006/relationships/worksheet" Target="worksheets/sheet22.xml"/><Relationship Id="rId121" Type="http://schemas.openxmlformats.org/officeDocument/2006/relationships/worksheet" Target="worksheets/sheet117.xml"/><Relationship Id="rId25" Type="http://schemas.openxmlformats.org/officeDocument/2006/relationships/worksheet" Target="worksheets/sheet21.xml"/><Relationship Id="rId120" Type="http://schemas.openxmlformats.org/officeDocument/2006/relationships/worksheet" Target="worksheets/sheet116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125" Type="http://schemas.openxmlformats.org/officeDocument/2006/relationships/worksheet" Target="worksheets/sheet121.xml"/><Relationship Id="rId29" Type="http://schemas.openxmlformats.org/officeDocument/2006/relationships/worksheet" Target="worksheets/sheet25.xml"/><Relationship Id="rId124" Type="http://schemas.openxmlformats.org/officeDocument/2006/relationships/worksheet" Target="worksheets/sheet120.xml"/><Relationship Id="rId123" Type="http://schemas.openxmlformats.org/officeDocument/2006/relationships/worksheet" Target="worksheets/sheet119.xml"/><Relationship Id="rId122" Type="http://schemas.openxmlformats.org/officeDocument/2006/relationships/worksheet" Target="worksheets/sheet118.xml"/><Relationship Id="rId95" Type="http://schemas.openxmlformats.org/officeDocument/2006/relationships/worksheet" Target="worksheets/sheet91.xml"/><Relationship Id="rId94" Type="http://schemas.openxmlformats.org/officeDocument/2006/relationships/worksheet" Target="worksheets/sheet90.xml"/><Relationship Id="rId97" Type="http://schemas.openxmlformats.org/officeDocument/2006/relationships/worksheet" Target="worksheets/sheet93.xml"/><Relationship Id="rId96" Type="http://schemas.openxmlformats.org/officeDocument/2006/relationships/worksheet" Target="worksheets/sheet92.xml"/><Relationship Id="rId11" Type="http://schemas.openxmlformats.org/officeDocument/2006/relationships/worksheet" Target="worksheets/sheet7.xml"/><Relationship Id="rId99" Type="http://schemas.openxmlformats.org/officeDocument/2006/relationships/worksheet" Target="worksheets/sheet95.xml"/><Relationship Id="rId10" Type="http://schemas.openxmlformats.org/officeDocument/2006/relationships/worksheet" Target="worksheets/sheet6.xml"/><Relationship Id="rId98" Type="http://schemas.openxmlformats.org/officeDocument/2006/relationships/worksheet" Target="worksheets/sheet94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91" Type="http://schemas.openxmlformats.org/officeDocument/2006/relationships/worksheet" Target="worksheets/sheet87.xml"/><Relationship Id="rId90" Type="http://schemas.openxmlformats.org/officeDocument/2006/relationships/worksheet" Target="worksheets/sheet86.xml"/><Relationship Id="rId93" Type="http://schemas.openxmlformats.org/officeDocument/2006/relationships/worksheet" Target="worksheets/sheet89.xml"/><Relationship Id="rId92" Type="http://schemas.openxmlformats.org/officeDocument/2006/relationships/worksheet" Target="worksheets/sheet88.xml"/><Relationship Id="rId118" Type="http://schemas.openxmlformats.org/officeDocument/2006/relationships/worksheet" Target="worksheets/sheet114.xml"/><Relationship Id="rId117" Type="http://schemas.openxmlformats.org/officeDocument/2006/relationships/worksheet" Target="worksheets/sheet113.xml"/><Relationship Id="rId116" Type="http://schemas.openxmlformats.org/officeDocument/2006/relationships/worksheet" Target="worksheets/sheet112.xml"/><Relationship Id="rId115" Type="http://schemas.openxmlformats.org/officeDocument/2006/relationships/worksheet" Target="worksheets/sheet111.xml"/><Relationship Id="rId119" Type="http://schemas.openxmlformats.org/officeDocument/2006/relationships/worksheet" Target="worksheets/sheet115.xml"/><Relationship Id="rId15" Type="http://schemas.openxmlformats.org/officeDocument/2006/relationships/worksheet" Target="worksheets/sheet11.xml"/><Relationship Id="rId110" Type="http://schemas.openxmlformats.org/officeDocument/2006/relationships/worksheet" Target="worksheets/sheet106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14" Type="http://schemas.openxmlformats.org/officeDocument/2006/relationships/worksheet" Target="worksheets/sheet110.xml"/><Relationship Id="rId18" Type="http://schemas.openxmlformats.org/officeDocument/2006/relationships/worksheet" Target="worksheets/sheet14.xml"/><Relationship Id="rId113" Type="http://schemas.openxmlformats.org/officeDocument/2006/relationships/worksheet" Target="worksheets/sheet109.xml"/><Relationship Id="rId112" Type="http://schemas.openxmlformats.org/officeDocument/2006/relationships/worksheet" Target="worksheets/sheet108.xml"/><Relationship Id="rId111" Type="http://schemas.openxmlformats.org/officeDocument/2006/relationships/worksheet" Target="worksheets/sheet107.xml"/><Relationship Id="rId84" Type="http://schemas.openxmlformats.org/officeDocument/2006/relationships/worksheet" Target="worksheets/sheet80.xml"/><Relationship Id="rId83" Type="http://schemas.openxmlformats.org/officeDocument/2006/relationships/worksheet" Target="worksheets/sheet79.xml"/><Relationship Id="rId86" Type="http://schemas.openxmlformats.org/officeDocument/2006/relationships/worksheet" Target="worksheets/sheet82.xml"/><Relationship Id="rId85" Type="http://schemas.openxmlformats.org/officeDocument/2006/relationships/worksheet" Target="worksheets/sheet81.xml"/><Relationship Id="rId88" Type="http://schemas.openxmlformats.org/officeDocument/2006/relationships/worksheet" Target="worksheets/sheet84.xml"/><Relationship Id="rId150" Type="http://schemas.openxmlformats.org/officeDocument/2006/relationships/worksheet" Target="worksheets/sheet146.xml"/><Relationship Id="rId87" Type="http://schemas.openxmlformats.org/officeDocument/2006/relationships/worksheet" Target="worksheets/sheet83.xml"/><Relationship Id="rId89" Type="http://schemas.openxmlformats.org/officeDocument/2006/relationships/worksheet" Target="worksheets/sheet85.xml"/><Relationship Id="rId80" Type="http://schemas.openxmlformats.org/officeDocument/2006/relationships/worksheet" Target="worksheets/sheet76.xml"/><Relationship Id="rId82" Type="http://schemas.openxmlformats.org/officeDocument/2006/relationships/worksheet" Target="worksheets/sheet78.xml"/><Relationship Id="rId81" Type="http://schemas.openxmlformats.org/officeDocument/2006/relationships/worksheet" Target="worksheets/sheet7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149" Type="http://schemas.openxmlformats.org/officeDocument/2006/relationships/worksheet" Target="worksheets/sheet145.xml"/><Relationship Id="rId4" Type="http://schemas.microsoft.com/office/2017/10/relationships/person" Target="persons/person.xml"/><Relationship Id="rId148" Type="http://schemas.openxmlformats.org/officeDocument/2006/relationships/worksheet" Target="worksheets/sheet144.xml"/><Relationship Id="rId9" Type="http://schemas.openxmlformats.org/officeDocument/2006/relationships/worksheet" Target="worksheets/sheet5.xml"/><Relationship Id="rId143" Type="http://schemas.openxmlformats.org/officeDocument/2006/relationships/worksheet" Target="worksheets/sheet139.xml"/><Relationship Id="rId142" Type="http://schemas.openxmlformats.org/officeDocument/2006/relationships/worksheet" Target="worksheets/sheet138.xml"/><Relationship Id="rId141" Type="http://schemas.openxmlformats.org/officeDocument/2006/relationships/worksheet" Target="worksheets/sheet137.xml"/><Relationship Id="rId140" Type="http://schemas.openxmlformats.org/officeDocument/2006/relationships/worksheet" Target="worksheets/sheet136.xml"/><Relationship Id="rId5" Type="http://schemas.openxmlformats.org/officeDocument/2006/relationships/worksheet" Target="worksheets/sheet1.xml"/><Relationship Id="rId147" Type="http://schemas.openxmlformats.org/officeDocument/2006/relationships/worksheet" Target="worksheets/sheet143.xml"/><Relationship Id="rId6" Type="http://schemas.openxmlformats.org/officeDocument/2006/relationships/worksheet" Target="worksheets/sheet2.xml"/><Relationship Id="rId146" Type="http://schemas.openxmlformats.org/officeDocument/2006/relationships/worksheet" Target="worksheets/sheet142.xml"/><Relationship Id="rId7" Type="http://schemas.openxmlformats.org/officeDocument/2006/relationships/worksheet" Target="worksheets/sheet3.xml"/><Relationship Id="rId145" Type="http://schemas.openxmlformats.org/officeDocument/2006/relationships/worksheet" Target="worksheets/sheet141.xml"/><Relationship Id="rId8" Type="http://schemas.openxmlformats.org/officeDocument/2006/relationships/worksheet" Target="worksheets/sheet4.xml"/><Relationship Id="rId144" Type="http://schemas.openxmlformats.org/officeDocument/2006/relationships/worksheet" Target="worksheets/sheet140.xml"/><Relationship Id="rId73" Type="http://schemas.openxmlformats.org/officeDocument/2006/relationships/worksheet" Target="worksheets/sheet69.xml"/><Relationship Id="rId72" Type="http://schemas.openxmlformats.org/officeDocument/2006/relationships/worksheet" Target="worksheets/sheet68.xml"/><Relationship Id="rId75" Type="http://schemas.openxmlformats.org/officeDocument/2006/relationships/worksheet" Target="worksheets/sheet71.xml"/><Relationship Id="rId74" Type="http://schemas.openxmlformats.org/officeDocument/2006/relationships/worksheet" Target="worksheets/sheet70.xml"/><Relationship Id="rId77" Type="http://schemas.openxmlformats.org/officeDocument/2006/relationships/worksheet" Target="worksheets/sheet73.xml"/><Relationship Id="rId76" Type="http://schemas.openxmlformats.org/officeDocument/2006/relationships/worksheet" Target="worksheets/sheet72.xml"/><Relationship Id="rId79" Type="http://schemas.openxmlformats.org/officeDocument/2006/relationships/worksheet" Target="worksheets/sheet75.xml"/><Relationship Id="rId78" Type="http://schemas.openxmlformats.org/officeDocument/2006/relationships/worksheet" Target="worksheets/sheet74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139" Type="http://schemas.openxmlformats.org/officeDocument/2006/relationships/worksheet" Target="worksheets/sheet135.xml"/><Relationship Id="rId138" Type="http://schemas.openxmlformats.org/officeDocument/2006/relationships/worksheet" Target="worksheets/sheet134.xml"/><Relationship Id="rId137" Type="http://schemas.openxmlformats.org/officeDocument/2006/relationships/worksheet" Target="worksheets/sheet133.xml"/><Relationship Id="rId132" Type="http://schemas.openxmlformats.org/officeDocument/2006/relationships/worksheet" Target="worksheets/sheet128.xml"/><Relationship Id="rId131" Type="http://schemas.openxmlformats.org/officeDocument/2006/relationships/worksheet" Target="worksheets/sheet127.xml"/><Relationship Id="rId130" Type="http://schemas.openxmlformats.org/officeDocument/2006/relationships/worksheet" Target="worksheets/sheet126.xml"/><Relationship Id="rId136" Type="http://schemas.openxmlformats.org/officeDocument/2006/relationships/worksheet" Target="worksheets/sheet132.xml"/><Relationship Id="rId135" Type="http://schemas.openxmlformats.org/officeDocument/2006/relationships/worksheet" Target="worksheets/sheet131.xml"/><Relationship Id="rId134" Type="http://schemas.openxmlformats.org/officeDocument/2006/relationships/worksheet" Target="worksheets/sheet130.xml"/><Relationship Id="rId133" Type="http://schemas.openxmlformats.org/officeDocument/2006/relationships/worksheet" Target="worksheets/sheet129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66" Type="http://schemas.openxmlformats.org/officeDocument/2006/relationships/worksheet" Target="worksheets/sheet62.xml"/><Relationship Id="rId172" Type="http://schemas.openxmlformats.org/officeDocument/2006/relationships/worksheet" Target="worksheets/sheet168.xml"/><Relationship Id="rId65" Type="http://schemas.openxmlformats.org/officeDocument/2006/relationships/worksheet" Target="worksheets/sheet61.xml"/><Relationship Id="rId171" Type="http://schemas.openxmlformats.org/officeDocument/2006/relationships/worksheet" Target="worksheets/sheet167.xml"/><Relationship Id="rId68" Type="http://schemas.openxmlformats.org/officeDocument/2006/relationships/worksheet" Target="worksheets/sheet64.xml"/><Relationship Id="rId170" Type="http://schemas.openxmlformats.org/officeDocument/2006/relationships/worksheet" Target="worksheets/sheet166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165" Type="http://schemas.openxmlformats.org/officeDocument/2006/relationships/worksheet" Target="worksheets/sheet161.xml"/><Relationship Id="rId69" Type="http://schemas.openxmlformats.org/officeDocument/2006/relationships/worksheet" Target="worksheets/sheet65.xml"/><Relationship Id="rId164" Type="http://schemas.openxmlformats.org/officeDocument/2006/relationships/worksheet" Target="worksheets/sheet160.xml"/><Relationship Id="rId163" Type="http://schemas.openxmlformats.org/officeDocument/2006/relationships/worksheet" Target="worksheets/sheet159.xml"/><Relationship Id="rId162" Type="http://schemas.openxmlformats.org/officeDocument/2006/relationships/worksheet" Target="worksheets/sheet158.xml"/><Relationship Id="rId169" Type="http://schemas.openxmlformats.org/officeDocument/2006/relationships/worksheet" Target="worksheets/sheet165.xml"/><Relationship Id="rId168" Type="http://schemas.openxmlformats.org/officeDocument/2006/relationships/worksheet" Target="worksheets/sheet164.xml"/><Relationship Id="rId167" Type="http://schemas.openxmlformats.org/officeDocument/2006/relationships/worksheet" Target="worksheets/sheet163.xml"/><Relationship Id="rId166" Type="http://schemas.openxmlformats.org/officeDocument/2006/relationships/worksheet" Target="worksheets/sheet162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55" Type="http://schemas.openxmlformats.org/officeDocument/2006/relationships/worksheet" Target="worksheets/sheet51.xml"/><Relationship Id="rId161" Type="http://schemas.openxmlformats.org/officeDocument/2006/relationships/worksheet" Target="worksheets/sheet157.xml"/><Relationship Id="rId54" Type="http://schemas.openxmlformats.org/officeDocument/2006/relationships/worksheet" Target="worksheets/sheet50.xml"/><Relationship Id="rId160" Type="http://schemas.openxmlformats.org/officeDocument/2006/relationships/worksheet" Target="worksheets/sheet156.xml"/><Relationship Id="rId57" Type="http://schemas.openxmlformats.org/officeDocument/2006/relationships/worksheet" Target="worksheets/sheet53.xml"/><Relationship Id="rId56" Type="http://schemas.openxmlformats.org/officeDocument/2006/relationships/worksheet" Target="worksheets/sheet52.xml"/><Relationship Id="rId159" Type="http://schemas.openxmlformats.org/officeDocument/2006/relationships/worksheet" Target="worksheets/sheet155.xml"/><Relationship Id="rId59" Type="http://schemas.openxmlformats.org/officeDocument/2006/relationships/worksheet" Target="worksheets/sheet55.xml"/><Relationship Id="rId154" Type="http://schemas.openxmlformats.org/officeDocument/2006/relationships/worksheet" Target="worksheets/sheet150.xml"/><Relationship Id="rId58" Type="http://schemas.openxmlformats.org/officeDocument/2006/relationships/worksheet" Target="worksheets/sheet54.xml"/><Relationship Id="rId153" Type="http://schemas.openxmlformats.org/officeDocument/2006/relationships/worksheet" Target="worksheets/sheet149.xml"/><Relationship Id="rId152" Type="http://schemas.openxmlformats.org/officeDocument/2006/relationships/worksheet" Target="worksheets/sheet148.xml"/><Relationship Id="rId151" Type="http://schemas.openxmlformats.org/officeDocument/2006/relationships/worksheet" Target="worksheets/sheet147.xml"/><Relationship Id="rId158" Type="http://schemas.openxmlformats.org/officeDocument/2006/relationships/worksheet" Target="worksheets/sheet154.xml"/><Relationship Id="rId157" Type="http://schemas.openxmlformats.org/officeDocument/2006/relationships/worksheet" Target="worksheets/sheet153.xml"/><Relationship Id="rId156" Type="http://schemas.openxmlformats.org/officeDocument/2006/relationships/worksheet" Target="worksheets/sheet152.xml"/><Relationship Id="rId155" Type="http://schemas.openxmlformats.org/officeDocument/2006/relationships/worksheet" Target="worksheets/sheet15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Global 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'GlobalContinent Population'!$D$1:$D$67</c:f>
              <c:numCache/>
            </c:numRef>
          </c:val>
          <c:smooth val="1"/>
        </c:ser>
        <c:axId val="1362462602"/>
        <c:axId val="677007830"/>
      </c:lineChart>
      <c:catAx>
        <c:axId val="13624626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7007830"/>
      </c:catAx>
      <c:valAx>
        <c:axId val="6770078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24626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Global Population</a:t>
            </a:r>
          </a:p>
        </c:rich>
      </c:tx>
      <c:layout>
        <c:manualLayout>
          <c:xMode val="edge"/>
          <c:yMode val="edge"/>
          <c:x val="0.026916221033868096"/>
          <c:y val="0.05"/>
        </c:manualLayout>
      </c:layout>
      <c:overlay val="0"/>
    </c:title>
    <c:plotArea>
      <c:layout/>
      <c:lineChart>
        <c:varyColors val="0"/>
        <c:ser>
          <c:idx val="0"/>
          <c:order val="0"/>
          <c:tx>
            <c:strRef>
              <c:f>'GlobalContinent Population'!$C$1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'GlobalContinent Population'!$C$2:$C$67</c:f>
              <c:numCache/>
            </c:numRef>
          </c:val>
          <c:smooth val="0"/>
        </c:ser>
        <c:axId val="711337715"/>
        <c:axId val="2047883077"/>
      </c:lineChart>
      <c:catAx>
        <c:axId val="7113377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2047883077"/>
      </c:catAx>
      <c:valAx>
        <c:axId val="20478830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13377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Acrolan 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'GlobalContinent Population'!$N$1:$N$66</c:f>
              <c:numCache/>
            </c:numRef>
          </c:val>
          <c:smooth val="1"/>
        </c:ser>
        <c:axId val="2058628286"/>
        <c:axId val="1877007496"/>
      </c:lineChart>
      <c:catAx>
        <c:axId val="20586282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7007496"/>
      </c:catAx>
      <c:valAx>
        <c:axId val="18770074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86282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Acrolan Population (Includes Heiso)</a:t>
            </a:r>
          </a:p>
        </c:rich>
      </c:tx>
      <c:layout>
        <c:manualLayout>
          <c:xMode val="edge"/>
          <c:yMode val="edge"/>
          <c:x val="0.026916221033868096"/>
          <c:y val="0.05"/>
        </c:manualLayout>
      </c:layout>
      <c:overlay val="0"/>
    </c:title>
    <c:plotArea>
      <c:layout/>
      <c:lineChart>
        <c:varyColors val="0"/>
        <c:ser>
          <c:idx val="0"/>
          <c:order val="0"/>
          <c:tx>
            <c:strRef>
              <c:f>'GlobalContinent Population'!$M$1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'GlobalContinent Population'!$M$2:$M$67</c:f>
              <c:numCache/>
            </c:numRef>
          </c:val>
          <c:smooth val="0"/>
        </c:ser>
        <c:axId val="1834568871"/>
        <c:axId val="1058154277"/>
      </c:lineChart>
      <c:catAx>
        <c:axId val="18345688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058154277"/>
      </c:catAx>
      <c:valAx>
        <c:axId val="10581542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45688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Atirhan Population</a:t>
            </a:r>
          </a:p>
        </c:rich>
      </c:tx>
      <c:layout>
        <c:manualLayout>
          <c:xMode val="edge"/>
          <c:yMode val="edge"/>
          <c:x val="0.026916221033868096"/>
          <c:y val="0.05"/>
        </c:manualLayout>
      </c:layout>
      <c:overlay val="0"/>
    </c:title>
    <c:plotArea>
      <c:layout/>
      <c:lineChart>
        <c:varyColors val="0"/>
        <c:ser>
          <c:idx val="0"/>
          <c:order val="0"/>
          <c:tx>
            <c:strRef>
              <c:f>'GlobalContinent Population'!$X$1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'GlobalContinent Population'!$X$2:$X$67</c:f>
              <c:numCache/>
            </c:numRef>
          </c:val>
          <c:smooth val="0"/>
        </c:ser>
        <c:axId val="1310699537"/>
        <c:axId val="98450236"/>
      </c:lineChart>
      <c:catAx>
        <c:axId val="13106995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98450236"/>
      </c:catAx>
      <c:valAx>
        <c:axId val="984502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069953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Atirhan 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'GlobalContinent Population'!$Y$1:$Y$67</c:f>
              <c:numCache/>
            </c:numRef>
          </c:val>
          <c:smooth val="1"/>
        </c:ser>
        <c:axId val="474510928"/>
        <c:axId val="24319049"/>
      </c:lineChart>
      <c:catAx>
        <c:axId val="4745109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319049"/>
      </c:catAx>
      <c:valAx>
        <c:axId val="243190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45109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Ayuman Population (Includes Heiso)</a:t>
            </a:r>
          </a:p>
        </c:rich>
      </c:tx>
      <c:layout>
        <c:manualLayout>
          <c:xMode val="edge"/>
          <c:yMode val="edge"/>
          <c:x val="0.026916221033868096"/>
          <c:y val="0.05"/>
        </c:manualLayout>
      </c:layout>
      <c:overlay val="0"/>
    </c:title>
    <c:plotArea>
      <c:layout/>
      <c:lineChart>
        <c:varyColors val="0"/>
        <c:ser>
          <c:idx val="0"/>
          <c:order val="0"/>
          <c:tx>
            <c:strRef>
              <c:f>'GlobalContinent Population'!$AI$1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'GlobalContinent Population'!$AI$2:$AI$67</c:f>
              <c:numCache/>
            </c:numRef>
          </c:val>
          <c:smooth val="0"/>
        </c:ser>
        <c:axId val="2001195096"/>
        <c:axId val="347037387"/>
      </c:lineChart>
      <c:catAx>
        <c:axId val="20011950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347037387"/>
      </c:catAx>
      <c:valAx>
        <c:axId val="3470373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11950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Ayuman 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'GlobalContinent Population'!$AJ$1:$AJ$67</c:f>
              <c:numCache/>
            </c:numRef>
          </c:val>
          <c:smooth val="1"/>
        </c:ser>
        <c:axId val="2132282139"/>
        <c:axId val="948445589"/>
      </c:lineChart>
      <c:catAx>
        <c:axId val="21322821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8445589"/>
      </c:catAx>
      <c:valAx>
        <c:axId val="9484455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22821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Mahean Population</a:t>
            </a:r>
          </a:p>
        </c:rich>
      </c:tx>
      <c:layout>
        <c:manualLayout>
          <c:xMode val="edge"/>
          <c:yMode val="edge"/>
          <c:x val="0.026916221033868096"/>
          <c:y val="0.05"/>
        </c:manualLayout>
      </c:layout>
      <c:overlay val="0"/>
    </c:title>
    <c:plotArea>
      <c:layout/>
      <c:lineChart>
        <c:varyColors val="0"/>
        <c:ser>
          <c:idx val="0"/>
          <c:order val="0"/>
          <c:tx>
            <c:strRef>
              <c:f>'GlobalContinent Population'!$AT$1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'GlobalContinent Population'!$AT$2:$AT$67</c:f>
              <c:numCache/>
            </c:numRef>
          </c:val>
          <c:smooth val="0"/>
        </c:ser>
        <c:axId val="2134690997"/>
        <c:axId val="714511066"/>
      </c:lineChart>
      <c:catAx>
        <c:axId val="21346909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714511066"/>
      </c:catAx>
      <c:valAx>
        <c:axId val="7145110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46909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Mahean 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'GlobalContinent Population'!$AU$1:$AU$67</c:f>
              <c:numCache/>
            </c:numRef>
          </c:val>
          <c:smooth val="1"/>
        </c:ser>
        <c:axId val="724836482"/>
        <c:axId val="526409492"/>
      </c:lineChart>
      <c:catAx>
        <c:axId val="7248364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6409492"/>
      </c:catAx>
      <c:valAx>
        <c:axId val="5264094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48364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Massiran Population</a:t>
            </a:r>
          </a:p>
        </c:rich>
      </c:tx>
      <c:layout>
        <c:manualLayout>
          <c:xMode val="edge"/>
          <c:yMode val="edge"/>
          <c:x val="0.026916221033868096"/>
          <c:y val="0.05"/>
        </c:manualLayout>
      </c:layout>
      <c:overlay val="0"/>
    </c:title>
    <c:plotArea>
      <c:layout/>
      <c:lineChart>
        <c:varyColors val="0"/>
        <c:ser>
          <c:idx val="0"/>
          <c:order val="0"/>
          <c:tx>
            <c:strRef>
              <c:f>'GlobalContinent Population'!$BE$1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'GlobalContinent Population'!$BE$2:$BE$67</c:f>
              <c:numCache/>
            </c:numRef>
          </c:val>
          <c:smooth val="0"/>
        </c:ser>
        <c:axId val="979266428"/>
        <c:axId val="1854854873"/>
      </c:lineChart>
      <c:catAx>
        <c:axId val="9792664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854854873"/>
      </c:catAx>
      <c:valAx>
        <c:axId val="18548548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92664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Massiran 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'GlobalContinent Population'!$BF$1:$BF$67</c:f>
              <c:numCache/>
            </c:numRef>
          </c:val>
          <c:smooth val="1"/>
        </c:ser>
        <c:axId val="1179337156"/>
        <c:axId val="1315460883"/>
      </c:lineChart>
      <c:catAx>
        <c:axId val="11793371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5460883"/>
      </c:catAx>
      <c:valAx>
        <c:axId val="13154608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93371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New Ayren Population</a:t>
            </a:r>
          </a:p>
        </c:rich>
      </c:tx>
      <c:layout>
        <c:manualLayout>
          <c:xMode val="edge"/>
          <c:yMode val="edge"/>
          <c:x val="0.026916221033868096"/>
          <c:y val="0.05"/>
        </c:manualLayout>
      </c:layout>
      <c:overlay val="0"/>
    </c:title>
    <c:plotArea>
      <c:layout/>
      <c:lineChart>
        <c:varyColors val="0"/>
        <c:ser>
          <c:idx val="0"/>
          <c:order val="0"/>
          <c:tx>
            <c:strRef>
              <c:f>'GlobalContinent Population'!$BP$1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'GlobalContinent Population'!$BP$2:$BP$67</c:f>
              <c:numCache/>
            </c:numRef>
          </c:val>
          <c:smooth val="0"/>
        </c:ser>
        <c:axId val="485804730"/>
        <c:axId val="1027710042"/>
      </c:lineChart>
      <c:catAx>
        <c:axId val="4858047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027710042"/>
      </c:catAx>
      <c:valAx>
        <c:axId val="10277100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58047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New Ayren 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'GlobalContinent Population'!$BQ$1:$BQ$67</c:f>
              <c:numCache/>
            </c:numRef>
          </c:val>
          <c:smooth val="1"/>
        </c:ser>
        <c:axId val="332752282"/>
        <c:axId val="957838333"/>
      </c:lineChart>
      <c:catAx>
        <c:axId val="3327522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7838333"/>
      </c:catAx>
      <c:valAx>
        <c:axId val="9578383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27522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Quian Population</a:t>
            </a:r>
          </a:p>
        </c:rich>
      </c:tx>
      <c:layout>
        <c:manualLayout>
          <c:xMode val="edge"/>
          <c:yMode val="edge"/>
          <c:x val="0.025133689839572194"/>
          <c:y val="0.0531055900621118"/>
        </c:manualLayout>
      </c:layout>
      <c:overlay val="0"/>
    </c:title>
    <c:plotArea>
      <c:layout/>
      <c:lineChart>
        <c:varyColors val="0"/>
        <c:ser>
          <c:idx val="0"/>
          <c:order val="0"/>
          <c:tx>
            <c:strRef>
              <c:f>'GlobalContinent Population'!$CA$1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'GlobalContinent Population'!$CA$2:$CA$67</c:f>
              <c:numCache/>
            </c:numRef>
          </c:val>
          <c:smooth val="0"/>
        </c:ser>
        <c:axId val="1512332641"/>
        <c:axId val="157860800"/>
      </c:lineChart>
      <c:catAx>
        <c:axId val="15123326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57860800"/>
      </c:catAx>
      <c:valAx>
        <c:axId val="1578608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23326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Quian 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'GlobalContinent Population'!$CB$1:$CB$67</c:f>
              <c:numCache/>
            </c:numRef>
          </c:val>
          <c:smooth val="1"/>
        </c:ser>
        <c:axId val="609769027"/>
        <c:axId val="1217522225"/>
      </c:lineChart>
      <c:catAx>
        <c:axId val="6097690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7522225"/>
      </c:catAx>
      <c:valAx>
        <c:axId val="12175222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97690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New Ayren Population as a % of Total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'GlobalContinent Population'!$BR$1:$BR$67</c:f>
              <c:numCache/>
            </c:numRef>
          </c:val>
          <c:smooth val="1"/>
        </c:ser>
        <c:axId val="170395826"/>
        <c:axId val="33620436"/>
      </c:lineChart>
      <c:catAx>
        <c:axId val="1703958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620436"/>
      </c:catAx>
      <c:valAx>
        <c:axId val="336204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39582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Quian Population as a % of Total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'GlobalContinent Population'!$CC$1:$CC$67</c:f>
              <c:numCache/>
            </c:numRef>
          </c:val>
          <c:smooth val="1"/>
        </c:ser>
        <c:axId val="767594536"/>
        <c:axId val="694017078"/>
      </c:lineChart>
      <c:catAx>
        <c:axId val="7675945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4017078"/>
      </c:catAx>
      <c:valAx>
        <c:axId val="6940170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759453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Massiran Population as a % of Total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'GlobalContinent Population'!$BG$1:$BG$67</c:f>
              <c:numCache/>
            </c:numRef>
          </c:val>
          <c:smooth val="1"/>
        </c:ser>
        <c:axId val="2133976049"/>
        <c:axId val="276791991"/>
      </c:lineChart>
      <c:catAx>
        <c:axId val="21339760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6791991"/>
      </c:catAx>
      <c:valAx>
        <c:axId val="2767919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39760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Mahean Population as a % of Total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'GlobalContinent Population'!$AV$1:$AV$67</c:f>
              <c:numCache/>
            </c:numRef>
          </c:val>
          <c:smooth val="1"/>
        </c:ser>
        <c:axId val="1043317613"/>
        <c:axId val="578438184"/>
      </c:lineChart>
      <c:catAx>
        <c:axId val="10433176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8438184"/>
      </c:catAx>
      <c:valAx>
        <c:axId val="5784381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33176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Ayuman Population as a % of Total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'GlobalContinent Population'!$AK$1:$AK$67</c:f>
              <c:numCache/>
            </c:numRef>
          </c:val>
          <c:smooth val="1"/>
        </c:ser>
        <c:axId val="1451186190"/>
        <c:axId val="2094139184"/>
      </c:lineChart>
      <c:catAx>
        <c:axId val="14511861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4139184"/>
      </c:catAx>
      <c:valAx>
        <c:axId val="20941391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11861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Atirhan Population as a % of Total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'GlobalContinent Population'!$Z$1:$Z$67</c:f>
              <c:numCache/>
            </c:numRef>
          </c:val>
          <c:smooth val="1"/>
        </c:ser>
        <c:axId val="1960454932"/>
        <c:axId val="1855910533"/>
      </c:lineChart>
      <c:catAx>
        <c:axId val="19604549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5910533"/>
      </c:catAx>
      <c:valAx>
        <c:axId val="18559105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04549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Acrolan Population as a % of Total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'GlobalContinent Population'!$O$1:$O$67</c:f>
              <c:numCache/>
            </c:numRef>
          </c:val>
          <c:smooth val="1"/>
        </c:ser>
        <c:axId val="403608158"/>
        <c:axId val="714793991"/>
      </c:lineChart>
      <c:catAx>
        <c:axId val="4036081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4793991"/>
      </c:catAx>
      <c:valAx>
        <c:axId val="7147939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36081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Continent Population as a % of Total</a:t>
            </a:r>
          </a:p>
        </c:rich>
      </c:tx>
      <c:layout>
        <c:manualLayout>
          <c:xMode val="edge"/>
          <c:yMode val="edge"/>
          <c:x val="0.025846702317290554"/>
          <c:y val="0.05"/>
        </c:manualLayout>
      </c:layout>
      <c:overlay val="0"/>
    </c:title>
    <c:plotArea>
      <c:layout>
        <c:manualLayout>
          <c:xMode val="edge"/>
          <c:yMode val="edge"/>
          <c:x val="0.10913705583756335"/>
          <c:y val="0.1656716417910448"/>
          <c:w val="0.7292724196277496"/>
          <c:h val="0.6050384173805529"/>
        </c:manualLayout>
      </c:layout>
      <c:lineChart>
        <c:ser>
          <c:idx val="0"/>
          <c:order val="0"/>
          <c:tx>
            <c:v>Acrola</c:v>
          </c:tx>
          <c:spPr>
            <a:ln cmpd="sng">
              <a:solidFill>
                <a:srgbClr val="F1C232">
                  <a:alpha val="100000"/>
                </a:srgbClr>
              </a:solidFill>
            </a:ln>
          </c:spPr>
          <c:marker>
            <c:symbol val="none"/>
          </c:marker>
          <c:dPt>
            <c:idx val="19"/>
            <c:marker>
              <c:symbol val="none"/>
            </c:marker>
          </c:dPt>
          <c:dPt>
            <c:idx val="20"/>
            <c:marker>
              <c:symbol val="none"/>
            </c:marker>
          </c:dPt>
          <c:dPt>
            <c:idx val="21"/>
            <c:marker>
              <c:symbol val="none"/>
            </c:marker>
          </c:dPt>
          <c:dPt>
            <c:idx val="33"/>
            <c:marker>
              <c:symbol val="none"/>
            </c:marker>
          </c:dPt>
          <c:dPt>
            <c:idx val="37"/>
            <c:marker>
              <c:symbol val="none"/>
            </c:marker>
          </c:dPt>
          <c:dPt>
            <c:idx val="44"/>
            <c:marker>
              <c:symbol val="none"/>
            </c:marker>
          </c:dPt>
          <c:cat>
            <c:strRef>
              <c:f>Acetoa!$B$1:$B$67</c:f>
            </c:strRef>
          </c:cat>
          <c:val>
            <c:numRef>
              <c:f>'GlobalContinent Population'!$O$1:$O$67</c:f>
              <c:numCache/>
            </c:numRef>
          </c:val>
          <c:smooth val="0"/>
        </c:ser>
        <c:ser>
          <c:idx val="1"/>
          <c:order val="1"/>
          <c:tx>
            <c:v>Atirha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'GlobalContinent Population'!$Z$1:$Z$67</c:f>
              <c:numCache/>
            </c:numRef>
          </c:val>
          <c:smooth val="0"/>
        </c:ser>
        <c:ser>
          <c:idx val="2"/>
          <c:order val="2"/>
          <c:tx>
            <c:v>Ayuma</c:v>
          </c:tx>
          <c:spPr>
            <a:ln cmpd="sng">
              <a:solidFill>
                <a:srgbClr val="4A86E8">
                  <a:alpha val="100000"/>
                </a:srgbClr>
              </a:solidFill>
            </a:ln>
          </c:spPr>
          <c:marker>
            <c:symbol val="none"/>
          </c:marker>
          <c:dPt>
            <c:idx val="22"/>
            <c:marker>
              <c:symbol val="none"/>
            </c:marker>
          </c:dPt>
          <c:dPt>
            <c:idx val="34"/>
            <c:marker>
              <c:symbol val="none"/>
            </c:marker>
          </c:dPt>
          <c:dPt>
            <c:idx val="36"/>
            <c:marker>
              <c:symbol val="none"/>
            </c:marker>
          </c:dPt>
          <c:dPt>
            <c:idx val="64"/>
            <c:marker>
              <c:symbol val="none"/>
            </c:marker>
          </c:dPt>
          <c:cat>
            <c:strRef>
              <c:f>Acetoa!$B$1:$B$67</c:f>
            </c:strRef>
          </c:cat>
          <c:val>
            <c:numRef>
              <c:f>'GlobalContinent Population'!$AK$1:$AK$67</c:f>
              <c:numCache/>
            </c:numRef>
          </c:val>
          <c:smooth val="0"/>
        </c:ser>
        <c:ser>
          <c:idx val="3"/>
          <c:order val="3"/>
          <c:tx>
            <c:v>Mahea</c:v>
          </c:tx>
          <c:spPr>
            <a:ln cmpd="sng">
              <a:solidFill>
                <a:srgbClr val="C27BA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'GlobalContinent Population'!$AV$1:$AV$67</c:f>
              <c:numCache/>
            </c:numRef>
          </c:val>
          <c:smooth val="0"/>
        </c:ser>
        <c:ser>
          <c:idx val="4"/>
          <c:order val="4"/>
          <c:tx>
            <c:v>Massir</c:v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'GlobalContinent Population'!$BG$1:$BG$67</c:f>
              <c:numCache/>
            </c:numRef>
          </c:val>
          <c:smooth val="0"/>
        </c:ser>
        <c:ser>
          <c:idx val="5"/>
          <c:order val="5"/>
          <c:tx>
            <c:v>New Ayre</c:v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'GlobalContinent Population'!$BR$1:$BR$67</c:f>
              <c:numCache/>
            </c:numRef>
          </c:val>
          <c:smooth val="0"/>
        </c:ser>
        <c:ser>
          <c:idx val="6"/>
          <c:order val="6"/>
          <c:tx>
            <c:v>Quia</c:v>
          </c:tx>
          <c:spPr>
            <a:ln cmpd="sng">
              <a:solidFill>
                <a:srgbClr val="674EA7">
                  <a:alpha val="100000"/>
                </a:srgbClr>
              </a:solidFill>
            </a:ln>
          </c:spPr>
          <c:marker>
            <c:symbol val="none"/>
          </c:marker>
          <c:dPt>
            <c:idx val="20"/>
            <c:marker>
              <c:symbol val="none"/>
            </c:marker>
          </c:dPt>
          <c:dPt>
            <c:idx val="23"/>
            <c:marker>
              <c:symbol val="none"/>
            </c:marker>
          </c:dPt>
          <c:dPt>
            <c:idx val="24"/>
            <c:marker>
              <c:symbol val="none"/>
            </c:marker>
          </c:dPt>
          <c:cat>
            <c:strRef>
              <c:f>Acetoa!$B$1:$B$67</c:f>
            </c:strRef>
          </c:cat>
          <c:val>
            <c:numRef>
              <c:f>'GlobalContinent Population'!$CC$1:$CC$67</c:f>
              <c:numCache/>
            </c:numRef>
          </c:val>
          <c:smooth val="0"/>
        </c:ser>
        <c:axId val="1444901694"/>
        <c:axId val="103325624"/>
      </c:lineChart>
      <c:catAx>
        <c:axId val="14449016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325624"/>
      </c:catAx>
      <c:valAx>
        <c:axId val="1033256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4901694"/>
      </c:valAx>
    </c:plotArea>
    <c:legend>
      <c:legendPos val="r"/>
      <c:legendEntry>
        <c:idx val="4"/>
        <c:txPr>
          <a:bodyPr/>
          <a:lstStyle/>
          <a:p>
            <a:pPr lvl="0">
              <a:defRPr>
                <a:latin typeface="+mn-lt"/>
              </a:defRPr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North Acrolan 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'Geoscheme Population'!$Y$1:$Y$66</c:f>
              <c:numCache/>
            </c:numRef>
          </c:val>
          <c:smooth val="1"/>
        </c:ser>
        <c:axId val="711537410"/>
        <c:axId val="532468534"/>
      </c:lineChart>
      <c:catAx>
        <c:axId val="7115374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2468534"/>
      </c:catAx>
      <c:valAx>
        <c:axId val="5324685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15374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North Acrolan Population (Excludes Heiso) </a:t>
            </a:r>
          </a:p>
        </c:rich>
      </c:tx>
      <c:layout>
        <c:manualLayout>
          <c:xMode val="edge"/>
          <c:yMode val="edge"/>
          <c:x val="0.026916221033868096"/>
          <c:y val="0.05"/>
        </c:manualLayout>
      </c:layout>
      <c:overlay val="0"/>
    </c:title>
    <c:plotArea>
      <c:layout/>
      <c:lineChart>
        <c:varyColors val="0"/>
        <c:ser>
          <c:idx val="0"/>
          <c:order val="0"/>
          <c:tx>
            <c:strRef>
              <c:f>'Geoscheme Population'!$X$1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'Geoscheme Population'!$X$2:$X$67</c:f>
              <c:numCache/>
            </c:numRef>
          </c:val>
          <c:smooth val="0"/>
        </c:ser>
        <c:axId val="1697175863"/>
        <c:axId val="1517947515"/>
      </c:lineChart>
      <c:catAx>
        <c:axId val="16971758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517947515"/>
      </c:catAx>
      <c:valAx>
        <c:axId val="15179475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71758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South Acrolan Population</a:t>
            </a:r>
          </a:p>
        </c:rich>
      </c:tx>
      <c:layout>
        <c:manualLayout>
          <c:xMode val="edge"/>
          <c:yMode val="edge"/>
          <c:x val="0.026916221033868096"/>
          <c:y val="0.05"/>
        </c:manualLayout>
      </c:layout>
      <c:overlay val="0"/>
    </c:title>
    <c:plotArea>
      <c:layout/>
      <c:lineChart>
        <c:varyColors val="0"/>
        <c:ser>
          <c:idx val="0"/>
          <c:order val="0"/>
          <c:tx>
            <c:strRef>
              <c:f>'Geoscheme Population'!$AI$1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'Geoscheme Population'!$AI$2:$AI$67</c:f>
              <c:numCache/>
            </c:numRef>
          </c:val>
          <c:smooth val="0"/>
        </c:ser>
        <c:axId val="1420894477"/>
        <c:axId val="510791991"/>
      </c:lineChart>
      <c:catAx>
        <c:axId val="14208944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510791991"/>
      </c:catAx>
      <c:valAx>
        <c:axId val="5107919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08944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South Acrolan 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'Geoscheme Population'!$AJ$1:$AJ$67</c:f>
              <c:numCache/>
            </c:numRef>
          </c:val>
          <c:smooth val="1"/>
        </c:ser>
        <c:axId val="1272709126"/>
        <c:axId val="1574441673"/>
      </c:lineChart>
      <c:catAx>
        <c:axId val="12727091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4441673"/>
      </c:catAx>
      <c:valAx>
        <c:axId val="15744416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270912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Central Atirhan Population (Includes Heiso)</a:t>
            </a:r>
          </a:p>
        </c:rich>
      </c:tx>
      <c:layout>
        <c:manualLayout>
          <c:xMode val="edge"/>
          <c:yMode val="edge"/>
          <c:x val="0.026916221033868096"/>
          <c:y val="0.05"/>
        </c:manualLayout>
      </c:layout>
      <c:overlay val="0"/>
    </c:title>
    <c:plotArea>
      <c:layout/>
      <c:lineChart>
        <c:varyColors val="0"/>
        <c:ser>
          <c:idx val="0"/>
          <c:order val="0"/>
          <c:tx>
            <c:strRef>
              <c:f>'Geoscheme Population'!$AT$1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'Geoscheme Population'!$AT$2:$AT$67</c:f>
              <c:numCache/>
            </c:numRef>
          </c:val>
          <c:smooth val="0"/>
        </c:ser>
        <c:axId val="1096019586"/>
        <c:axId val="20276478"/>
      </c:lineChart>
      <c:catAx>
        <c:axId val="10960195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20276478"/>
      </c:catAx>
      <c:valAx>
        <c:axId val="202764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60195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Central Atirhan 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'Geoscheme Population'!$AU$1:$AU$67</c:f>
              <c:numCache/>
            </c:numRef>
          </c:val>
          <c:smooth val="1"/>
        </c:ser>
        <c:axId val="1939955758"/>
        <c:axId val="1069770106"/>
      </c:lineChart>
      <c:catAx>
        <c:axId val="19399557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9770106"/>
      </c:catAx>
      <c:valAx>
        <c:axId val="10697701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99557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East Atirhan Population</a:t>
            </a:r>
          </a:p>
        </c:rich>
      </c:tx>
      <c:layout>
        <c:manualLayout>
          <c:xMode val="edge"/>
          <c:yMode val="edge"/>
          <c:x val="0.026916221033868096"/>
          <c:y val="0.05"/>
        </c:manualLayout>
      </c:layout>
      <c:overlay val="0"/>
    </c:title>
    <c:plotArea>
      <c:layout/>
      <c:lineChart>
        <c:varyColors val="0"/>
        <c:ser>
          <c:idx val="0"/>
          <c:order val="0"/>
          <c:tx>
            <c:strRef>
              <c:f>'Geoscheme Population'!$BE$1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'Geoscheme Population'!$BE$2:$BE$67</c:f>
              <c:numCache/>
            </c:numRef>
          </c:val>
          <c:smooth val="0"/>
        </c:ser>
        <c:axId val="1047315027"/>
        <c:axId val="1485502735"/>
      </c:lineChart>
      <c:catAx>
        <c:axId val="10473150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485502735"/>
      </c:catAx>
      <c:valAx>
        <c:axId val="14855027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73150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East Atirhan 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'Geoscheme Population'!$BF$1:$BF$67</c:f>
              <c:numCache/>
            </c:numRef>
          </c:val>
          <c:smooth val="1"/>
        </c:ser>
        <c:axId val="471965260"/>
        <c:axId val="1735467694"/>
      </c:lineChart>
      <c:catAx>
        <c:axId val="4719652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5467694"/>
      </c:catAx>
      <c:valAx>
        <c:axId val="17354676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19652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West Atirhan Population</a:t>
            </a:r>
          </a:p>
        </c:rich>
      </c:tx>
      <c:layout>
        <c:manualLayout>
          <c:xMode val="edge"/>
          <c:yMode val="edge"/>
          <c:x val="0.026916221033868096"/>
          <c:y val="0.05"/>
        </c:manualLayout>
      </c:layout>
      <c:overlay val="0"/>
    </c:title>
    <c:plotArea>
      <c:layout/>
      <c:lineChart>
        <c:varyColors val="0"/>
        <c:ser>
          <c:idx val="0"/>
          <c:order val="0"/>
          <c:tx>
            <c:strRef>
              <c:f>'Geoscheme Population'!$BP$1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'Geoscheme Population'!$BP$2:$BP$67</c:f>
              <c:numCache/>
            </c:numRef>
          </c:val>
          <c:smooth val="0"/>
        </c:ser>
        <c:axId val="1579673155"/>
        <c:axId val="616744600"/>
      </c:lineChart>
      <c:catAx>
        <c:axId val="15796731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616744600"/>
      </c:catAx>
      <c:valAx>
        <c:axId val="6167446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96731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West Atirhan 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'Geoscheme Population'!$BQ$1:$BQ$67</c:f>
              <c:numCache/>
            </c:numRef>
          </c:val>
          <c:smooth val="1"/>
        </c:ser>
        <c:axId val="1787321004"/>
        <c:axId val="2147029442"/>
      </c:lineChart>
      <c:catAx>
        <c:axId val="17873210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7029442"/>
      </c:catAx>
      <c:valAx>
        <c:axId val="21470294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73210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Central Ayuman Population</a:t>
            </a:r>
          </a:p>
        </c:rich>
      </c:tx>
      <c:layout>
        <c:manualLayout>
          <c:xMode val="edge"/>
          <c:yMode val="edge"/>
          <c:x val="0.025133689839572194"/>
          <c:y val="0.05"/>
        </c:manualLayout>
      </c:layout>
      <c:overlay val="0"/>
    </c:title>
    <c:plotArea>
      <c:layout/>
      <c:lineChart>
        <c:varyColors val="0"/>
        <c:ser>
          <c:idx val="0"/>
          <c:order val="0"/>
          <c:tx>
            <c:strRef>
              <c:f>'Geoscheme Population'!$CA$1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'Geoscheme Population'!$CA$2:$CA$67</c:f>
              <c:numCache/>
            </c:numRef>
          </c:val>
          <c:smooth val="0"/>
        </c:ser>
        <c:axId val="1889969361"/>
        <c:axId val="1462542344"/>
      </c:lineChart>
      <c:catAx>
        <c:axId val="18899693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462542344"/>
      </c:catAx>
      <c:valAx>
        <c:axId val="14625423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99693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Central Ayuman 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'Geoscheme Population'!$CB$1:$CB$67</c:f>
              <c:numCache/>
            </c:numRef>
          </c:val>
          <c:smooth val="1"/>
        </c:ser>
        <c:axId val="1150950685"/>
        <c:axId val="2110677727"/>
      </c:lineChart>
      <c:catAx>
        <c:axId val="11509506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0677727"/>
      </c:catAx>
      <c:valAx>
        <c:axId val="21106777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09506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North Ayuman Population (Excludes Heiso) </a:t>
            </a:r>
          </a:p>
        </c:rich>
      </c:tx>
      <c:layout>
        <c:manualLayout>
          <c:xMode val="edge"/>
          <c:yMode val="edge"/>
          <c:x val="0.025133689839572194"/>
          <c:y val="0.05621118012422361"/>
        </c:manualLayout>
      </c:layout>
      <c:overlay val="0"/>
    </c:title>
    <c:plotArea>
      <c:layout/>
      <c:lineChart>
        <c:varyColors val="0"/>
        <c:ser>
          <c:idx val="0"/>
          <c:order val="0"/>
          <c:tx>
            <c:strRef>
              <c:f>'Geoscheme Population'!$CL$1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'Geoscheme Population'!$CL$2:$CL$67</c:f>
              <c:numCache/>
            </c:numRef>
          </c:val>
          <c:smooth val="0"/>
        </c:ser>
        <c:axId val="1950199986"/>
        <c:axId val="654114515"/>
      </c:lineChart>
      <c:catAx>
        <c:axId val="19501999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654114515"/>
      </c:catAx>
      <c:valAx>
        <c:axId val="6541145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01999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North Ayuman 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'Geoscheme Population'!$CM$1:$CM$67</c:f>
              <c:numCache/>
            </c:numRef>
          </c:val>
          <c:smooth val="1"/>
        </c:ser>
        <c:axId val="385055324"/>
        <c:axId val="2013724419"/>
      </c:lineChart>
      <c:catAx>
        <c:axId val="3850553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3724419"/>
      </c:catAx>
      <c:valAx>
        <c:axId val="20137244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505532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Central Ayuman Population as a % of Total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'Geoscheme Population'!$CC$1:$CC$67</c:f>
              <c:numCache/>
            </c:numRef>
          </c:val>
          <c:smooth val="1"/>
        </c:ser>
        <c:axId val="1410236864"/>
        <c:axId val="187367459"/>
      </c:lineChart>
      <c:catAx>
        <c:axId val="14102368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367459"/>
      </c:catAx>
      <c:valAx>
        <c:axId val="1873674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02368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North Ayuman Population as a % of Total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'Geoscheme Population'!$CN$1:$CN$67</c:f>
              <c:numCache/>
            </c:numRef>
          </c:val>
          <c:smooth val="1"/>
        </c:ser>
        <c:axId val="210695221"/>
        <c:axId val="1334054353"/>
      </c:lineChart>
      <c:catAx>
        <c:axId val="2106952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4054353"/>
      </c:catAx>
      <c:valAx>
        <c:axId val="13340543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6952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West Atirhan Population as a % of Total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'Geoscheme Population'!$BR$1:$BR$67</c:f>
              <c:numCache/>
            </c:numRef>
          </c:val>
          <c:smooth val="1"/>
        </c:ser>
        <c:axId val="815025414"/>
        <c:axId val="1750810961"/>
      </c:lineChart>
      <c:catAx>
        <c:axId val="8150254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0810961"/>
      </c:catAx>
      <c:valAx>
        <c:axId val="17508109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50254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East Atirhan Population as a % of Total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'Geoscheme Population'!$BG$1:$BG$67</c:f>
              <c:numCache/>
            </c:numRef>
          </c:val>
          <c:smooth val="1"/>
        </c:ser>
        <c:axId val="1056514482"/>
        <c:axId val="793241058"/>
      </c:lineChart>
      <c:catAx>
        <c:axId val="10565144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3241058"/>
      </c:catAx>
      <c:valAx>
        <c:axId val="7932410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65144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Central Atirhan Population as a % of Total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'Geoscheme Population'!$AV$1:$AV$67</c:f>
              <c:numCache/>
            </c:numRef>
          </c:val>
          <c:smooth val="1"/>
        </c:ser>
        <c:axId val="755753270"/>
        <c:axId val="1166163229"/>
      </c:lineChart>
      <c:catAx>
        <c:axId val="7557532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6163229"/>
      </c:catAx>
      <c:valAx>
        <c:axId val="11661632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57532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South Acrolan Population as a % of Total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'Geoscheme Population'!$AK$1:$AK$67</c:f>
              <c:numCache/>
            </c:numRef>
          </c:val>
          <c:smooth val="1"/>
        </c:ser>
        <c:axId val="51195848"/>
        <c:axId val="390982330"/>
      </c:lineChart>
      <c:catAx>
        <c:axId val="51195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0982330"/>
      </c:catAx>
      <c:valAx>
        <c:axId val="3909823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1958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North Acrolan Population as a % of Total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'Geoscheme Population'!$Z$1:$Z$67</c:f>
              <c:numCache/>
            </c:numRef>
          </c:val>
          <c:smooth val="1"/>
        </c:ser>
        <c:axId val="1056641744"/>
        <c:axId val="1104214472"/>
      </c:lineChart>
      <c:catAx>
        <c:axId val="10566417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4214472"/>
      </c:catAx>
      <c:valAx>
        <c:axId val="11042144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664174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South Ayuman Population as a % of Total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'Geoscheme Population'!$CY$1:$CY$67</c:f>
              <c:numCache/>
            </c:numRef>
          </c:val>
          <c:smooth val="1"/>
        </c:ser>
        <c:axId val="1736702814"/>
        <c:axId val="822598333"/>
      </c:lineChart>
      <c:catAx>
        <c:axId val="17367028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2598333"/>
      </c:catAx>
      <c:valAx>
        <c:axId val="8225983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67028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South Ayuman 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'Geoscheme Population'!$CX$1:$CX$67</c:f>
              <c:numCache/>
            </c:numRef>
          </c:val>
          <c:smooth val="1"/>
        </c:ser>
        <c:axId val="1746545412"/>
        <c:axId val="1669148193"/>
      </c:lineChart>
      <c:catAx>
        <c:axId val="17465454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9148193"/>
      </c:catAx>
      <c:valAx>
        <c:axId val="16691481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65454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South Ayuman Population</a:t>
            </a:r>
          </a:p>
        </c:rich>
      </c:tx>
      <c:layout>
        <c:manualLayout>
          <c:xMode val="edge"/>
          <c:yMode val="edge"/>
          <c:x val="0.025133689839572194"/>
          <c:y val="0.0531055900621118"/>
        </c:manualLayout>
      </c:layout>
      <c:overlay val="0"/>
    </c:title>
    <c:plotArea>
      <c:layout/>
      <c:lineChart>
        <c:varyColors val="0"/>
        <c:ser>
          <c:idx val="0"/>
          <c:order val="0"/>
          <c:tx>
            <c:strRef>
              <c:f>'Geoscheme Population'!$CW$1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'Geoscheme Population'!$CW$2:$CW$67</c:f>
              <c:numCache/>
            </c:numRef>
          </c:val>
          <c:smooth val="0"/>
        </c:ser>
        <c:axId val="60502188"/>
        <c:axId val="2071600786"/>
      </c:lineChart>
      <c:catAx>
        <c:axId val="605021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2071600786"/>
      </c:catAx>
      <c:valAx>
        <c:axId val="20716007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5021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West Ayuman Population as a % of Total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'Geoscheme Population'!$DJ$1:$DJ$67</c:f>
              <c:numCache/>
            </c:numRef>
          </c:val>
          <c:smooth val="1"/>
        </c:ser>
        <c:axId val="1043670505"/>
        <c:axId val="174108120"/>
      </c:lineChart>
      <c:catAx>
        <c:axId val="10436705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108120"/>
      </c:catAx>
      <c:valAx>
        <c:axId val="1741081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36705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West Ayuman 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'Geoscheme Population'!$DI$1:$DI$67</c:f>
              <c:numCache/>
            </c:numRef>
          </c:val>
          <c:smooth val="1"/>
        </c:ser>
        <c:axId val="163300807"/>
        <c:axId val="1716668082"/>
      </c:lineChart>
      <c:catAx>
        <c:axId val="1633008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6668082"/>
      </c:catAx>
      <c:valAx>
        <c:axId val="17166680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3008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West Ayuman Population</a:t>
            </a:r>
          </a:p>
        </c:rich>
      </c:tx>
      <c:layout>
        <c:manualLayout>
          <c:xMode val="edge"/>
          <c:yMode val="edge"/>
          <c:x val="0.025133689839572194"/>
          <c:y val="0.0531055900621118"/>
        </c:manualLayout>
      </c:layout>
      <c:overlay val="0"/>
    </c:title>
    <c:plotArea>
      <c:layout/>
      <c:lineChart>
        <c:varyColors val="0"/>
        <c:ser>
          <c:idx val="0"/>
          <c:order val="0"/>
          <c:tx>
            <c:strRef>
              <c:f>'Geoscheme Population'!$DH$1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'Geoscheme Population'!$DH$2:$DH$67</c:f>
              <c:numCache/>
            </c:numRef>
          </c:val>
          <c:smooth val="0"/>
        </c:ser>
        <c:axId val="212775873"/>
        <c:axId val="1922425005"/>
      </c:lineChart>
      <c:catAx>
        <c:axId val="2127758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922425005"/>
      </c:catAx>
      <c:valAx>
        <c:axId val="19224250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7758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East Mahean Population as a % of Total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'Geoscheme Population'!$DU$1:$DU$67</c:f>
              <c:numCache/>
            </c:numRef>
          </c:val>
          <c:smooth val="1"/>
        </c:ser>
        <c:axId val="398411487"/>
        <c:axId val="348145450"/>
      </c:lineChart>
      <c:catAx>
        <c:axId val="3984114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8145450"/>
      </c:catAx>
      <c:valAx>
        <c:axId val="3481454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841148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East Mahean 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'Geoscheme Population'!$DT$1:$DT$67</c:f>
              <c:numCache/>
            </c:numRef>
          </c:val>
          <c:smooth val="1"/>
        </c:ser>
        <c:axId val="1233838439"/>
        <c:axId val="1730246894"/>
      </c:lineChart>
      <c:catAx>
        <c:axId val="12338384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0246894"/>
      </c:catAx>
      <c:valAx>
        <c:axId val="17302468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38384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East Mahean Population</a:t>
            </a:r>
          </a:p>
        </c:rich>
      </c:tx>
      <c:layout>
        <c:manualLayout>
          <c:xMode val="edge"/>
          <c:yMode val="edge"/>
          <c:x val="0.025133689839572194"/>
          <c:y val="0.0531055900621118"/>
        </c:manualLayout>
      </c:layout>
      <c:overlay val="0"/>
    </c:title>
    <c:plotArea>
      <c:layout/>
      <c:lineChart>
        <c:varyColors val="0"/>
        <c:ser>
          <c:idx val="0"/>
          <c:order val="0"/>
          <c:tx>
            <c:strRef>
              <c:f>'Geoscheme Population'!$DS$1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'Geoscheme Population'!$DS$2:$DS$67</c:f>
              <c:numCache/>
            </c:numRef>
          </c:val>
          <c:smooth val="0"/>
        </c:ser>
        <c:axId val="921056578"/>
        <c:axId val="2040827285"/>
      </c:lineChart>
      <c:catAx>
        <c:axId val="9210565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2040827285"/>
      </c:catAx>
      <c:valAx>
        <c:axId val="20408272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10565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North Mahean Population as a % of Total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'Geoscheme Population'!$EF$1:$EF$67</c:f>
              <c:numCache/>
            </c:numRef>
          </c:val>
          <c:smooth val="1"/>
        </c:ser>
        <c:axId val="1547566648"/>
        <c:axId val="155876627"/>
      </c:lineChart>
      <c:catAx>
        <c:axId val="15475666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876627"/>
      </c:catAx>
      <c:valAx>
        <c:axId val="1558766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75666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North Mahean 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'Geoscheme Population'!$EE$1:$EE$67</c:f>
              <c:numCache/>
            </c:numRef>
          </c:val>
          <c:smooth val="1"/>
        </c:ser>
        <c:axId val="315758033"/>
        <c:axId val="896835012"/>
      </c:lineChart>
      <c:catAx>
        <c:axId val="3157580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6835012"/>
      </c:catAx>
      <c:valAx>
        <c:axId val="8968350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57580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North Mahean Population</a:t>
            </a:r>
          </a:p>
        </c:rich>
      </c:tx>
      <c:layout>
        <c:manualLayout>
          <c:xMode val="edge"/>
          <c:yMode val="edge"/>
          <c:x val="0.025133689839572194"/>
          <c:y val="0.0531055900621118"/>
        </c:manualLayout>
      </c:layout>
      <c:overlay val="0"/>
    </c:title>
    <c:plotArea>
      <c:layout/>
      <c:lineChart>
        <c:varyColors val="0"/>
        <c:ser>
          <c:idx val="0"/>
          <c:order val="0"/>
          <c:tx>
            <c:strRef>
              <c:f>'Geoscheme Population'!$ED$1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'Geoscheme Population'!$ED$2:$ED$67</c:f>
              <c:numCache/>
            </c:numRef>
          </c:val>
          <c:smooth val="0"/>
        </c:ser>
        <c:axId val="1820967296"/>
        <c:axId val="810848867"/>
      </c:lineChart>
      <c:catAx>
        <c:axId val="18209672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810848867"/>
      </c:catAx>
      <c:valAx>
        <c:axId val="8108488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09672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South Mahean Population as a % of Total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'Geoscheme Population'!$EQ$1:$EQ$67</c:f>
              <c:numCache/>
            </c:numRef>
          </c:val>
          <c:smooth val="1"/>
        </c:ser>
        <c:axId val="146616460"/>
        <c:axId val="1898397692"/>
      </c:lineChart>
      <c:catAx>
        <c:axId val="1466164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8397692"/>
      </c:catAx>
      <c:valAx>
        <c:axId val="18983976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6164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South Mahean 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'Geoscheme Population'!$EP$1:$EP$67</c:f>
              <c:numCache/>
            </c:numRef>
          </c:val>
          <c:smooth val="1"/>
        </c:ser>
        <c:axId val="1174333446"/>
        <c:axId val="208070307"/>
      </c:lineChart>
      <c:catAx>
        <c:axId val="11743334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070307"/>
      </c:catAx>
      <c:valAx>
        <c:axId val="2080703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43334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South Mahean Population</a:t>
            </a:r>
          </a:p>
        </c:rich>
      </c:tx>
      <c:layout>
        <c:manualLayout>
          <c:xMode val="edge"/>
          <c:yMode val="edge"/>
          <c:x val="0.025133689839572194"/>
          <c:y val="0.0531055900621118"/>
        </c:manualLayout>
      </c:layout>
      <c:overlay val="0"/>
    </c:title>
    <c:plotArea>
      <c:layout/>
      <c:lineChart>
        <c:varyColors val="0"/>
        <c:ser>
          <c:idx val="0"/>
          <c:order val="0"/>
          <c:tx>
            <c:strRef>
              <c:f>'Geoscheme Population'!$EO$1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'Geoscheme Population'!$EO$2:$EO$67</c:f>
              <c:numCache/>
            </c:numRef>
          </c:val>
          <c:smooth val="0"/>
        </c:ser>
        <c:axId val="877569606"/>
        <c:axId val="351024724"/>
      </c:lineChart>
      <c:catAx>
        <c:axId val="8775696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351024724"/>
      </c:catAx>
      <c:valAx>
        <c:axId val="3510247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756960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West Mahean Population as a % of Total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'Geoscheme Population'!$FB$1:$FB$67</c:f>
              <c:numCache/>
            </c:numRef>
          </c:val>
          <c:smooth val="1"/>
        </c:ser>
        <c:axId val="493022088"/>
        <c:axId val="454693520"/>
      </c:lineChart>
      <c:catAx>
        <c:axId val="4930220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4693520"/>
      </c:catAx>
      <c:valAx>
        <c:axId val="4546935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30220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West Mahean 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'Geoscheme Population'!$FA$1:$FA$67</c:f>
              <c:numCache/>
            </c:numRef>
          </c:val>
          <c:smooth val="1"/>
        </c:ser>
        <c:axId val="853427400"/>
        <c:axId val="447368033"/>
      </c:lineChart>
      <c:catAx>
        <c:axId val="8534274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7368033"/>
      </c:catAx>
      <c:valAx>
        <c:axId val="4473680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34274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West Mahean Population</a:t>
            </a:r>
          </a:p>
        </c:rich>
      </c:tx>
      <c:layout>
        <c:manualLayout>
          <c:xMode val="edge"/>
          <c:yMode val="edge"/>
          <c:x val="0.025133689839572194"/>
          <c:y val="0.0531055900621118"/>
        </c:manualLayout>
      </c:layout>
      <c:overlay val="0"/>
    </c:title>
    <c:plotArea>
      <c:layout/>
      <c:lineChart>
        <c:varyColors val="0"/>
        <c:ser>
          <c:idx val="0"/>
          <c:order val="0"/>
          <c:tx>
            <c:strRef>
              <c:f>'Geoscheme Population'!$EZ$1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'Geoscheme Population'!$EZ$2:$EZ$67</c:f>
              <c:numCache/>
            </c:numRef>
          </c:val>
          <c:smooth val="0"/>
        </c:ser>
        <c:axId val="2067192182"/>
        <c:axId val="2104124430"/>
      </c:lineChart>
      <c:catAx>
        <c:axId val="20671921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2104124430"/>
      </c:catAx>
      <c:valAx>
        <c:axId val="21041244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71921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North Massiran Population as a % of Total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'Geoscheme Population'!$FM$1:$FM$67</c:f>
              <c:numCache/>
            </c:numRef>
          </c:val>
          <c:smooth val="1"/>
        </c:ser>
        <c:axId val="1211738079"/>
        <c:axId val="1373773886"/>
      </c:lineChart>
      <c:catAx>
        <c:axId val="12117380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3773886"/>
      </c:catAx>
      <c:valAx>
        <c:axId val="13737738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17380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North Massiran 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'Geoscheme Population'!$FL$1:$FL$67</c:f>
              <c:numCache/>
            </c:numRef>
          </c:val>
          <c:smooth val="1"/>
        </c:ser>
        <c:axId val="1606261861"/>
        <c:axId val="1422625110"/>
      </c:lineChart>
      <c:catAx>
        <c:axId val="16062618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2625110"/>
      </c:catAx>
      <c:valAx>
        <c:axId val="14226251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62618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North Massiran Population</a:t>
            </a:r>
          </a:p>
        </c:rich>
      </c:tx>
      <c:layout>
        <c:manualLayout>
          <c:xMode val="edge"/>
          <c:yMode val="edge"/>
          <c:x val="0.025133689839572194"/>
          <c:y val="0.0531055900621118"/>
        </c:manualLayout>
      </c:layout>
      <c:overlay val="0"/>
    </c:title>
    <c:plotArea>
      <c:layout/>
      <c:lineChart>
        <c:varyColors val="0"/>
        <c:ser>
          <c:idx val="0"/>
          <c:order val="0"/>
          <c:tx>
            <c:strRef>
              <c:f>'Geoscheme Population'!$FK$1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'Geoscheme Population'!$FK$2:$FK$67</c:f>
              <c:numCache/>
            </c:numRef>
          </c:val>
          <c:smooth val="0"/>
        </c:ser>
        <c:axId val="347172690"/>
        <c:axId val="1690741182"/>
      </c:lineChart>
      <c:catAx>
        <c:axId val="3471726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690741182"/>
      </c:catAx>
      <c:valAx>
        <c:axId val="16907411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71726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South Massiran Population as a % of Total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'Geoscheme Population'!$FX$1:$FX$67</c:f>
              <c:numCache/>
            </c:numRef>
          </c:val>
          <c:smooth val="1"/>
        </c:ser>
        <c:axId val="1861350814"/>
        <c:axId val="1999759843"/>
      </c:lineChart>
      <c:catAx>
        <c:axId val="18613508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9759843"/>
      </c:catAx>
      <c:valAx>
        <c:axId val="19997598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13508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South Massiran 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'Geoscheme Population'!$FW$1:$FW$67</c:f>
              <c:numCache/>
            </c:numRef>
          </c:val>
          <c:smooth val="1"/>
        </c:ser>
        <c:axId val="1442492347"/>
        <c:axId val="1399905797"/>
      </c:lineChart>
      <c:catAx>
        <c:axId val="14424923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9905797"/>
      </c:catAx>
      <c:valAx>
        <c:axId val="13999057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249234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South Massiran Population</a:t>
            </a:r>
          </a:p>
        </c:rich>
      </c:tx>
      <c:layout>
        <c:manualLayout>
          <c:xMode val="edge"/>
          <c:yMode val="edge"/>
          <c:x val="0.025133689839572194"/>
          <c:y val="0.0531055900621118"/>
        </c:manualLayout>
      </c:layout>
      <c:overlay val="0"/>
    </c:title>
    <c:plotArea>
      <c:layout/>
      <c:lineChart>
        <c:varyColors val="0"/>
        <c:ser>
          <c:idx val="0"/>
          <c:order val="0"/>
          <c:tx>
            <c:strRef>
              <c:f>'Geoscheme Population'!$FV$1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'Geoscheme Population'!$FV$2:$FV$67</c:f>
              <c:numCache/>
            </c:numRef>
          </c:val>
          <c:smooth val="0"/>
        </c:ser>
        <c:axId val="1890723468"/>
        <c:axId val="1284668731"/>
      </c:lineChart>
      <c:catAx>
        <c:axId val="18907234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284668731"/>
      </c:catAx>
      <c:valAx>
        <c:axId val="12846687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07234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West Massiran Population as a % of Total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'Geoscheme Population'!$GI$1:$GI$67</c:f>
              <c:numCache/>
            </c:numRef>
          </c:val>
          <c:smooth val="1"/>
        </c:ser>
        <c:axId val="1680922322"/>
        <c:axId val="1869222395"/>
      </c:lineChart>
      <c:catAx>
        <c:axId val="16809223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9222395"/>
      </c:catAx>
      <c:valAx>
        <c:axId val="18692223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09223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West Massiran 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'Geoscheme Population'!$GH$1:$GH$67</c:f>
              <c:numCache/>
            </c:numRef>
          </c:val>
          <c:smooth val="1"/>
        </c:ser>
        <c:axId val="198751667"/>
        <c:axId val="1737549414"/>
      </c:lineChart>
      <c:catAx>
        <c:axId val="1987516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7549414"/>
      </c:catAx>
      <c:valAx>
        <c:axId val="17375494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7516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West Massiran Population</a:t>
            </a:r>
          </a:p>
        </c:rich>
      </c:tx>
      <c:layout>
        <c:manualLayout>
          <c:xMode val="edge"/>
          <c:yMode val="edge"/>
          <c:x val="0.025133689839572194"/>
          <c:y val="0.0531055900621118"/>
        </c:manualLayout>
      </c:layout>
      <c:overlay val="0"/>
    </c:title>
    <c:plotArea>
      <c:layout/>
      <c:lineChart>
        <c:varyColors val="0"/>
        <c:ser>
          <c:idx val="0"/>
          <c:order val="0"/>
          <c:tx>
            <c:strRef>
              <c:f>'Geoscheme Population'!$GG$1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'Geoscheme Population'!$GG$2:$GG$67</c:f>
              <c:numCache/>
            </c:numRef>
          </c:val>
          <c:smooth val="0"/>
        </c:ser>
        <c:axId val="2139019132"/>
        <c:axId val="1139505447"/>
      </c:lineChart>
      <c:catAx>
        <c:axId val="21390191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139505447"/>
      </c:catAx>
      <c:valAx>
        <c:axId val="11395054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90191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North New Ayren Population as a % of Total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'Geoscheme Population'!$GT$1:$GT$67</c:f>
              <c:numCache/>
            </c:numRef>
          </c:val>
          <c:smooth val="1"/>
        </c:ser>
        <c:axId val="2144444625"/>
        <c:axId val="1962905336"/>
      </c:lineChart>
      <c:catAx>
        <c:axId val="21444446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2905336"/>
      </c:catAx>
      <c:valAx>
        <c:axId val="19629053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44446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North New Ayren 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'Geoscheme Population'!$GS$1:$GS$67</c:f>
              <c:numCache/>
            </c:numRef>
          </c:val>
          <c:smooth val="1"/>
        </c:ser>
        <c:axId val="1812566185"/>
        <c:axId val="1081595987"/>
      </c:lineChart>
      <c:catAx>
        <c:axId val="18125661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1595987"/>
      </c:catAx>
      <c:valAx>
        <c:axId val="10815959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25661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North New Ayren Population</a:t>
            </a:r>
          </a:p>
        </c:rich>
      </c:tx>
      <c:layout>
        <c:manualLayout>
          <c:xMode val="edge"/>
          <c:yMode val="edge"/>
          <c:x val="0.025133689839572194"/>
          <c:y val="0.0531055900621118"/>
        </c:manualLayout>
      </c:layout>
      <c:overlay val="0"/>
    </c:title>
    <c:plotArea>
      <c:layout/>
      <c:lineChart>
        <c:varyColors val="0"/>
        <c:ser>
          <c:idx val="0"/>
          <c:order val="0"/>
          <c:tx>
            <c:strRef>
              <c:f>'Geoscheme Population'!$GR$1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'Geoscheme Population'!$GR$2:$GR$67</c:f>
              <c:numCache/>
            </c:numRef>
          </c:val>
          <c:smooth val="0"/>
        </c:ser>
        <c:axId val="1833500706"/>
        <c:axId val="2093271259"/>
      </c:lineChart>
      <c:catAx>
        <c:axId val="18335007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2093271259"/>
      </c:catAx>
      <c:valAx>
        <c:axId val="20932712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350070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South New Ayren Population as a % of Total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'Geoscheme Population'!$HE$1:$HE$67</c:f>
              <c:numCache/>
            </c:numRef>
          </c:val>
          <c:smooth val="1"/>
        </c:ser>
        <c:axId val="2106424381"/>
        <c:axId val="1815705283"/>
      </c:lineChart>
      <c:catAx>
        <c:axId val="21064243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5705283"/>
      </c:catAx>
      <c:valAx>
        <c:axId val="18157052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64243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South New Ayren 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'Geoscheme Population'!$HD$1:$HD$67</c:f>
              <c:numCache/>
            </c:numRef>
          </c:val>
          <c:smooth val="1"/>
        </c:ser>
        <c:axId val="1348193860"/>
        <c:axId val="617790"/>
      </c:lineChart>
      <c:catAx>
        <c:axId val="13481938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7790"/>
      </c:catAx>
      <c:valAx>
        <c:axId val="6177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81938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South New Ayren Population</a:t>
            </a:r>
          </a:p>
        </c:rich>
      </c:tx>
      <c:layout>
        <c:manualLayout>
          <c:xMode val="edge"/>
          <c:yMode val="edge"/>
          <c:x val="0.025133689839572194"/>
          <c:y val="0.0531055900621118"/>
        </c:manualLayout>
      </c:layout>
      <c:overlay val="0"/>
    </c:title>
    <c:plotArea>
      <c:layout/>
      <c:lineChart>
        <c:varyColors val="0"/>
        <c:ser>
          <c:idx val="0"/>
          <c:order val="0"/>
          <c:tx>
            <c:strRef>
              <c:f>'Geoscheme Population'!$HC$1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'Geoscheme Population'!$HC$2:$HC$67</c:f>
              <c:numCache/>
            </c:numRef>
          </c:val>
          <c:smooth val="0"/>
        </c:ser>
        <c:axId val="852176646"/>
        <c:axId val="1082174265"/>
      </c:lineChart>
      <c:catAx>
        <c:axId val="8521766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082174265"/>
      </c:catAx>
      <c:valAx>
        <c:axId val="10821742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21766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East Quian Population as a % of Total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'Geoscheme Population'!$HP$1:$HP$67</c:f>
              <c:numCache/>
            </c:numRef>
          </c:val>
          <c:smooth val="1"/>
        </c:ser>
        <c:axId val="1069512095"/>
        <c:axId val="1647219572"/>
      </c:lineChart>
      <c:catAx>
        <c:axId val="10695120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7219572"/>
      </c:catAx>
      <c:valAx>
        <c:axId val="16472195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95120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East Quian 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'Geoscheme Population'!$HO$1:$HO$67</c:f>
              <c:numCache/>
            </c:numRef>
          </c:val>
          <c:smooth val="1"/>
        </c:ser>
        <c:axId val="238963693"/>
        <c:axId val="2049507727"/>
      </c:lineChart>
      <c:catAx>
        <c:axId val="2389636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9507727"/>
      </c:catAx>
      <c:valAx>
        <c:axId val="20495077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896369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East Quian Population</a:t>
            </a:r>
          </a:p>
        </c:rich>
      </c:tx>
      <c:layout>
        <c:manualLayout>
          <c:xMode val="edge"/>
          <c:yMode val="edge"/>
          <c:x val="0.025133689839572194"/>
          <c:y val="0.0531055900621118"/>
        </c:manualLayout>
      </c:layout>
      <c:overlay val="0"/>
    </c:title>
    <c:plotArea>
      <c:layout/>
      <c:lineChart>
        <c:varyColors val="0"/>
        <c:ser>
          <c:idx val="0"/>
          <c:order val="0"/>
          <c:tx>
            <c:strRef>
              <c:f>'Geoscheme Population'!$HN$1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'Geoscheme Population'!$HN$2:$HN$67</c:f>
              <c:numCache/>
            </c:numRef>
          </c:val>
          <c:smooth val="0"/>
        </c:ser>
        <c:axId val="1158553993"/>
        <c:axId val="16425943"/>
      </c:lineChart>
      <c:catAx>
        <c:axId val="11585539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6425943"/>
      </c:catAx>
      <c:valAx>
        <c:axId val="164259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855399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North Quian Population as a % of Total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'Geoscheme Population'!$IA$1:$IA$67</c:f>
              <c:numCache/>
            </c:numRef>
          </c:val>
          <c:smooth val="1"/>
        </c:ser>
        <c:axId val="423434923"/>
        <c:axId val="1046489518"/>
      </c:lineChart>
      <c:catAx>
        <c:axId val="4234349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6489518"/>
      </c:catAx>
      <c:valAx>
        <c:axId val="10464895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34349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North Quian 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'Geoscheme Population'!$HZ$1:$HZ$67</c:f>
              <c:numCache/>
            </c:numRef>
          </c:val>
          <c:smooth val="1"/>
        </c:ser>
        <c:axId val="30857002"/>
        <c:axId val="121724693"/>
      </c:lineChart>
      <c:catAx>
        <c:axId val="308570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724693"/>
      </c:catAx>
      <c:valAx>
        <c:axId val="1217246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8570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North Quian Population</a:t>
            </a:r>
          </a:p>
        </c:rich>
      </c:tx>
      <c:layout>
        <c:manualLayout>
          <c:xMode val="edge"/>
          <c:yMode val="edge"/>
          <c:x val="0.025133689839572194"/>
          <c:y val="0.0531055900621118"/>
        </c:manualLayout>
      </c:layout>
      <c:overlay val="0"/>
    </c:title>
    <c:plotArea>
      <c:layout/>
      <c:lineChart>
        <c:varyColors val="0"/>
        <c:ser>
          <c:idx val="0"/>
          <c:order val="0"/>
          <c:tx>
            <c:strRef>
              <c:f>'Geoscheme Population'!$HY$1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'Geoscheme Population'!$HY$2:$HY$67</c:f>
              <c:numCache/>
            </c:numRef>
          </c:val>
          <c:smooth val="0"/>
        </c:ser>
        <c:axId val="1911530685"/>
        <c:axId val="1276515178"/>
      </c:lineChart>
      <c:catAx>
        <c:axId val="19115306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276515178"/>
      </c:catAx>
      <c:valAx>
        <c:axId val="12765151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15306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South Quian Population as a % of Total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'Geoscheme Population'!$IL$1:$IL$67</c:f>
              <c:numCache/>
            </c:numRef>
          </c:val>
          <c:smooth val="1"/>
        </c:ser>
        <c:axId val="277607102"/>
        <c:axId val="1795058074"/>
      </c:lineChart>
      <c:catAx>
        <c:axId val="2776071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5058074"/>
      </c:catAx>
      <c:valAx>
        <c:axId val="17950580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76071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South Quian 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'Geoscheme Population'!$IK$1:$IK$67</c:f>
              <c:numCache/>
            </c:numRef>
          </c:val>
          <c:smooth val="1"/>
        </c:ser>
        <c:axId val="1211068250"/>
        <c:axId val="833400050"/>
      </c:lineChart>
      <c:catAx>
        <c:axId val="12110682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3400050"/>
      </c:catAx>
      <c:valAx>
        <c:axId val="8334000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10682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South Quian Population</a:t>
            </a:r>
          </a:p>
        </c:rich>
      </c:tx>
      <c:layout>
        <c:manualLayout>
          <c:xMode val="edge"/>
          <c:yMode val="edge"/>
          <c:x val="0.025133689839572194"/>
          <c:y val="0.0531055900621118"/>
        </c:manualLayout>
      </c:layout>
      <c:overlay val="0"/>
    </c:title>
    <c:plotArea>
      <c:layout/>
      <c:lineChart>
        <c:varyColors val="0"/>
        <c:ser>
          <c:idx val="0"/>
          <c:order val="0"/>
          <c:tx>
            <c:strRef>
              <c:f>'Geoscheme Population'!$IJ$1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'Geoscheme Population'!$IJ$2:$IJ$67</c:f>
              <c:numCache/>
            </c:numRef>
          </c:val>
          <c:smooth val="0"/>
        </c:ser>
        <c:axId val="1953988796"/>
        <c:axId val="1348041071"/>
      </c:lineChart>
      <c:catAx>
        <c:axId val="19539887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348041071"/>
      </c:catAx>
      <c:valAx>
        <c:axId val="13480410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39887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West Quian Population</a:t>
            </a:r>
          </a:p>
        </c:rich>
      </c:tx>
      <c:layout>
        <c:manualLayout>
          <c:xMode val="edge"/>
          <c:yMode val="edge"/>
          <c:x val="0.025133689839572194"/>
          <c:y val="0.0531055900621118"/>
        </c:manualLayout>
      </c:layout>
      <c:overlay val="0"/>
    </c:title>
    <c:plotArea>
      <c:layout/>
      <c:lineChart>
        <c:varyColors val="0"/>
        <c:ser>
          <c:idx val="0"/>
          <c:order val="0"/>
          <c:tx>
            <c:strRef>
              <c:f>'Geoscheme Population'!$IU$1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'Geoscheme Population'!$IU$2:$IU$67</c:f>
              <c:numCache/>
            </c:numRef>
          </c:val>
          <c:smooth val="0"/>
        </c:ser>
        <c:axId val="1505354955"/>
        <c:axId val="100401189"/>
      </c:lineChart>
      <c:catAx>
        <c:axId val="15053549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00401189"/>
      </c:catAx>
      <c:valAx>
        <c:axId val="1004011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53549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West Quian 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'Geoscheme Population'!$IV$1:$IV$67</c:f>
              <c:numCache/>
            </c:numRef>
          </c:val>
          <c:smooth val="1"/>
        </c:ser>
        <c:axId val="2103188185"/>
        <c:axId val="1167932775"/>
      </c:lineChart>
      <c:catAx>
        <c:axId val="21031881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7932775"/>
      </c:catAx>
      <c:valAx>
        <c:axId val="11679327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31881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West Quian Population as a % of Total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'Geoscheme Population'!$IW$1:$IW$67</c:f>
              <c:numCache/>
            </c:numRef>
          </c:val>
          <c:smooth val="1"/>
        </c:ser>
        <c:axId val="1295548269"/>
        <c:axId val="675386476"/>
      </c:lineChart>
      <c:catAx>
        <c:axId val="12955482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5386476"/>
      </c:catAx>
      <c:valAx>
        <c:axId val="6753864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55482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Middle Acrolan  Population as a % of Total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'Geoscheme Population'!$Z$1:$Z$67</c:f>
              <c:numCache/>
            </c:numRef>
          </c:val>
          <c:smooth val="1"/>
        </c:ser>
        <c:axId val="289016246"/>
        <c:axId val="438382397"/>
      </c:lineChart>
      <c:catAx>
        <c:axId val="2890162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8382397"/>
      </c:catAx>
      <c:valAx>
        <c:axId val="4383823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90162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Middle Acrolan 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'Geoscheme Population'!$D$1:$D$67</c:f>
              <c:numCache/>
            </c:numRef>
          </c:val>
          <c:smooth val="1"/>
        </c:ser>
        <c:axId val="362968465"/>
        <c:axId val="1800475341"/>
      </c:lineChart>
      <c:catAx>
        <c:axId val="3629684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0475341"/>
      </c:catAx>
      <c:valAx>
        <c:axId val="18004753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29684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Middle Acrolan Population</a:t>
            </a:r>
          </a:p>
        </c:rich>
      </c:tx>
      <c:layout>
        <c:manualLayout>
          <c:xMode val="edge"/>
          <c:yMode val="edge"/>
          <c:x val="0.026916221033868096"/>
          <c:y val="0.05"/>
        </c:manualLayout>
      </c:layout>
      <c:overlay val="0"/>
    </c:title>
    <c:plotArea>
      <c:layout/>
      <c:lineChart>
        <c:varyColors val="0"/>
        <c:ser>
          <c:idx val="0"/>
          <c:order val="0"/>
          <c:tx>
            <c:strRef>
              <c:f>'Geoscheme Population'!$C$1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'Geoscheme Population'!$C$2:$C$67</c:f>
              <c:numCache/>
            </c:numRef>
          </c:val>
          <c:smooth val="0"/>
        </c:ser>
        <c:axId val="47171036"/>
        <c:axId val="1458961532"/>
      </c:lineChart>
      <c:catAx>
        <c:axId val="471710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458961532"/>
      </c:catAx>
      <c:valAx>
        <c:axId val="14589615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17103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Middle Acrolan Population</a:t>
            </a:r>
          </a:p>
        </c:rich>
      </c:tx>
      <c:layout>
        <c:manualLayout>
          <c:xMode val="edge"/>
          <c:yMode val="edge"/>
          <c:x val="0.026916221033868096"/>
          <c:y val="0.05"/>
        </c:manualLayout>
      </c:layout>
      <c:overlay val="0"/>
    </c:title>
    <c:plotArea>
      <c:layout/>
      <c:lineChart>
        <c:varyColors val="0"/>
        <c:ser>
          <c:idx val="0"/>
          <c:order val="0"/>
          <c:tx>
            <c:strRef>
              <c:f>'Geoscheme Population'!$C$1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'Geoscheme Population'!$C$2:$C$67</c:f>
              <c:numCache/>
            </c:numRef>
          </c:val>
          <c:smooth val="0"/>
        </c:ser>
        <c:axId val="1290656261"/>
        <c:axId val="760973060"/>
      </c:lineChart>
      <c:catAx>
        <c:axId val="12906562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760973060"/>
      </c:catAx>
      <c:valAx>
        <c:axId val="7609730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06562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Middle Acrolan 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'Geoscheme Population'!$D$1:$D$67</c:f>
              <c:numCache/>
            </c:numRef>
          </c:val>
          <c:smooth val="1"/>
        </c:ser>
        <c:axId val="123749746"/>
        <c:axId val="1031510248"/>
      </c:lineChart>
      <c:catAx>
        <c:axId val="1237497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1510248"/>
      </c:catAx>
      <c:valAx>
        <c:axId val="10315102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7497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Middle Acrolan  Population as a % of Total</a:t>
            </a:r>
          </a:p>
        </c:rich>
      </c:tx>
      <c:overlay val="0"/>
    </c:title>
    <c:plotArea>
      <c:layout/>
      <c:lineChart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'Geoscheme Population'!$AA$1:$AA$67</c:f>
              <c:numCache/>
            </c:numRef>
          </c:val>
          <c:smooth val="1"/>
        </c:ser>
        <c:axId val="935822156"/>
        <c:axId val="840650738"/>
      </c:lineChart>
      <c:catAx>
        <c:axId val="9358221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0650738"/>
      </c:catAx>
      <c:valAx>
        <c:axId val="8406507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58221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Acetoa!$C$1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Acetoa!$B$2:$B$67</c:f>
            </c:strRef>
          </c:cat>
          <c:val>
            <c:numRef>
              <c:f>Acetoa!$C$2:$C$67</c:f>
              <c:numCache/>
            </c:numRef>
          </c:val>
          <c:smooth val="0"/>
        </c:ser>
        <c:axId val="343588639"/>
        <c:axId val="831551511"/>
      </c:lineChart>
      <c:catAx>
        <c:axId val="3435886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831551511"/>
      </c:catAx>
      <c:valAx>
        <c:axId val="8315515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35886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Acetoa!$D$1:$D$67</c:f>
              <c:numCache/>
            </c:numRef>
          </c:val>
          <c:smooth val="1"/>
        </c:ser>
        <c:axId val="1203561214"/>
        <c:axId val="879397572"/>
      </c:lineChart>
      <c:catAx>
        <c:axId val="12035612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9397572"/>
      </c:catAx>
      <c:valAx>
        <c:axId val="8793975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35612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Acrana!$C$1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Acrana!$B$2:$B$67</c:f>
            </c:strRef>
          </c:cat>
          <c:val>
            <c:numRef>
              <c:f>Acrana!$C$2:$C$67</c:f>
              <c:numCache/>
            </c:numRef>
          </c:val>
          <c:smooth val="0"/>
        </c:ser>
        <c:axId val="1193376477"/>
        <c:axId val="1132538636"/>
      </c:lineChart>
      <c:catAx>
        <c:axId val="11933764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132538636"/>
      </c:catAx>
      <c:valAx>
        <c:axId val="11325386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33764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Acrana!$D$1:$D$67</c:f>
              <c:numCache/>
            </c:numRef>
          </c:val>
          <c:smooth val="1"/>
        </c:ser>
        <c:axId val="1601105190"/>
        <c:axId val="1959075785"/>
      </c:lineChart>
      <c:catAx>
        <c:axId val="16011051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9075785"/>
      </c:catAx>
      <c:valAx>
        <c:axId val="19590757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11051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Aetintio!$C$1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Aetintio!$C$2:$C$67</c:f>
              <c:numCache/>
            </c:numRef>
          </c:val>
          <c:smooth val="0"/>
        </c:ser>
        <c:axId val="1997744254"/>
        <c:axId val="1998633643"/>
      </c:lineChart>
      <c:catAx>
        <c:axId val="19977442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998633643"/>
      </c:catAx>
      <c:valAx>
        <c:axId val="19986336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77442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Aetintio!$D$1:$D$67</c:f>
              <c:numCache/>
            </c:numRef>
          </c:val>
          <c:smooth val="1"/>
        </c:ser>
        <c:axId val="819256047"/>
        <c:axId val="756269772"/>
      </c:lineChart>
      <c:catAx>
        <c:axId val="8192560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6269772"/>
      </c:catAx>
      <c:valAx>
        <c:axId val="7562697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925604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Ahokini!$D$1:$D$67</c:f>
              <c:numCache/>
            </c:numRef>
          </c:val>
          <c:smooth val="1"/>
        </c:ser>
        <c:axId val="1065843166"/>
        <c:axId val="1733138339"/>
      </c:lineChart>
      <c:catAx>
        <c:axId val="10658431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3138339"/>
      </c:catAx>
      <c:valAx>
        <c:axId val="17331383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58431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Ahokini!$C$1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Ahokini!$C$2:$C$67</c:f>
              <c:numCache/>
            </c:numRef>
          </c:val>
          <c:smooth val="0"/>
        </c:ser>
        <c:axId val="692976362"/>
        <c:axId val="785907592"/>
      </c:lineChart>
      <c:catAx>
        <c:axId val="6929763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785907592"/>
      </c:catAx>
      <c:valAx>
        <c:axId val="7859075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29763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Amcha!$C$1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Amcha!$C$2:$C$67</c:f>
              <c:numCache/>
            </c:numRef>
          </c:val>
          <c:smooth val="0"/>
        </c:ser>
        <c:axId val="1372563768"/>
        <c:axId val="161520184"/>
      </c:lineChart>
      <c:catAx>
        <c:axId val="13725637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61520184"/>
      </c:catAx>
      <c:valAx>
        <c:axId val="1615201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25637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Amcha!$D$1:$D$67</c:f>
              <c:numCache/>
            </c:numRef>
          </c:val>
          <c:smooth val="1"/>
        </c:ser>
        <c:axId val="1306869139"/>
        <c:axId val="2024839809"/>
      </c:lineChart>
      <c:catAx>
        <c:axId val="13068691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4839809"/>
      </c:catAx>
      <c:valAx>
        <c:axId val="20248398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68691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Andsaudare!$C$1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Andsaudare!$C$2:$C$67</c:f>
              <c:numCache/>
            </c:numRef>
          </c:val>
          <c:smooth val="0"/>
        </c:ser>
        <c:axId val="2083760313"/>
        <c:axId val="15201894"/>
      </c:lineChart>
      <c:catAx>
        <c:axId val="20837603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5201894"/>
      </c:catAx>
      <c:valAx>
        <c:axId val="152018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37603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Andsaudare!$D$1:$D$67</c:f>
              <c:numCache/>
            </c:numRef>
          </c:val>
          <c:smooth val="1"/>
        </c:ser>
        <c:axId val="658937444"/>
        <c:axId val="804466991"/>
      </c:lineChart>
      <c:catAx>
        <c:axId val="6589374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4466991"/>
      </c:catAx>
      <c:valAx>
        <c:axId val="8044669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893744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Anymna!$D$1:$D$67</c:f>
              <c:numCache/>
            </c:numRef>
          </c:val>
          <c:smooth val="1"/>
        </c:ser>
        <c:axId val="516713491"/>
        <c:axId val="453508441"/>
      </c:lineChart>
      <c:catAx>
        <c:axId val="5167134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3508441"/>
      </c:catAx>
      <c:valAx>
        <c:axId val="4535084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67134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Anymna!$C$1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Anymna!$C$2:$C$67</c:f>
              <c:numCache/>
            </c:numRef>
          </c:val>
          <c:smooth val="0"/>
        </c:ser>
        <c:axId val="940158820"/>
        <c:axId val="659819661"/>
      </c:lineChart>
      <c:catAx>
        <c:axId val="9401588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659819661"/>
      </c:catAx>
      <c:valAx>
        <c:axId val="6598196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015882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Aplasia!$D$1:$D$67</c:f>
              <c:numCache/>
            </c:numRef>
          </c:val>
          <c:smooth val="1"/>
        </c:ser>
        <c:axId val="1486379333"/>
        <c:axId val="374388296"/>
      </c:lineChart>
      <c:catAx>
        <c:axId val="14863793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4388296"/>
      </c:catAx>
      <c:valAx>
        <c:axId val="3743882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63793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Aplasia!$C$1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Aplasia!$C$2:$C$67</c:f>
              <c:numCache/>
            </c:numRef>
          </c:val>
          <c:smooth val="0"/>
        </c:ser>
        <c:axId val="1416645248"/>
        <c:axId val="1942383481"/>
      </c:lineChart>
      <c:catAx>
        <c:axId val="14166452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942383481"/>
      </c:catAx>
      <c:valAx>
        <c:axId val="19423834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66452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Arbiya!$D$1:$D$67</c:f>
              <c:numCache/>
            </c:numRef>
          </c:val>
          <c:smooth val="1"/>
        </c:ser>
        <c:axId val="1366153321"/>
        <c:axId val="2108945959"/>
      </c:lineChart>
      <c:catAx>
        <c:axId val="13661533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8945959"/>
      </c:catAx>
      <c:valAx>
        <c:axId val="21089459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61533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Arbiya!$C$1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Arbiya!$C$2:$C$67</c:f>
              <c:numCache/>
            </c:numRef>
          </c:val>
          <c:smooth val="0"/>
        </c:ser>
        <c:axId val="1942886179"/>
        <c:axId val="1794507986"/>
      </c:lineChart>
      <c:catAx>
        <c:axId val="19428861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794507986"/>
      </c:catAx>
      <c:valAx>
        <c:axId val="17945079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28861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'Areoix Lie'!$D$1:$D$67</c:f>
              <c:numCache/>
            </c:numRef>
          </c:val>
          <c:smooth val="1"/>
        </c:ser>
        <c:axId val="1989874611"/>
        <c:axId val="1434840446"/>
      </c:lineChart>
      <c:catAx>
        <c:axId val="19898746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4840446"/>
      </c:catAx>
      <c:valAx>
        <c:axId val="14348404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98746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'Areoix Lie'!$C$1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'Areoix Lie'!$C$2:$C$67</c:f>
              <c:numCache/>
            </c:numRef>
          </c:val>
          <c:smooth val="0"/>
        </c:ser>
        <c:axId val="981299153"/>
        <c:axId val="773360096"/>
      </c:lineChart>
      <c:catAx>
        <c:axId val="9812991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773360096"/>
      </c:catAx>
      <c:valAx>
        <c:axId val="7733600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12991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Ashain!$D$1:$D$67</c:f>
              <c:numCache/>
            </c:numRef>
          </c:val>
          <c:smooth val="1"/>
        </c:ser>
        <c:axId val="306099707"/>
        <c:axId val="1399831761"/>
      </c:lineChart>
      <c:catAx>
        <c:axId val="3060997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9831761"/>
      </c:catAx>
      <c:valAx>
        <c:axId val="13998317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60997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Ashain!$C$1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Ashain!$C$2:$C$67</c:f>
              <c:numCache/>
            </c:numRef>
          </c:val>
          <c:smooth val="0"/>
        </c:ser>
        <c:axId val="1779976384"/>
        <c:axId val="2055561614"/>
      </c:lineChart>
      <c:catAx>
        <c:axId val="17799763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2055561614"/>
      </c:catAx>
      <c:valAx>
        <c:axId val="20555616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99763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Astye!$D$1:$D$67</c:f>
              <c:numCache/>
            </c:numRef>
          </c:val>
          <c:smooth val="1"/>
        </c:ser>
        <c:axId val="1532286671"/>
        <c:axId val="667178633"/>
      </c:lineChart>
      <c:catAx>
        <c:axId val="1532286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7178633"/>
      </c:catAx>
      <c:valAx>
        <c:axId val="6671786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22866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Astye!$C$1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Astye!$C$2:$C$67</c:f>
              <c:numCache/>
            </c:numRef>
          </c:val>
          <c:smooth val="0"/>
        </c:ser>
        <c:axId val="664846996"/>
        <c:axId val="635059357"/>
      </c:lineChart>
      <c:catAx>
        <c:axId val="6648469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635059357"/>
      </c:catAx>
      <c:valAx>
        <c:axId val="6350593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48469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Baluyde!$D$1:$D$67</c:f>
              <c:numCache/>
            </c:numRef>
          </c:val>
          <c:smooth val="1"/>
        </c:ser>
        <c:axId val="1206419213"/>
        <c:axId val="624891335"/>
      </c:lineChart>
      <c:catAx>
        <c:axId val="12064192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4891335"/>
      </c:catAx>
      <c:valAx>
        <c:axId val="6248913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64192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Baluyde!$C$1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Baluyde!$C$2:$C$67</c:f>
              <c:numCache/>
            </c:numRef>
          </c:val>
          <c:smooth val="0"/>
        </c:ser>
        <c:axId val="1682322476"/>
        <c:axId val="1226867499"/>
      </c:lineChart>
      <c:catAx>
        <c:axId val="16823224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226867499"/>
      </c:catAx>
      <c:valAx>
        <c:axId val="12268674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23224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Byllu!$D$1:$D$67</c:f>
              <c:numCache/>
            </c:numRef>
          </c:val>
          <c:smooth val="1"/>
        </c:ser>
        <c:axId val="1410502704"/>
        <c:axId val="2042085642"/>
      </c:lineChart>
      <c:catAx>
        <c:axId val="14105027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2085642"/>
      </c:catAx>
      <c:valAx>
        <c:axId val="20420856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05027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Byllu!$C$1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Byllu!$C$2:$C$67</c:f>
              <c:numCache/>
            </c:numRef>
          </c:val>
          <c:smooth val="0"/>
        </c:ser>
        <c:axId val="499282568"/>
        <c:axId val="977582252"/>
      </c:lineChart>
      <c:catAx>
        <c:axId val="4992825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977582252"/>
      </c:catAx>
      <c:valAx>
        <c:axId val="9775822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92825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Candenat!$D$1:$D$67</c:f>
              <c:numCache/>
            </c:numRef>
          </c:val>
          <c:smooth val="1"/>
        </c:ser>
        <c:axId val="76284002"/>
        <c:axId val="1765877784"/>
      </c:lineChart>
      <c:catAx>
        <c:axId val="762840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5877784"/>
      </c:catAx>
      <c:valAx>
        <c:axId val="17658777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2840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Candenat!$C$1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Candenat!$C$2:$C$67</c:f>
              <c:numCache/>
            </c:numRef>
          </c:val>
          <c:smooth val="0"/>
        </c:ser>
        <c:axId val="24765839"/>
        <c:axId val="1550457183"/>
      </c:lineChart>
      <c:catAx>
        <c:axId val="247658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550457183"/>
      </c:catAx>
      <c:valAx>
        <c:axId val="15504571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7658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Canldives!$D$1:$D$67</c:f>
              <c:numCache/>
            </c:numRef>
          </c:val>
          <c:smooth val="1"/>
        </c:ser>
        <c:axId val="437668777"/>
        <c:axId val="734304747"/>
      </c:lineChart>
      <c:catAx>
        <c:axId val="4376687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4304747"/>
      </c:catAx>
      <c:valAx>
        <c:axId val="7343047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76687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Canldives!$C$1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Canldives!$C$2:$C$67</c:f>
              <c:numCache/>
            </c:numRef>
          </c:val>
          <c:smooth val="0"/>
        </c:ser>
        <c:axId val="764552760"/>
        <c:axId val="755263433"/>
      </c:lineChart>
      <c:catAx>
        <c:axId val="7645527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755263433"/>
      </c:catAx>
      <c:valAx>
        <c:axId val="7552634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45527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Chaenia!$D$1:$D$67</c:f>
              <c:numCache/>
            </c:numRef>
          </c:val>
          <c:smooth val="1"/>
        </c:ser>
        <c:axId val="1906604479"/>
        <c:axId val="1875108046"/>
      </c:lineChart>
      <c:catAx>
        <c:axId val="19066044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5108046"/>
      </c:catAx>
      <c:valAx>
        <c:axId val="18751080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66044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Chaenia!$C$1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Chaenia!$C$2:$C$67</c:f>
              <c:numCache/>
            </c:numRef>
          </c:val>
          <c:smooth val="0"/>
        </c:ser>
        <c:axId val="933795392"/>
        <c:axId val="1370625471"/>
      </c:lineChart>
      <c:catAx>
        <c:axId val="9337953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370625471"/>
      </c:catAx>
      <c:valAx>
        <c:axId val="13706254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37953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Cloja!$D$1:$D$67</c:f>
              <c:numCache/>
            </c:numRef>
          </c:val>
          <c:smooth val="1"/>
        </c:ser>
        <c:axId val="593541481"/>
        <c:axId val="1746891395"/>
      </c:lineChart>
      <c:catAx>
        <c:axId val="5935414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6891395"/>
      </c:catAx>
      <c:valAx>
        <c:axId val="17468913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35414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Cloja!$C$1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Cloja!$C$2:$C$67</c:f>
              <c:numCache/>
            </c:numRef>
          </c:val>
          <c:smooth val="0"/>
        </c:ser>
        <c:axId val="2041435427"/>
        <c:axId val="208640111"/>
      </c:lineChart>
      <c:catAx>
        <c:axId val="20414354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208640111"/>
      </c:catAx>
      <c:valAx>
        <c:axId val="2086401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14354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'Crila Republic'!$D$1:$D$67</c:f>
              <c:numCache/>
            </c:numRef>
          </c:val>
          <c:smooth val="1"/>
        </c:ser>
        <c:axId val="969468310"/>
        <c:axId val="1824002169"/>
      </c:lineChart>
      <c:catAx>
        <c:axId val="9694683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4002169"/>
      </c:catAx>
      <c:valAx>
        <c:axId val="18240021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94683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'Crila Republic'!$C$1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'Crila Republic'!$C$2:$C$67</c:f>
              <c:numCache/>
            </c:numRef>
          </c:val>
          <c:smooth val="0"/>
        </c:ser>
        <c:axId val="2106190624"/>
        <c:axId val="1869707448"/>
      </c:lineChart>
      <c:catAx>
        <c:axId val="21061906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869707448"/>
      </c:catAx>
      <c:valAx>
        <c:axId val="18697074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619062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'Cruthi Anoso'!$D$1:$D$67</c:f>
              <c:numCache/>
            </c:numRef>
          </c:val>
          <c:smooth val="1"/>
        </c:ser>
        <c:axId val="1089204963"/>
        <c:axId val="1500193847"/>
      </c:lineChart>
      <c:catAx>
        <c:axId val="10892049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0193847"/>
      </c:catAx>
      <c:valAx>
        <c:axId val="15001938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92049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'Cruthi Anoso'!$C$1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'Cruthi Anoso'!$C$2:$C$67</c:f>
              <c:numCache/>
            </c:numRef>
          </c:val>
          <c:smooth val="0"/>
        </c:ser>
        <c:axId val="825318270"/>
        <c:axId val="657904171"/>
      </c:lineChart>
      <c:catAx>
        <c:axId val="8253182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657904171"/>
      </c:catAx>
      <c:valAx>
        <c:axId val="6579041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53182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Curata!$D$1:$D$67</c:f>
              <c:numCache/>
            </c:numRef>
          </c:val>
          <c:smooth val="1"/>
        </c:ser>
        <c:axId val="1198051607"/>
        <c:axId val="632639542"/>
      </c:lineChart>
      <c:catAx>
        <c:axId val="11980516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2639542"/>
      </c:catAx>
      <c:valAx>
        <c:axId val="6326395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80516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Curata!$C$1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Curata!$C$2:$C$67</c:f>
              <c:numCache/>
            </c:numRef>
          </c:val>
          <c:smooth val="0"/>
        </c:ser>
        <c:axId val="2100226815"/>
        <c:axId val="807187539"/>
      </c:lineChart>
      <c:catAx>
        <c:axId val="21002268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807187539"/>
      </c:catAx>
      <c:valAx>
        <c:axId val="8071875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02268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Dahe!$D$1:$D$67</c:f>
              <c:numCache/>
            </c:numRef>
          </c:val>
          <c:smooth val="1"/>
        </c:ser>
        <c:axId val="977974103"/>
        <c:axId val="301011013"/>
      </c:lineChart>
      <c:catAx>
        <c:axId val="9779741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1011013"/>
      </c:catAx>
      <c:valAx>
        <c:axId val="3010110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797410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Dahe!$C$1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Dahe!$C$2:$C$67</c:f>
              <c:numCache/>
            </c:numRef>
          </c:val>
          <c:smooth val="0"/>
        </c:ser>
        <c:axId val="1786822124"/>
        <c:axId val="1066356737"/>
      </c:lineChart>
      <c:catAx>
        <c:axId val="17868221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066356737"/>
      </c:catAx>
      <c:valAx>
        <c:axId val="10663567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682212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Danocia!$D$1:$D$67</c:f>
              <c:numCache/>
            </c:numRef>
          </c:val>
          <c:smooth val="1"/>
        </c:ser>
        <c:axId val="1426955211"/>
        <c:axId val="157732734"/>
      </c:lineChart>
      <c:catAx>
        <c:axId val="14269552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732734"/>
      </c:catAx>
      <c:valAx>
        <c:axId val="1577327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69552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Danocia!$C$1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Danocia!$C$2:$C$67</c:f>
              <c:numCache/>
            </c:numRef>
          </c:val>
          <c:smooth val="0"/>
        </c:ser>
        <c:axId val="1499264628"/>
        <c:axId val="1420732789"/>
      </c:lineChart>
      <c:catAx>
        <c:axId val="14992646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420732789"/>
      </c:catAx>
      <c:valAx>
        <c:axId val="14207327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92646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Darewa!$D$1:$D$67</c:f>
              <c:numCache/>
            </c:numRef>
          </c:val>
          <c:smooth val="1"/>
        </c:ser>
        <c:axId val="827614740"/>
        <c:axId val="113092341"/>
      </c:lineChart>
      <c:catAx>
        <c:axId val="8276147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092341"/>
      </c:catAx>
      <c:valAx>
        <c:axId val="1130923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76147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Darewa!$C$1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Darewa!$C$2:$C$67</c:f>
              <c:numCache/>
            </c:numRef>
          </c:val>
          <c:smooth val="0"/>
        </c:ser>
        <c:axId val="1914840938"/>
        <c:axId val="131472289"/>
      </c:lineChart>
      <c:catAx>
        <c:axId val="19148409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31472289"/>
      </c:catAx>
      <c:valAx>
        <c:axId val="1314722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48409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Desaki!$D$1:$D$67</c:f>
              <c:numCache/>
            </c:numRef>
          </c:val>
          <c:smooth val="1"/>
        </c:ser>
        <c:axId val="384088495"/>
        <c:axId val="897598776"/>
      </c:lineChart>
      <c:catAx>
        <c:axId val="3840884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7598776"/>
      </c:catAx>
      <c:valAx>
        <c:axId val="8975987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40884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Desaki!$C$1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Desaki!$C$2:$C$67</c:f>
              <c:numCache/>
            </c:numRef>
          </c:val>
          <c:smooth val="0"/>
        </c:ser>
        <c:axId val="428291494"/>
        <c:axId val="794939083"/>
      </c:lineChart>
      <c:catAx>
        <c:axId val="4282914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794939083"/>
      </c:catAx>
      <c:valAx>
        <c:axId val="7949390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82914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Deschon!$D$1:$D$67</c:f>
              <c:numCache/>
            </c:numRef>
          </c:val>
          <c:smooth val="1"/>
        </c:ser>
        <c:axId val="366782164"/>
        <c:axId val="672403372"/>
      </c:lineChart>
      <c:catAx>
        <c:axId val="3667821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2403372"/>
      </c:catAx>
      <c:valAx>
        <c:axId val="6724033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67821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Deschon!$C$1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Deschon!$C$2:$C$67</c:f>
              <c:numCache/>
            </c:numRef>
          </c:val>
          <c:smooth val="0"/>
        </c:ser>
        <c:axId val="1154661576"/>
        <c:axId val="1968287181"/>
      </c:lineChart>
      <c:catAx>
        <c:axId val="11546615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968287181"/>
      </c:catAx>
      <c:valAx>
        <c:axId val="19682871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46615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'Disal Nila'!$D$1:$D$67</c:f>
              <c:numCache/>
            </c:numRef>
          </c:val>
          <c:smooth val="1"/>
        </c:ser>
        <c:axId val="1154349803"/>
        <c:axId val="2030932040"/>
      </c:lineChart>
      <c:catAx>
        <c:axId val="11543498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0932040"/>
      </c:catAx>
      <c:valAx>
        <c:axId val="20309320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434980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'Disal Nila'!$C$1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'Disal Nila'!$C$2:$C$67</c:f>
              <c:numCache/>
            </c:numRef>
          </c:val>
          <c:smooth val="0"/>
        </c:ser>
        <c:axId val="26092307"/>
        <c:axId val="486104721"/>
      </c:lineChart>
      <c:catAx>
        <c:axId val="260923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486104721"/>
      </c:catAx>
      <c:valAx>
        <c:axId val="4861047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0923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'Dual Cenryia'!$D$1:$D$67</c:f>
              <c:numCache/>
            </c:numRef>
          </c:val>
          <c:smooth val="1"/>
        </c:ser>
        <c:axId val="299035349"/>
        <c:axId val="632995093"/>
      </c:lineChart>
      <c:catAx>
        <c:axId val="2990353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2995093"/>
      </c:catAx>
      <c:valAx>
        <c:axId val="6329950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90353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'Dual Cenryia'!$C$1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'Dual Cenryia'!$C$2:$C$67</c:f>
              <c:numCache/>
            </c:numRef>
          </c:val>
          <c:smooth val="0"/>
        </c:ser>
        <c:axId val="831862400"/>
        <c:axId val="761787909"/>
      </c:lineChart>
      <c:catAx>
        <c:axId val="8318624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761787909"/>
      </c:catAx>
      <c:valAx>
        <c:axId val="7617879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18624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Ealdorii!$D$1:$D$67</c:f>
              <c:numCache/>
            </c:numRef>
          </c:val>
          <c:smooth val="1"/>
        </c:ser>
        <c:axId val="1446351899"/>
        <c:axId val="1896501534"/>
      </c:lineChart>
      <c:catAx>
        <c:axId val="14463518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6501534"/>
      </c:catAx>
      <c:valAx>
        <c:axId val="18965015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635189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Ealdorii!$C$1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Ealdorii!$C$2:$C$67</c:f>
              <c:numCache/>
            </c:numRef>
          </c:val>
          <c:smooth val="0"/>
        </c:ser>
        <c:axId val="508304336"/>
        <c:axId val="809468738"/>
      </c:lineChart>
      <c:catAx>
        <c:axId val="5083043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809468738"/>
      </c:catAx>
      <c:valAx>
        <c:axId val="8094687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830433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Easuhura!$D$1:$D$67</c:f>
              <c:numCache/>
            </c:numRef>
          </c:val>
          <c:smooth val="1"/>
        </c:ser>
        <c:axId val="412435826"/>
        <c:axId val="154308089"/>
      </c:lineChart>
      <c:catAx>
        <c:axId val="4124358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308089"/>
      </c:catAx>
      <c:valAx>
        <c:axId val="1543080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243582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Easuhura!$C$1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Easuhura!$C$2:$C$67</c:f>
              <c:numCache/>
            </c:numRef>
          </c:val>
          <c:smooth val="0"/>
        </c:ser>
        <c:axId val="1889739915"/>
        <c:axId val="1123983894"/>
      </c:lineChart>
      <c:catAx>
        <c:axId val="18897399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123983894"/>
      </c:catAx>
      <c:valAx>
        <c:axId val="11239838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97399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Eldavpir!$D$1:$D$67</c:f>
              <c:numCache/>
            </c:numRef>
          </c:val>
          <c:smooth val="1"/>
        </c:ser>
        <c:axId val="2072878027"/>
        <c:axId val="324073916"/>
      </c:lineChart>
      <c:catAx>
        <c:axId val="20728780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4073916"/>
      </c:catAx>
      <c:valAx>
        <c:axId val="3240739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28780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Eldavpir!$C$1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Eldavpir!$C$2:$C$67</c:f>
              <c:numCache/>
            </c:numRef>
          </c:val>
          <c:smooth val="0"/>
        </c:ser>
        <c:axId val="1264250208"/>
        <c:axId val="804904323"/>
      </c:lineChart>
      <c:catAx>
        <c:axId val="1264250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804904323"/>
      </c:catAx>
      <c:valAx>
        <c:axId val="8049043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42502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Eldjo!$D$1:$D$67</c:f>
              <c:numCache/>
            </c:numRef>
          </c:val>
          <c:smooth val="1"/>
        </c:ser>
        <c:axId val="1773499066"/>
        <c:axId val="613660429"/>
      </c:lineChart>
      <c:catAx>
        <c:axId val="17734990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3660429"/>
      </c:catAx>
      <c:valAx>
        <c:axId val="6136604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34990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Eldjo!$C$1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Eldjo!$C$2:$C$67</c:f>
              <c:numCache/>
            </c:numRef>
          </c:val>
          <c:smooth val="0"/>
        </c:ser>
        <c:axId val="1486230945"/>
        <c:axId val="953228739"/>
      </c:lineChart>
      <c:catAx>
        <c:axId val="14862309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953228739"/>
      </c:catAx>
      <c:valAx>
        <c:axId val="9532287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62309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'Elja and Munusia'!$D$1:$D$67</c:f>
              <c:numCache/>
            </c:numRef>
          </c:val>
          <c:smooth val="1"/>
        </c:ser>
        <c:axId val="845999349"/>
        <c:axId val="935839452"/>
      </c:lineChart>
      <c:catAx>
        <c:axId val="8459993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5839452"/>
      </c:catAx>
      <c:valAx>
        <c:axId val="9358394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59993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'Elja and Munusia'!$C$1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'Elja and Munusia'!$C$2:$C$67</c:f>
              <c:numCache/>
            </c:numRef>
          </c:val>
          <c:smooth val="0"/>
        </c:ser>
        <c:axId val="1593072526"/>
        <c:axId val="899972811"/>
      </c:lineChart>
      <c:catAx>
        <c:axId val="15930725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899972811"/>
      </c:catAx>
      <c:valAx>
        <c:axId val="8999728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307252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Emara!$D$1:$D$67</c:f>
              <c:numCache/>
            </c:numRef>
          </c:val>
          <c:smooth val="1"/>
        </c:ser>
        <c:axId val="1390872477"/>
        <c:axId val="2138424511"/>
      </c:lineChart>
      <c:catAx>
        <c:axId val="13908724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8424511"/>
      </c:catAx>
      <c:valAx>
        <c:axId val="21384245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08724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Emara!$C$1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Emara!$C$2:$C$67</c:f>
              <c:numCache/>
            </c:numRef>
          </c:val>
          <c:smooth val="0"/>
        </c:ser>
        <c:axId val="775332279"/>
        <c:axId val="50496011"/>
      </c:lineChart>
      <c:catAx>
        <c:axId val="7753322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50496011"/>
      </c:catAx>
      <c:valAx>
        <c:axId val="504960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53322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Enina!$D$1:$D$67</c:f>
              <c:numCache/>
            </c:numRef>
          </c:val>
          <c:smooth val="1"/>
        </c:ser>
        <c:axId val="1286765887"/>
        <c:axId val="641143247"/>
      </c:lineChart>
      <c:catAx>
        <c:axId val="12867658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1143247"/>
      </c:catAx>
      <c:valAx>
        <c:axId val="6411432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676588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Enina!$C$1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Enina!$C$2:$C$67</c:f>
              <c:numCache/>
            </c:numRef>
          </c:val>
          <c:smooth val="0"/>
        </c:ser>
        <c:axId val="824135949"/>
        <c:axId val="2075638393"/>
      </c:lineChart>
      <c:catAx>
        <c:axId val="8241359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2075638393"/>
      </c:catAx>
      <c:valAx>
        <c:axId val="20756383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41359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Eparia!$D$1:$D$67</c:f>
              <c:numCache/>
            </c:numRef>
          </c:val>
          <c:smooth val="1"/>
        </c:ser>
        <c:axId val="1747281053"/>
        <c:axId val="2048890541"/>
      </c:lineChart>
      <c:catAx>
        <c:axId val="17472810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8890541"/>
      </c:catAx>
      <c:valAx>
        <c:axId val="20488905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72810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Eparia!$C$1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Eparia!$C$2:$C$67</c:f>
              <c:numCache/>
            </c:numRef>
          </c:val>
          <c:smooth val="0"/>
        </c:ser>
        <c:axId val="1077877326"/>
        <c:axId val="768686136"/>
      </c:lineChart>
      <c:catAx>
        <c:axId val="10778773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768686136"/>
      </c:catAx>
      <c:valAx>
        <c:axId val="7686861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787732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Erkizil!$D$1:$D$67</c:f>
              <c:numCache/>
            </c:numRef>
          </c:val>
          <c:smooth val="1"/>
        </c:ser>
        <c:axId val="1494645971"/>
        <c:axId val="2122667768"/>
      </c:lineChart>
      <c:catAx>
        <c:axId val="14946459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2667768"/>
      </c:catAx>
      <c:valAx>
        <c:axId val="21226677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46459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Erkizil!$C$1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Erkizil!$C$2:$C$67</c:f>
              <c:numCache/>
            </c:numRef>
          </c:val>
          <c:smooth val="0"/>
        </c:ser>
        <c:axId val="493330172"/>
        <c:axId val="1074533591"/>
      </c:lineChart>
      <c:catAx>
        <c:axId val="4933301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074533591"/>
      </c:catAx>
      <c:valAx>
        <c:axId val="10745335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333017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Estijan!$D$1:$D$67</c:f>
              <c:numCache/>
            </c:numRef>
          </c:val>
          <c:smooth val="1"/>
        </c:ser>
        <c:axId val="137411005"/>
        <c:axId val="623845662"/>
      </c:lineChart>
      <c:catAx>
        <c:axId val="1374110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3845662"/>
      </c:catAx>
      <c:valAx>
        <c:axId val="6238456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4110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Estijan!$C$1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Estijan!$C$2:$C$67</c:f>
              <c:numCache/>
            </c:numRef>
          </c:val>
          <c:smooth val="0"/>
        </c:ser>
        <c:axId val="952156381"/>
        <c:axId val="898758352"/>
      </c:lineChart>
      <c:catAx>
        <c:axId val="9521563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898758352"/>
      </c:catAx>
      <c:valAx>
        <c:axId val="8987583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21563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Etirha!$D$1:$D$67</c:f>
              <c:numCache/>
            </c:numRef>
          </c:val>
          <c:smooth val="1"/>
        </c:ser>
        <c:axId val="1641388771"/>
        <c:axId val="1820368695"/>
      </c:lineChart>
      <c:catAx>
        <c:axId val="16413887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0368695"/>
      </c:catAx>
      <c:valAx>
        <c:axId val="18203686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13887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Etirha!$C$1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Etirha!$C$2:$C$67</c:f>
              <c:numCache/>
            </c:numRef>
          </c:val>
          <c:smooth val="0"/>
        </c:ser>
        <c:axId val="1492549179"/>
        <c:axId val="545668295"/>
      </c:lineChart>
      <c:catAx>
        <c:axId val="14925491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545668295"/>
      </c:catAx>
      <c:valAx>
        <c:axId val="5456682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25491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Etretes!$D$1:$D$67</c:f>
              <c:numCache/>
            </c:numRef>
          </c:val>
          <c:smooth val="1"/>
        </c:ser>
        <c:axId val="1535660447"/>
        <c:axId val="962330336"/>
      </c:lineChart>
      <c:catAx>
        <c:axId val="15356604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2330336"/>
      </c:catAx>
      <c:valAx>
        <c:axId val="9623303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566044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Etretes!$C$1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Etretes!$C$2:$C$67</c:f>
              <c:numCache/>
            </c:numRef>
          </c:val>
          <c:smooth val="0"/>
        </c:ser>
        <c:axId val="1193040811"/>
        <c:axId val="31442157"/>
      </c:lineChart>
      <c:catAx>
        <c:axId val="11930408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31442157"/>
      </c:catAx>
      <c:valAx>
        <c:axId val="314421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30408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Exilium!$D$1:$D$67</c:f>
              <c:numCache/>
            </c:numRef>
          </c:val>
          <c:smooth val="1"/>
        </c:ser>
        <c:axId val="54646706"/>
        <c:axId val="1218639935"/>
      </c:lineChart>
      <c:catAx>
        <c:axId val="546467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8639935"/>
      </c:catAx>
      <c:valAx>
        <c:axId val="12186399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64670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Exilium!$C$1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Exilium!$C$2:$C$67</c:f>
              <c:numCache/>
            </c:numRef>
          </c:val>
          <c:smooth val="0"/>
        </c:ser>
        <c:axId val="283409463"/>
        <c:axId val="842482112"/>
      </c:lineChart>
      <c:catAx>
        <c:axId val="2834094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842482112"/>
      </c:catAx>
      <c:valAx>
        <c:axId val="8424821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34094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'Far Lands'!$D$1:$D$67</c:f>
              <c:numCache/>
            </c:numRef>
          </c:val>
          <c:smooth val="1"/>
        </c:ser>
        <c:axId val="1601666102"/>
        <c:axId val="1822108801"/>
      </c:lineChart>
      <c:catAx>
        <c:axId val="16016661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2108801"/>
      </c:catAx>
      <c:valAx>
        <c:axId val="18221088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16661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'Far Lands'!$C$1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'Far Lands'!$C$2:$C$67</c:f>
              <c:numCache/>
            </c:numRef>
          </c:val>
          <c:smooth val="0"/>
        </c:ser>
        <c:axId val="1757874219"/>
        <c:axId val="1133159027"/>
      </c:lineChart>
      <c:catAx>
        <c:axId val="17578742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133159027"/>
      </c:catAx>
      <c:valAx>
        <c:axId val="11331590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78742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'Feio Lie'!$D$1:$D$67</c:f>
              <c:numCache/>
            </c:numRef>
          </c:val>
          <c:smooth val="1"/>
        </c:ser>
        <c:axId val="952678944"/>
        <c:axId val="1271637718"/>
      </c:lineChart>
      <c:catAx>
        <c:axId val="9526789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1637718"/>
      </c:catAx>
      <c:valAx>
        <c:axId val="12716377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267894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'Feio Lie'!$C$1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'Feio Lie'!$C$2:$C$67</c:f>
              <c:numCache/>
            </c:numRef>
          </c:val>
          <c:smooth val="0"/>
        </c:ser>
        <c:axId val="1522905579"/>
        <c:axId val="1613471086"/>
      </c:lineChart>
      <c:catAx>
        <c:axId val="15229055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613471086"/>
      </c:catAx>
      <c:valAx>
        <c:axId val="16134710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29055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Fermori!$D$1:$D$67</c:f>
              <c:numCache/>
            </c:numRef>
          </c:val>
          <c:smooth val="1"/>
        </c:ser>
        <c:axId val="1843306835"/>
        <c:axId val="430530109"/>
      </c:lineChart>
      <c:catAx>
        <c:axId val="18433068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0530109"/>
      </c:catAx>
      <c:valAx>
        <c:axId val="4305301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33068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Fermori!$C$1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Fermori!$C$2:$C$67</c:f>
              <c:numCache/>
            </c:numRef>
          </c:val>
          <c:smooth val="0"/>
        </c:ser>
        <c:axId val="1660141667"/>
        <c:axId val="757734913"/>
      </c:lineChart>
      <c:catAx>
        <c:axId val="16601416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757734913"/>
      </c:catAx>
      <c:valAx>
        <c:axId val="7577349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01416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Finae!$D$1:$D$67</c:f>
              <c:numCache/>
            </c:numRef>
          </c:val>
          <c:smooth val="1"/>
        </c:ser>
        <c:axId val="343277572"/>
        <c:axId val="42098339"/>
      </c:lineChart>
      <c:catAx>
        <c:axId val="3432775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098339"/>
      </c:catAx>
      <c:valAx>
        <c:axId val="420983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327757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Finae!$C$1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Finae!$C$2:$C$67</c:f>
              <c:numCache/>
            </c:numRef>
          </c:val>
          <c:smooth val="0"/>
        </c:ser>
        <c:axId val="1474721103"/>
        <c:axId val="153865820"/>
      </c:lineChart>
      <c:catAx>
        <c:axId val="14747211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53865820"/>
      </c:catAx>
      <c:valAx>
        <c:axId val="1538658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472110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Fincen!$D$1:$D$67</c:f>
              <c:numCache/>
            </c:numRef>
          </c:val>
          <c:smooth val="1"/>
        </c:ser>
        <c:axId val="2032190327"/>
        <c:axId val="829351878"/>
      </c:lineChart>
      <c:catAx>
        <c:axId val="20321903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9351878"/>
      </c:catAx>
      <c:valAx>
        <c:axId val="8293518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21903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Fincen!$C$1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Fincen!$C$2:$C$67</c:f>
              <c:numCache/>
            </c:numRef>
          </c:val>
          <c:smooth val="0"/>
        </c:ser>
        <c:axId val="261187191"/>
        <c:axId val="755841170"/>
      </c:lineChart>
      <c:catAx>
        <c:axId val="2611871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755841170"/>
      </c:catAx>
      <c:valAx>
        <c:axId val="7558411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11871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'Fire Coast'!$D$1:$D$67</c:f>
              <c:numCache/>
            </c:numRef>
          </c:val>
          <c:smooth val="1"/>
        </c:ser>
        <c:axId val="319523753"/>
        <c:axId val="919393019"/>
      </c:lineChart>
      <c:catAx>
        <c:axId val="3195237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9393019"/>
      </c:catAx>
      <c:valAx>
        <c:axId val="9193930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95237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'Fire Coast'!$C$1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'Fire Coast'!$C$2:$C$67</c:f>
              <c:numCache/>
            </c:numRef>
          </c:val>
          <c:smooth val="0"/>
        </c:ser>
        <c:axId val="290813823"/>
        <c:axId val="1095731812"/>
      </c:lineChart>
      <c:catAx>
        <c:axId val="2908138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095731812"/>
      </c:catAx>
      <c:valAx>
        <c:axId val="10957318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08138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Gaeiya!$D$1:$D$67</c:f>
              <c:numCache/>
            </c:numRef>
          </c:val>
          <c:smooth val="1"/>
        </c:ser>
        <c:axId val="809768395"/>
        <c:axId val="1843548175"/>
      </c:lineChart>
      <c:catAx>
        <c:axId val="8097683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3548175"/>
      </c:catAx>
      <c:valAx>
        <c:axId val="18435481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97683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Gaeiya!$C$1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Gaeiya!$C$2:$C$67</c:f>
              <c:numCache/>
            </c:numRef>
          </c:val>
          <c:smooth val="0"/>
        </c:ser>
        <c:axId val="1649348408"/>
        <c:axId val="184473636"/>
      </c:lineChart>
      <c:catAx>
        <c:axId val="16493484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84473636"/>
      </c:catAx>
      <c:valAx>
        <c:axId val="1844736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93484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Galca!$D$1:$D$67</c:f>
              <c:numCache/>
            </c:numRef>
          </c:val>
          <c:smooth val="1"/>
        </c:ser>
        <c:axId val="1448886403"/>
        <c:axId val="1302413372"/>
      </c:lineChart>
      <c:catAx>
        <c:axId val="14488864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2413372"/>
      </c:catAx>
      <c:valAx>
        <c:axId val="13024133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888640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Galca!$C$1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Galca!$C$2:$C$67</c:f>
              <c:numCache/>
            </c:numRef>
          </c:val>
          <c:smooth val="0"/>
        </c:ser>
        <c:axId val="720635810"/>
        <c:axId val="1860589360"/>
      </c:lineChart>
      <c:catAx>
        <c:axId val="7206358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860589360"/>
      </c:catAx>
      <c:valAx>
        <c:axId val="18605893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06358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Genaire!$D$1:$D$67</c:f>
              <c:numCache/>
            </c:numRef>
          </c:val>
          <c:smooth val="1"/>
        </c:ser>
        <c:axId val="374581280"/>
        <c:axId val="1647074899"/>
      </c:lineChart>
      <c:catAx>
        <c:axId val="374581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7074899"/>
      </c:catAx>
      <c:valAx>
        <c:axId val="16470748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45812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Genaire!$C$1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Genaire!$C$2:$C$67</c:f>
              <c:numCache/>
            </c:numRef>
          </c:val>
          <c:smooth val="0"/>
        </c:ser>
        <c:axId val="702772006"/>
        <c:axId val="1028130405"/>
      </c:lineChart>
      <c:catAx>
        <c:axId val="7027720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028130405"/>
      </c:catAx>
      <c:valAx>
        <c:axId val="10281304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277200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Grazail!$D$1:$D$67</c:f>
              <c:numCache/>
            </c:numRef>
          </c:val>
          <c:smooth val="1"/>
        </c:ser>
        <c:axId val="1890437387"/>
        <c:axId val="1994178013"/>
      </c:lineChart>
      <c:catAx>
        <c:axId val="18904373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4178013"/>
      </c:catAx>
      <c:valAx>
        <c:axId val="19941780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043738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Grazail!$C$1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Grazail!$C$2:$C$67</c:f>
              <c:numCache/>
            </c:numRef>
          </c:val>
          <c:smooth val="0"/>
        </c:ser>
        <c:axId val="1957623448"/>
        <c:axId val="2142701440"/>
      </c:lineChart>
      <c:catAx>
        <c:axId val="19576234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2142701440"/>
      </c:catAx>
      <c:valAx>
        <c:axId val="21427014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76234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Guise!$D$1:$D$67</c:f>
              <c:numCache/>
            </c:numRef>
          </c:val>
          <c:smooth val="1"/>
        </c:ser>
        <c:axId val="1753569631"/>
        <c:axId val="1631195395"/>
      </c:lineChart>
      <c:catAx>
        <c:axId val="17535696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1195395"/>
      </c:catAx>
      <c:valAx>
        <c:axId val="16311953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35696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Guise!$C$1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Guise!$C$2:$C$67</c:f>
              <c:numCache/>
            </c:numRef>
          </c:val>
          <c:smooth val="0"/>
        </c:ser>
        <c:axId val="1900651068"/>
        <c:axId val="224689315"/>
      </c:lineChart>
      <c:catAx>
        <c:axId val="19006510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224689315"/>
      </c:catAx>
      <c:valAx>
        <c:axId val="2246893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06510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Haiza!$D$1:$D$67</c:f>
              <c:numCache/>
            </c:numRef>
          </c:val>
          <c:smooth val="1"/>
        </c:ser>
        <c:axId val="1830900331"/>
        <c:axId val="658029229"/>
      </c:lineChart>
      <c:catAx>
        <c:axId val="18309003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8029229"/>
      </c:catAx>
      <c:valAx>
        <c:axId val="6580292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09003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Haiza!$C$1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Haiza!$C$2:$C$67</c:f>
              <c:numCache/>
            </c:numRef>
          </c:val>
          <c:smooth val="0"/>
        </c:ser>
        <c:axId val="1996251011"/>
        <c:axId val="1596568841"/>
      </c:lineChart>
      <c:catAx>
        <c:axId val="19962510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596568841"/>
      </c:catAx>
      <c:valAx>
        <c:axId val="15965688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62510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Heiso!$D$1:$D$67</c:f>
              <c:numCache/>
            </c:numRef>
          </c:val>
          <c:smooth val="1"/>
        </c:ser>
        <c:axId val="426661349"/>
        <c:axId val="3730904"/>
      </c:lineChart>
      <c:catAx>
        <c:axId val="4266613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30904"/>
      </c:catAx>
      <c:valAx>
        <c:axId val="37309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66613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Heiso!$C$1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Heiso!$C$2:$C$67</c:f>
              <c:numCache/>
            </c:numRef>
          </c:val>
          <c:smooth val="0"/>
        </c:ser>
        <c:axId val="1505538886"/>
        <c:axId val="1438936377"/>
      </c:lineChart>
      <c:catAx>
        <c:axId val="15055388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438936377"/>
      </c:catAx>
      <c:valAx>
        <c:axId val="14389363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55388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Hiwush!$D$1:$D$67</c:f>
              <c:numCache/>
            </c:numRef>
          </c:val>
          <c:smooth val="1"/>
        </c:ser>
        <c:axId val="2090450076"/>
        <c:axId val="389086595"/>
      </c:lineChart>
      <c:catAx>
        <c:axId val="20904500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9086595"/>
      </c:catAx>
      <c:valAx>
        <c:axId val="3890865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04500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Hiwush!$C$1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Hiwush!$C$2:$C$67</c:f>
              <c:numCache/>
            </c:numRef>
          </c:val>
          <c:smooth val="0"/>
        </c:ser>
        <c:axId val="1055145801"/>
        <c:axId val="1271543488"/>
      </c:lineChart>
      <c:catAx>
        <c:axId val="10551458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271543488"/>
      </c:catAx>
      <c:valAx>
        <c:axId val="12715434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51458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Hkuqo!$D$1:$D$67</c:f>
              <c:numCache/>
            </c:numRef>
          </c:val>
          <c:smooth val="1"/>
        </c:ser>
        <c:axId val="1846647378"/>
        <c:axId val="1892110786"/>
      </c:lineChart>
      <c:catAx>
        <c:axId val="18466473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2110786"/>
      </c:catAx>
      <c:valAx>
        <c:axId val="18921107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66473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Hkuqo!$C$1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Hkuqo!$C$2:$C$67</c:f>
              <c:numCache/>
            </c:numRef>
          </c:val>
          <c:smooth val="0"/>
        </c:ser>
        <c:axId val="969339845"/>
        <c:axId val="150397609"/>
      </c:lineChart>
      <c:catAx>
        <c:axId val="9693398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50397609"/>
      </c:catAx>
      <c:valAx>
        <c:axId val="1503976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93398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Hyelen!$D$1:$D$67</c:f>
              <c:numCache/>
            </c:numRef>
          </c:val>
          <c:smooth val="1"/>
        </c:ser>
        <c:axId val="393360819"/>
        <c:axId val="229182710"/>
      </c:lineChart>
      <c:catAx>
        <c:axId val="3933608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9182710"/>
      </c:catAx>
      <c:valAx>
        <c:axId val="2291827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33608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Hyelen!$C$1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Hyelen!$C$2:$C$67</c:f>
              <c:numCache/>
            </c:numRef>
          </c:val>
          <c:smooth val="0"/>
        </c:ser>
        <c:axId val="347213620"/>
        <c:axId val="1380212026"/>
      </c:lineChart>
      <c:catAx>
        <c:axId val="3472136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380212026"/>
      </c:catAx>
      <c:valAx>
        <c:axId val="13802120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721362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Iainoa!$D$1:$D$67</c:f>
              <c:numCache/>
            </c:numRef>
          </c:val>
          <c:smooth val="1"/>
        </c:ser>
        <c:axId val="155790817"/>
        <c:axId val="2015837965"/>
      </c:lineChart>
      <c:catAx>
        <c:axId val="1557908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5837965"/>
      </c:catAx>
      <c:valAx>
        <c:axId val="20158379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7908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Iainoa!$C$1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Iainoa!$C$2:$C$67</c:f>
              <c:numCache/>
            </c:numRef>
          </c:val>
          <c:smooth val="0"/>
        </c:ser>
        <c:axId val="1585256440"/>
        <c:axId val="2058137746"/>
      </c:lineChart>
      <c:catAx>
        <c:axId val="15852564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2058137746"/>
      </c:catAx>
      <c:valAx>
        <c:axId val="20581377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52564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Iareva!$D$1:$D$67</c:f>
              <c:numCache/>
            </c:numRef>
          </c:val>
          <c:smooth val="1"/>
        </c:ser>
        <c:axId val="516313338"/>
        <c:axId val="1968793994"/>
      </c:lineChart>
      <c:catAx>
        <c:axId val="5163133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8793994"/>
      </c:catAx>
      <c:valAx>
        <c:axId val="19687939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63133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Iareva!$C$1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Iareva!$C$2:$C$67</c:f>
              <c:numCache/>
            </c:numRef>
          </c:val>
          <c:smooth val="0"/>
        </c:ser>
        <c:axId val="225882704"/>
        <c:axId val="480339207"/>
      </c:lineChart>
      <c:catAx>
        <c:axId val="2258827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480339207"/>
      </c:catAx>
      <c:valAx>
        <c:axId val="4803392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58827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Ihner!$D$1:$D$67</c:f>
              <c:numCache/>
            </c:numRef>
          </c:val>
          <c:smooth val="1"/>
        </c:ser>
        <c:axId val="1056956492"/>
        <c:axId val="2041694483"/>
      </c:lineChart>
      <c:catAx>
        <c:axId val="10569564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1694483"/>
      </c:catAx>
      <c:valAx>
        <c:axId val="20416944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69564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Ihner!$C$1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Ihner!$C$2:$C$67</c:f>
              <c:numCache/>
            </c:numRef>
          </c:val>
          <c:smooth val="0"/>
        </c:ser>
        <c:axId val="773494046"/>
        <c:axId val="1305030311"/>
      </c:lineChart>
      <c:catAx>
        <c:axId val="7734940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305030311"/>
      </c:catAx>
      <c:valAx>
        <c:axId val="13050303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34940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Ikzen!$D$1:$D$67</c:f>
              <c:numCache/>
            </c:numRef>
          </c:val>
          <c:smooth val="1"/>
        </c:ser>
        <c:axId val="1762158794"/>
        <c:axId val="363255727"/>
      </c:lineChart>
      <c:catAx>
        <c:axId val="17621587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3255727"/>
      </c:catAx>
      <c:valAx>
        <c:axId val="3632557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21587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Ikzen!$C$1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Ikzen!$C$2:$C$67</c:f>
              <c:numCache/>
            </c:numRef>
          </c:val>
          <c:smooth val="0"/>
        </c:ser>
        <c:axId val="1133781416"/>
        <c:axId val="465300983"/>
      </c:lineChart>
      <c:catAx>
        <c:axId val="1133781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465300983"/>
      </c:catAx>
      <c:valAx>
        <c:axId val="4653009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378141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Ilicuhe!$D$1:$D$67</c:f>
              <c:numCache/>
            </c:numRef>
          </c:val>
          <c:smooth val="1"/>
        </c:ser>
        <c:axId val="60316609"/>
        <c:axId val="129862054"/>
      </c:lineChart>
      <c:catAx>
        <c:axId val="603166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862054"/>
      </c:catAx>
      <c:valAx>
        <c:axId val="1298620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3166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Ilicuhe!$C$1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Ilicuhe!$C$2:$C$67</c:f>
              <c:numCache/>
            </c:numRef>
          </c:val>
          <c:smooth val="0"/>
        </c:ser>
        <c:axId val="913637810"/>
        <c:axId val="440041114"/>
      </c:lineChart>
      <c:catAx>
        <c:axId val="9136378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440041114"/>
      </c:catAx>
      <c:valAx>
        <c:axId val="4400411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36378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Inania!$D$1:$D$67</c:f>
              <c:numCache/>
            </c:numRef>
          </c:val>
          <c:smooth val="1"/>
        </c:ser>
        <c:axId val="598449335"/>
        <c:axId val="1439511134"/>
      </c:lineChart>
      <c:catAx>
        <c:axId val="5984493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9511134"/>
      </c:catAx>
      <c:valAx>
        <c:axId val="14395111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84493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Inania!$C$1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Inania!$C$2:$C$67</c:f>
              <c:numCache/>
            </c:numRef>
          </c:val>
          <c:smooth val="0"/>
        </c:ser>
        <c:axId val="1041893865"/>
        <c:axId val="1746319604"/>
      </c:lineChart>
      <c:catAx>
        <c:axId val="10418938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746319604"/>
      </c:catAx>
      <c:valAx>
        <c:axId val="17463196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18938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Inrea!$D$1:$D$67</c:f>
              <c:numCache/>
            </c:numRef>
          </c:val>
          <c:smooth val="1"/>
        </c:ser>
        <c:axId val="1925899567"/>
        <c:axId val="1074420022"/>
      </c:lineChart>
      <c:catAx>
        <c:axId val="19258995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4420022"/>
      </c:catAx>
      <c:valAx>
        <c:axId val="10744200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58995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Inrea!$C$1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Inrea!$C$2:$C$67</c:f>
              <c:numCache/>
            </c:numRef>
          </c:val>
          <c:smooth val="0"/>
        </c:ser>
        <c:axId val="540859065"/>
        <c:axId val="2107622370"/>
      </c:lineChart>
      <c:catAx>
        <c:axId val="5408590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2107622370"/>
      </c:catAx>
      <c:valAx>
        <c:axId val="21076223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08590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Iquir!$D$1:$D$67</c:f>
              <c:numCache/>
            </c:numRef>
          </c:val>
          <c:smooth val="1"/>
        </c:ser>
        <c:axId val="102505072"/>
        <c:axId val="1084136723"/>
      </c:lineChart>
      <c:catAx>
        <c:axId val="1025050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4136723"/>
      </c:catAx>
      <c:valAx>
        <c:axId val="10841367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50507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Iquir!$C$1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Iquir!$C$2:$C$67</c:f>
              <c:numCache/>
            </c:numRef>
          </c:val>
          <c:smooth val="0"/>
        </c:ser>
        <c:axId val="1518093888"/>
        <c:axId val="822485410"/>
      </c:lineChart>
      <c:catAx>
        <c:axId val="15180938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822485410"/>
      </c:catAx>
      <c:valAx>
        <c:axId val="8224854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80938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Isari!$D$1:$D$67</c:f>
              <c:numCache/>
            </c:numRef>
          </c:val>
          <c:smooth val="1"/>
        </c:ser>
        <c:axId val="2030644885"/>
        <c:axId val="1578557267"/>
      </c:lineChart>
      <c:catAx>
        <c:axId val="20306448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8557267"/>
      </c:catAx>
      <c:valAx>
        <c:axId val="15785572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06448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Isari!$C$1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Isari!$C$2:$C$67</c:f>
              <c:numCache/>
            </c:numRef>
          </c:val>
          <c:smooth val="0"/>
        </c:ser>
        <c:axId val="2113482598"/>
        <c:axId val="1334548558"/>
      </c:lineChart>
      <c:catAx>
        <c:axId val="21134825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334548558"/>
      </c:catAx>
      <c:valAx>
        <c:axId val="13345485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34825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Isnti!$D$1:$D$67</c:f>
              <c:numCache/>
            </c:numRef>
          </c:val>
          <c:smooth val="1"/>
        </c:ser>
        <c:axId val="1346953838"/>
        <c:axId val="1754207885"/>
      </c:lineChart>
      <c:catAx>
        <c:axId val="13469538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4207885"/>
      </c:catAx>
      <c:valAx>
        <c:axId val="17542078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69538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Isnti!$C$1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Isnti!$C$2:$C$67</c:f>
              <c:numCache/>
            </c:numRef>
          </c:val>
          <c:smooth val="0"/>
        </c:ser>
        <c:axId val="1973401598"/>
        <c:axId val="1350883129"/>
      </c:lineChart>
      <c:catAx>
        <c:axId val="19734015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350883129"/>
      </c:catAx>
      <c:valAx>
        <c:axId val="13508831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34015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3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Isuibul!$D$1:$D$67</c:f>
              <c:numCache/>
            </c:numRef>
          </c:val>
          <c:smooth val="1"/>
        </c:ser>
        <c:axId val="204860716"/>
        <c:axId val="1702413630"/>
      </c:lineChart>
      <c:catAx>
        <c:axId val="2048607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2413630"/>
      </c:catAx>
      <c:valAx>
        <c:axId val="17024136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86071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3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Isuibul!$C$1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Isuibul!$C$2:$C$67</c:f>
              <c:numCache/>
            </c:numRef>
          </c:val>
          <c:smooth val="0"/>
        </c:ser>
        <c:axId val="1861975465"/>
        <c:axId val="686691993"/>
      </c:lineChart>
      <c:catAx>
        <c:axId val="18619754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686691993"/>
      </c:catAx>
      <c:valAx>
        <c:axId val="6866919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19754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3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Jathua!$D$1:$D$67</c:f>
              <c:numCache/>
            </c:numRef>
          </c:val>
          <c:smooth val="1"/>
        </c:ser>
        <c:axId val="1878915038"/>
        <c:axId val="1631820580"/>
      </c:lineChart>
      <c:catAx>
        <c:axId val="18789150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1820580"/>
      </c:catAx>
      <c:valAx>
        <c:axId val="16318205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89150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3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Jathua!$C$1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Jathua!$C$2:$C$67</c:f>
              <c:numCache/>
            </c:numRef>
          </c:val>
          <c:smooth val="0"/>
        </c:ser>
        <c:axId val="1891224942"/>
        <c:axId val="109213727"/>
      </c:lineChart>
      <c:catAx>
        <c:axId val="18912249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09213727"/>
      </c:catAx>
      <c:valAx>
        <c:axId val="1092137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12249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3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Jau!$D$1:$D$67</c:f>
              <c:numCache/>
            </c:numRef>
          </c:val>
          <c:smooth val="1"/>
        </c:ser>
        <c:axId val="2116017713"/>
        <c:axId val="1640384149"/>
      </c:lineChart>
      <c:catAx>
        <c:axId val="21160177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0384149"/>
      </c:catAx>
      <c:valAx>
        <c:axId val="16403841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60177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3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Jau!$C$1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Jau!$C$2:$C$67</c:f>
              <c:numCache/>
            </c:numRef>
          </c:val>
          <c:smooth val="0"/>
        </c:ser>
        <c:axId val="80945072"/>
        <c:axId val="1158667585"/>
      </c:lineChart>
      <c:catAx>
        <c:axId val="809450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158667585"/>
      </c:catAx>
      <c:valAx>
        <c:axId val="11586675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94507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3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Jshain!$D$1:$D$67</c:f>
              <c:numCache/>
            </c:numRef>
          </c:val>
          <c:smooth val="1"/>
        </c:ser>
        <c:axId val="248868684"/>
        <c:axId val="36204706"/>
      </c:lineChart>
      <c:catAx>
        <c:axId val="2488686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204706"/>
      </c:catAx>
      <c:valAx>
        <c:axId val="362047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88686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3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Jshain!$C$1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Jshain!$C$2:$C$67</c:f>
              <c:numCache/>
            </c:numRef>
          </c:val>
          <c:smooth val="0"/>
        </c:ser>
        <c:axId val="1277573096"/>
        <c:axId val="1814624780"/>
      </c:lineChart>
      <c:catAx>
        <c:axId val="12775730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814624780"/>
      </c:catAx>
      <c:valAx>
        <c:axId val="18146247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75730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3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Kaastini!$D$1:$D$67</c:f>
              <c:numCache/>
            </c:numRef>
          </c:val>
          <c:smooth val="1"/>
        </c:ser>
        <c:axId val="310283790"/>
        <c:axId val="1994261589"/>
      </c:lineChart>
      <c:catAx>
        <c:axId val="3102837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4261589"/>
      </c:catAx>
      <c:valAx>
        <c:axId val="19942615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02837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4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Kaastini!$C$1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Kaastini!$C$2:$C$67</c:f>
              <c:numCache/>
            </c:numRef>
          </c:val>
          <c:smooth val="0"/>
        </c:ser>
        <c:axId val="700904234"/>
        <c:axId val="700701420"/>
      </c:lineChart>
      <c:catAx>
        <c:axId val="7009042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700701420"/>
      </c:catAx>
      <c:valAx>
        <c:axId val="7007014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09042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4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Koruch!$D$1:$D$67</c:f>
              <c:numCache/>
            </c:numRef>
          </c:val>
          <c:smooth val="1"/>
        </c:ser>
        <c:axId val="1276331432"/>
        <c:axId val="1602523816"/>
      </c:lineChart>
      <c:catAx>
        <c:axId val="12763314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2523816"/>
      </c:catAx>
      <c:valAx>
        <c:axId val="16025238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63314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4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Koruch!$C$1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Koruch!$C$2:$C$67</c:f>
              <c:numCache/>
            </c:numRef>
          </c:val>
          <c:smooth val="0"/>
        </c:ser>
        <c:axId val="1561827700"/>
        <c:axId val="1105054297"/>
      </c:lineChart>
      <c:catAx>
        <c:axId val="15618277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105054297"/>
      </c:catAx>
      <c:valAx>
        <c:axId val="11050542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18277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4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Kusierna!$D$1:$D$67</c:f>
              <c:numCache/>
            </c:numRef>
          </c:val>
          <c:smooth val="1"/>
        </c:ser>
        <c:axId val="1669551567"/>
        <c:axId val="1235477177"/>
      </c:lineChart>
      <c:catAx>
        <c:axId val="16695515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5477177"/>
      </c:catAx>
      <c:valAx>
        <c:axId val="12354771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95515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4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Kusierna!$C$1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Kusierna!$C$2:$C$67</c:f>
              <c:numCache/>
            </c:numRef>
          </c:val>
          <c:smooth val="0"/>
        </c:ser>
        <c:axId val="226250196"/>
        <c:axId val="362827120"/>
      </c:lineChart>
      <c:catAx>
        <c:axId val="2262501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362827120"/>
      </c:catAx>
      <c:valAx>
        <c:axId val="3628271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62501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4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Laselteh!$D$1:$D$67</c:f>
              <c:numCache/>
            </c:numRef>
          </c:val>
          <c:smooth val="1"/>
        </c:ser>
        <c:axId val="462405083"/>
        <c:axId val="978914006"/>
      </c:lineChart>
      <c:catAx>
        <c:axId val="4624050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8914006"/>
      </c:catAx>
      <c:valAx>
        <c:axId val="9789140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24050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4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Laselteh!$C$1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Laselteh!$C$2:$C$67</c:f>
              <c:numCache/>
            </c:numRef>
          </c:val>
          <c:smooth val="0"/>
        </c:ser>
        <c:axId val="1864250951"/>
        <c:axId val="1243529050"/>
      </c:lineChart>
      <c:catAx>
        <c:axId val="18642509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243529050"/>
      </c:catAx>
      <c:valAx>
        <c:axId val="12435290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42509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4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Lasri!$D$1:$D$67</c:f>
              <c:numCache/>
            </c:numRef>
          </c:val>
          <c:smooth val="1"/>
        </c:ser>
        <c:axId val="43348546"/>
        <c:axId val="681316052"/>
      </c:lineChart>
      <c:catAx>
        <c:axId val="433485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1316052"/>
      </c:catAx>
      <c:valAx>
        <c:axId val="6813160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3485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4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Lasri!$C$1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Lasri!$C$2:$C$67</c:f>
              <c:numCache/>
            </c:numRef>
          </c:val>
          <c:smooth val="0"/>
        </c:ser>
        <c:axId val="1295871660"/>
        <c:axId val="268038642"/>
      </c:lineChart>
      <c:catAx>
        <c:axId val="12958716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268038642"/>
      </c:catAx>
      <c:valAx>
        <c:axId val="2680386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58716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4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Letan!$D$1:$D$67</c:f>
              <c:numCache/>
            </c:numRef>
          </c:val>
          <c:smooth val="1"/>
        </c:ser>
        <c:axId val="1282896999"/>
        <c:axId val="1925933010"/>
      </c:lineChart>
      <c:catAx>
        <c:axId val="12828969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5933010"/>
      </c:catAx>
      <c:valAx>
        <c:axId val="19259330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289699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5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Letan!$C$1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Letan!$C$2:$C$67</c:f>
              <c:numCache/>
            </c:numRef>
          </c:val>
          <c:smooth val="0"/>
        </c:ser>
        <c:axId val="1219190002"/>
        <c:axId val="1902751341"/>
      </c:lineChart>
      <c:catAx>
        <c:axId val="12191900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902751341"/>
      </c:catAx>
      <c:valAx>
        <c:axId val="19027513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91900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5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Lieri!$D$1:$D$67</c:f>
              <c:numCache/>
            </c:numRef>
          </c:val>
          <c:smooth val="1"/>
        </c:ser>
        <c:axId val="2104525264"/>
        <c:axId val="1251580992"/>
      </c:lineChart>
      <c:catAx>
        <c:axId val="21045252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1580992"/>
      </c:catAx>
      <c:valAx>
        <c:axId val="12515809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45252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5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Lieri!$C$1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Lieri!$C$2:$C$67</c:f>
              <c:numCache/>
            </c:numRef>
          </c:val>
          <c:smooth val="0"/>
        </c:ser>
        <c:axId val="1476808177"/>
        <c:axId val="1118266884"/>
      </c:lineChart>
      <c:catAx>
        <c:axId val="14768081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118266884"/>
      </c:catAx>
      <c:valAx>
        <c:axId val="11182668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68081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5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Lycroa!$D$1:$D$67</c:f>
              <c:numCache/>
            </c:numRef>
          </c:val>
          <c:smooth val="1"/>
        </c:ser>
        <c:axId val="517127517"/>
        <c:axId val="1333220283"/>
      </c:lineChart>
      <c:catAx>
        <c:axId val="5171275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3220283"/>
      </c:catAx>
      <c:valAx>
        <c:axId val="13332202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71275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5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Lycroa!$C$1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Lycroa!$C$2:$C$67</c:f>
              <c:numCache/>
            </c:numRef>
          </c:val>
          <c:smooth val="0"/>
        </c:ser>
        <c:axId val="1480927902"/>
        <c:axId val="415084939"/>
      </c:lineChart>
      <c:catAx>
        <c:axId val="14809279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415084939"/>
      </c:catAx>
      <c:valAx>
        <c:axId val="4150849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09279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5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Lydroa!$D$1:$D$67</c:f>
              <c:numCache/>
            </c:numRef>
          </c:val>
          <c:smooth val="1"/>
        </c:ser>
        <c:axId val="1901631532"/>
        <c:axId val="1841557914"/>
      </c:lineChart>
      <c:catAx>
        <c:axId val="19016315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1557914"/>
      </c:catAx>
      <c:valAx>
        <c:axId val="18415579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16315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5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Lydroa!$C$1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Lydroa!$C$2:$C$67</c:f>
              <c:numCache/>
            </c:numRef>
          </c:val>
          <c:smooth val="0"/>
        </c:ser>
        <c:axId val="795176223"/>
        <c:axId val="620359554"/>
      </c:lineChart>
      <c:catAx>
        <c:axId val="7951762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620359554"/>
      </c:catAx>
      <c:valAx>
        <c:axId val="6203595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51762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5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Maalle!$D$1:$D$67</c:f>
              <c:numCache/>
            </c:numRef>
          </c:val>
          <c:smooth val="1"/>
        </c:ser>
        <c:axId val="42082488"/>
        <c:axId val="1025852663"/>
      </c:lineChart>
      <c:catAx>
        <c:axId val="420824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5852663"/>
      </c:catAx>
      <c:valAx>
        <c:axId val="10258526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0824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5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Maalle!$C$1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Maalle!$C$2:$C$67</c:f>
              <c:numCache/>
            </c:numRef>
          </c:val>
          <c:smooth val="0"/>
        </c:ser>
        <c:axId val="1911600344"/>
        <c:axId val="878548339"/>
      </c:lineChart>
      <c:catAx>
        <c:axId val="19116003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878548339"/>
      </c:catAx>
      <c:valAx>
        <c:axId val="8785483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160034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5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Mendereide!$D$1:$D$67</c:f>
              <c:numCache/>
            </c:numRef>
          </c:val>
          <c:smooth val="1"/>
        </c:ser>
        <c:axId val="522325570"/>
        <c:axId val="1297525848"/>
      </c:lineChart>
      <c:catAx>
        <c:axId val="5223255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7525848"/>
      </c:catAx>
      <c:valAx>
        <c:axId val="12975258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23255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6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Mendereide!$C$1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Mendereide!$C$2:$C$67</c:f>
              <c:numCache/>
            </c:numRef>
          </c:val>
          <c:smooth val="0"/>
        </c:ser>
        <c:axId val="1647355631"/>
        <c:axId val="2113132521"/>
      </c:lineChart>
      <c:catAx>
        <c:axId val="16473556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2113132521"/>
      </c:catAx>
      <c:valAx>
        <c:axId val="21131325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73556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6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'Merela Sta'!$D$1:$D$67</c:f>
              <c:numCache/>
            </c:numRef>
          </c:val>
          <c:smooth val="1"/>
        </c:ser>
        <c:axId val="732558572"/>
        <c:axId val="772351244"/>
      </c:lineChart>
      <c:catAx>
        <c:axId val="7325585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2351244"/>
      </c:catAx>
      <c:valAx>
        <c:axId val="7723512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255857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6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'Merela Sta'!$C$1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'Merela Sta'!$C$2:$C$67</c:f>
              <c:numCache/>
            </c:numRef>
          </c:val>
          <c:smooth val="0"/>
        </c:ser>
        <c:axId val="759966010"/>
        <c:axId val="1116716716"/>
      </c:lineChart>
      <c:catAx>
        <c:axId val="7599660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116716716"/>
      </c:catAx>
      <c:valAx>
        <c:axId val="11167167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99660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6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'Mesjan Hyaa'!$D$1:$D$67</c:f>
              <c:numCache/>
            </c:numRef>
          </c:val>
          <c:smooth val="1"/>
        </c:ser>
        <c:axId val="1355633208"/>
        <c:axId val="974204932"/>
      </c:lineChart>
      <c:catAx>
        <c:axId val="1355633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4204932"/>
      </c:catAx>
      <c:valAx>
        <c:axId val="9742049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56332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6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'Mesjan Hyaa'!$C$1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'Mesjan Hyaa'!$C$2:$C$67</c:f>
              <c:numCache/>
            </c:numRef>
          </c:val>
          <c:smooth val="0"/>
        </c:ser>
        <c:axId val="1577975651"/>
        <c:axId val="1397831540"/>
      </c:lineChart>
      <c:catAx>
        <c:axId val="15779756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397831540"/>
      </c:catAx>
      <c:valAx>
        <c:axId val="13978315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79756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6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Metndria!$D$1:$D$67</c:f>
              <c:numCache/>
            </c:numRef>
          </c:val>
          <c:smooth val="1"/>
        </c:ser>
        <c:axId val="1816990505"/>
        <c:axId val="301686898"/>
      </c:lineChart>
      <c:catAx>
        <c:axId val="18169905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1686898"/>
      </c:catAx>
      <c:valAx>
        <c:axId val="3016868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69905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6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Metndria!$C$1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Metndria!$C$2:$C$67</c:f>
              <c:numCache/>
            </c:numRef>
          </c:val>
          <c:smooth val="0"/>
        </c:ser>
        <c:axId val="1064690130"/>
        <c:axId val="125491653"/>
      </c:lineChart>
      <c:catAx>
        <c:axId val="10646901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25491653"/>
      </c:catAx>
      <c:valAx>
        <c:axId val="1254916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46901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6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Migoku!$D$1:$D$67</c:f>
              <c:numCache/>
            </c:numRef>
          </c:val>
          <c:smooth val="1"/>
        </c:ser>
        <c:axId val="1648969855"/>
        <c:axId val="177466592"/>
      </c:lineChart>
      <c:catAx>
        <c:axId val="16489698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466592"/>
      </c:catAx>
      <c:valAx>
        <c:axId val="1774665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89698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6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Migoku!$C$1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Migoku!$C$2:$C$67</c:f>
              <c:numCache/>
            </c:numRef>
          </c:val>
          <c:smooth val="0"/>
        </c:ser>
        <c:axId val="187665486"/>
        <c:axId val="1294995686"/>
      </c:lineChart>
      <c:catAx>
        <c:axId val="1876654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294995686"/>
      </c:catAx>
      <c:valAx>
        <c:axId val="12949956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6654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6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Myla!$D$1:$D$67</c:f>
              <c:numCache/>
            </c:numRef>
          </c:val>
          <c:smooth val="1"/>
        </c:ser>
        <c:axId val="1477245082"/>
        <c:axId val="1579932626"/>
      </c:lineChart>
      <c:catAx>
        <c:axId val="14772450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9932626"/>
      </c:catAx>
      <c:valAx>
        <c:axId val="15799326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72450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7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Myla!$C$1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Myla!$C$2:$C$67</c:f>
              <c:numCache/>
            </c:numRef>
          </c:val>
          <c:smooth val="0"/>
        </c:ser>
        <c:axId val="863806004"/>
        <c:axId val="353697003"/>
      </c:lineChart>
      <c:catAx>
        <c:axId val="8638060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353697003"/>
      </c:catAx>
      <c:valAx>
        <c:axId val="3536970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38060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7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'New Kizura'!$D$1:$D$67</c:f>
              <c:numCache/>
            </c:numRef>
          </c:val>
          <c:smooth val="1"/>
        </c:ser>
        <c:axId val="631617845"/>
        <c:axId val="1669179047"/>
      </c:lineChart>
      <c:catAx>
        <c:axId val="6316178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9179047"/>
      </c:catAx>
      <c:valAx>
        <c:axId val="16691790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16178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7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'New Kizura'!$C$1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'New Kizura'!$C$2:$C$67</c:f>
              <c:numCache/>
            </c:numRef>
          </c:val>
          <c:smooth val="0"/>
        </c:ser>
        <c:axId val="849922662"/>
        <c:axId val="1640870815"/>
      </c:lineChart>
      <c:catAx>
        <c:axId val="8499226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640870815"/>
      </c:catAx>
      <c:valAx>
        <c:axId val="16408708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99226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7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'New Misos'!$D$1:$D$67</c:f>
              <c:numCache/>
            </c:numRef>
          </c:val>
          <c:smooth val="1"/>
        </c:ser>
        <c:axId val="1120255909"/>
        <c:axId val="1896414361"/>
      </c:lineChart>
      <c:catAx>
        <c:axId val="11202559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6414361"/>
      </c:catAx>
      <c:valAx>
        <c:axId val="18964143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02559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7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'New Misos'!$C$1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'New Misos'!$C$2:$C$67</c:f>
              <c:numCache/>
            </c:numRef>
          </c:val>
          <c:smooth val="0"/>
        </c:ser>
        <c:axId val="712934367"/>
        <c:axId val="1344024168"/>
      </c:lineChart>
      <c:catAx>
        <c:axId val="7129343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344024168"/>
      </c:catAx>
      <c:valAx>
        <c:axId val="13440241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29343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7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'Nheyes Si'!$D$1:$D$67</c:f>
              <c:numCache/>
            </c:numRef>
          </c:val>
          <c:smooth val="1"/>
        </c:ser>
        <c:axId val="1084984837"/>
        <c:axId val="697721545"/>
      </c:lineChart>
      <c:catAx>
        <c:axId val="10849848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7721545"/>
      </c:catAx>
      <c:valAx>
        <c:axId val="6977215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498483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7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'Nheyes Si'!$C$1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'Nheyes Si'!$C$2:$C$67</c:f>
              <c:numCache/>
            </c:numRef>
          </c:val>
          <c:smooth val="0"/>
        </c:ser>
        <c:axId val="1646945072"/>
        <c:axId val="1027268215"/>
      </c:lineChart>
      <c:catAx>
        <c:axId val="16469450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027268215"/>
      </c:catAx>
      <c:valAx>
        <c:axId val="10272682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694507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7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Nia!$D$1:$D$67</c:f>
              <c:numCache/>
            </c:numRef>
          </c:val>
          <c:smooth val="1"/>
        </c:ser>
        <c:axId val="1202307215"/>
        <c:axId val="1243522834"/>
      </c:lineChart>
      <c:catAx>
        <c:axId val="12023072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3522834"/>
      </c:catAx>
      <c:valAx>
        <c:axId val="12435228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23072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7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Nia!$C$1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Nia!$C$2:$C$67</c:f>
              <c:numCache/>
            </c:numRef>
          </c:val>
          <c:smooth val="0"/>
        </c:ser>
        <c:axId val="1204941219"/>
        <c:axId val="1298418069"/>
      </c:lineChart>
      <c:catAx>
        <c:axId val="12049412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298418069"/>
      </c:catAx>
      <c:valAx>
        <c:axId val="12984180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49412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7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'Niretui and Anulan'!$D$1:$D$67</c:f>
              <c:numCache/>
            </c:numRef>
          </c:val>
          <c:smooth val="1"/>
        </c:ser>
        <c:axId val="1644072881"/>
        <c:axId val="1172752645"/>
      </c:lineChart>
      <c:catAx>
        <c:axId val="16440728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2752645"/>
      </c:catAx>
      <c:valAx>
        <c:axId val="11727526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40728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8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'Niretui and Anulan'!$C$1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'Niretui and Anulan'!$C$2:$C$67</c:f>
              <c:numCache/>
            </c:numRef>
          </c:val>
          <c:smooth val="0"/>
        </c:ser>
        <c:axId val="618395892"/>
        <c:axId val="1787633118"/>
      </c:lineChart>
      <c:catAx>
        <c:axId val="6183958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787633118"/>
      </c:catAx>
      <c:valAx>
        <c:axId val="17876331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83958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8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'Niul Spijan'!$D$1:$D$67</c:f>
              <c:numCache/>
            </c:numRef>
          </c:val>
          <c:smooth val="1"/>
        </c:ser>
        <c:axId val="512112415"/>
        <c:axId val="877750214"/>
      </c:lineChart>
      <c:catAx>
        <c:axId val="5121124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7750214"/>
      </c:catAx>
      <c:valAx>
        <c:axId val="8777502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21124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8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'Niul Spijan'!$C$1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'Niul Spijan'!$C$2:$C$67</c:f>
              <c:numCache/>
            </c:numRef>
          </c:val>
          <c:smooth val="0"/>
        </c:ser>
        <c:axId val="442496787"/>
        <c:axId val="564948790"/>
      </c:lineChart>
      <c:catAx>
        <c:axId val="4424967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564948790"/>
      </c:catAx>
      <c:valAx>
        <c:axId val="5649487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249678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8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'North Ayre'!$D$1:$D$67</c:f>
              <c:numCache/>
            </c:numRef>
          </c:val>
          <c:smooth val="1"/>
        </c:ser>
        <c:axId val="1818888669"/>
        <c:axId val="1191696888"/>
      </c:lineChart>
      <c:catAx>
        <c:axId val="18188886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1696888"/>
      </c:catAx>
      <c:valAx>
        <c:axId val="11916968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88886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8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'North Ayre'!$C$1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'North Ayre'!$C$2:$C$67</c:f>
              <c:numCache/>
            </c:numRef>
          </c:val>
          <c:smooth val="0"/>
        </c:ser>
        <c:axId val="2035071042"/>
        <c:axId val="1790846159"/>
      </c:lineChart>
      <c:catAx>
        <c:axId val="20350710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790846159"/>
      </c:catAx>
      <c:valAx>
        <c:axId val="17908461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50710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8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Ocaun!$D$1:$D$67</c:f>
              <c:numCache/>
            </c:numRef>
          </c:val>
          <c:smooth val="1"/>
        </c:ser>
        <c:axId val="2049774494"/>
        <c:axId val="1770180419"/>
      </c:lineChart>
      <c:catAx>
        <c:axId val="20497744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0180419"/>
      </c:catAx>
      <c:valAx>
        <c:axId val="17701804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97744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8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Ocaun!$C$1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Ocaun!$C$2:$C$67</c:f>
              <c:numCache/>
            </c:numRef>
          </c:val>
          <c:smooth val="0"/>
        </c:ser>
        <c:axId val="1705025636"/>
        <c:axId val="1184208552"/>
      </c:lineChart>
      <c:catAx>
        <c:axId val="17050256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184208552"/>
      </c:catAx>
      <c:valAx>
        <c:axId val="11842085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502563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8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Ohtina!$D$1:$D$67</c:f>
              <c:numCache/>
            </c:numRef>
          </c:val>
          <c:smooth val="1"/>
        </c:ser>
        <c:axId val="916069678"/>
        <c:axId val="1337779802"/>
      </c:lineChart>
      <c:catAx>
        <c:axId val="9160696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7779802"/>
      </c:catAx>
      <c:valAx>
        <c:axId val="13377798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60696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8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Ohtina!$C$1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Ohtina!$C$2:$C$67</c:f>
              <c:numCache/>
            </c:numRef>
          </c:val>
          <c:smooth val="0"/>
        </c:ser>
        <c:axId val="674987454"/>
        <c:axId val="1437181180"/>
      </c:lineChart>
      <c:catAx>
        <c:axId val="6749874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437181180"/>
      </c:catAx>
      <c:valAx>
        <c:axId val="14371811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49874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8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Onphello!$D$1:$D$67</c:f>
              <c:numCache/>
            </c:numRef>
          </c:val>
          <c:smooth val="1"/>
        </c:ser>
        <c:axId val="1016068441"/>
        <c:axId val="1897266256"/>
      </c:lineChart>
      <c:catAx>
        <c:axId val="10160684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7266256"/>
      </c:catAx>
      <c:valAx>
        <c:axId val="18972662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60684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9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Onphello!$C$1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Onphello!$C$2:$C$67</c:f>
              <c:numCache/>
            </c:numRef>
          </c:val>
          <c:smooth val="0"/>
        </c:ser>
        <c:axId val="1787097829"/>
        <c:axId val="355025922"/>
      </c:lineChart>
      <c:catAx>
        <c:axId val="17870978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355025922"/>
      </c:catAx>
      <c:valAx>
        <c:axId val="3550259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70978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9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Oscairia!$D$1:$D$67</c:f>
              <c:numCache/>
            </c:numRef>
          </c:val>
          <c:smooth val="1"/>
        </c:ser>
        <c:axId val="484288600"/>
        <c:axId val="1031853236"/>
      </c:lineChart>
      <c:catAx>
        <c:axId val="4842886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1853236"/>
      </c:catAx>
      <c:valAx>
        <c:axId val="10318532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42886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9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Oscairia!$C$1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Oscairia!$C$2:$C$67</c:f>
              <c:numCache/>
            </c:numRef>
          </c:val>
          <c:smooth val="0"/>
        </c:ser>
        <c:axId val="778652118"/>
        <c:axId val="1770228990"/>
      </c:lineChart>
      <c:catAx>
        <c:axId val="7786521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770228990"/>
      </c:catAx>
      <c:valAx>
        <c:axId val="17702289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86521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9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Othya!$D$1:$D$67</c:f>
              <c:numCache/>
            </c:numRef>
          </c:val>
          <c:smooth val="1"/>
        </c:ser>
        <c:axId val="276289921"/>
        <c:axId val="668204135"/>
      </c:lineChart>
      <c:catAx>
        <c:axId val="2762899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8204135"/>
      </c:catAx>
      <c:valAx>
        <c:axId val="6682041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62899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9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Othya!$C$1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Othya!$C$2:$C$67</c:f>
              <c:numCache/>
            </c:numRef>
          </c:val>
          <c:smooth val="0"/>
        </c:ser>
        <c:axId val="347480125"/>
        <c:axId val="940980261"/>
      </c:lineChart>
      <c:catAx>
        <c:axId val="3474801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940980261"/>
      </c:catAx>
      <c:valAx>
        <c:axId val="9409802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74801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9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Otiiric!$D$1:$D$67</c:f>
              <c:numCache/>
            </c:numRef>
          </c:val>
          <c:smooth val="1"/>
        </c:ser>
        <c:axId val="1559564343"/>
        <c:axId val="1542191961"/>
      </c:lineChart>
      <c:catAx>
        <c:axId val="15595643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2191961"/>
      </c:catAx>
      <c:valAx>
        <c:axId val="15421919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95643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9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Otiiric!$C$1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Otiiric!$C$2:$C$67</c:f>
              <c:numCache/>
            </c:numRef>
          </c:val>
          <c:smooth val="0"/>
        </c:ser>
        <c:axId val="1845468403"/>
        <c:axId val="389782514"/>
      </c:lineChart>
      <c:catAx>
        <c:axId val="18454684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389782514"/>
      </c:catAx>
      <c:valAx>
        <c:axId val="3897825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546840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9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Oyreain!$D$1:$D$67</c:f>
              <c:numCache/>
            </c:numRef>
          </c:val>
          <c:smooth val="1"/>
        </c:ser>
        <c:axId val="584796754"/>
        <c:axId val="1949556596"/>
      </c:lineChart>
      <c:catAx>
        <c:axId val="5847967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9556596"/>
      </c:catAx>
      <c:valAx>
        <c:axId val="19495565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47967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9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Oyreain!$C$1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Oyreain!$C$2:$C$67</c:f>
              <c:numCache/>
            </c:numRef>
          </c:val>
          <c:smooth val="0"/>
        </c:ser>
        <c:axId val="772200361"/>
        <c:axId val="1719214249"/>
      </c:lineChart>
      <c:catAx>
        <c:axId val="7722003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719214249"/>
      </c:catAx>
      <c:valAx>
        <c:axId val="17192142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22003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9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Ozinia!$D$1:$D$67</c:f>
              <c:numCache/>
            </c:numRef>
          </c:val>
          <c:smooth val="1"/>
        </c:ser>
        <c:axId val="109661960"/>
        <c:axId val="1267826044"/>
      </c:lineChart>
      <c:catAx>
        <c:axId val="1096619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7826044"/>
      </c:catAx>
      <c:valAx>
        <c:axId val="12678260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6619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0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Ozinia!$C$1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Ozinia!$C$2:$C$67</c:f>
              <c:numCache/>
            </c:numRef>
          </c:val>
          <c:smooth val="0"/>
        </c:ser>
        <c:axId val="131104048"/>
        <c:axId val="93639208"/>
      </c:lineChart>
      <c:catAx>
        <c:axId val="1311040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93639208"/>
      </c:catAx>
      <c:valAx>
        <c:axId val="936392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1040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0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Palina!$D$1:$D$67</c:f>
              <c:numCache/>
            </c:numRef>
          </c:val>
          <c:smooth val="1"/>
        </c:ser>
        <c:axId val="1714767545"/>
        <c:axId val="949387822"/>
      </c:lineChart>
      <c:catAx>
        <c:axId val="17147675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9387822"/>
      </c:catAx>
      <c:valAx>
        <c:axId val="9493878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47675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0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Palina!$C$1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Palina!$C$2:$C$67</c:f>
              <c:numCache/>
            </c:numRef>
          </c:val>
          <c:smooth val="0"/>
        </c:ser>
        <c:axId val="1800098712"/>
        <c:axId val="1573828635"/>
      </c:lineChart>
      <c:catAx>
        <c:axId val="18000987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573828635"/>
      </c:catAx>
      <c:valAx>
        <c:axId val="15738286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00987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0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Peka!$D$1:$D$67</c:f>
              <c:numCache/>
            </c:numRef>
          </c:val>
          <c:smooth val="1"/>
        </c:ser>
        <c:axId val="997990772"/>
        <c:axId val="2141193044"/>
      </c:lineChart>
      <c:catAx>
        <c:axId val="9979907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1193044"/>
      </c:catAx>
      <c:valAx>
        <c:axId val="21411930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799077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0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Peka!$C$1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Peka!$C$2:$C$67</c:f>
              <c:numCache/>
            </c:numRef>
          </c:val>
          <c:smooth val="0"/>
        </c:ser>
        <c:axId val="274025465"/>
        <c:axId val="1003463308"/>
      </c:lineChart>
      <c:catAx>
        <c:axId val="2740254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003463308"/>
      </c:catAx>
      <c:valAx>
        <c:axId val="10034633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40254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0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Pelan!$D$1:$D$67</c:f>
              <c:numCache/>
            </c:numRef>
          </c:val>
          <c:smooth val="1"/>
        </c:ser>
        <c:axId val="236609644"/>
        <c:axId val="15513894"/>
      </c:lineChart>
      <c:catAx>
        <c:axId val="2366096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13894"/>
      </c:catAx>
      <c:valAx>
        <c:axId val="155138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660964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0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Pelan!$C$1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Pelan!$C$2:$C$67</c:f>
              <c:numCache/>
            </c:numRef>
          </c:val>
          <c:smooth val="0"/>
        </c:ser>
        <c:axId val="1766351141"/>
        <c:axId val="188660484"/>
      </c:lineChart>
      <c:catAx>
        <c:axId val="17663511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88660484"/>
      </c:catAx>
      <c:valAx>
        <c:axId val="1886604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63511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0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Pelines!$D$1:$D$67</c:f>
              <c:numCache/>
            </c:numRef>
          </c:val>
          <c:smooth val="1"/>
        </c:ser>
        <c:axId val="577015689"/>
        <c:axId val="587961564"/>
      </c:lineChart>
      <c:catAx>
        <c:axId val="5770156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7961564"/>
      </c:catAx>
      <c:valAx>
        <c:axId val="5879615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70156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0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Pelines!$C$1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Pelines!$C$2:$C$67</c:f>
              <c:numCache/>
            </c:numRef>
          </c:val>
          <c:smooth val="0"/>
        </c:ser>
        <c:axId val="1646682657"/>
        <c:axId val="434017732"/>
      </c:lineChart>
      <c:catAx>
        <c:axId val="16466826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434017732"/>
      </c:catAx>
      <c:valAx>
        <c:axId val="4340177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668265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0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Pelugrotoa!$D$1:$D$67</c:f>
              <c:numCache/>
            </c:numRef>
          </c:val>
          <c:smooth val="1"/>
        </c:ser>
        <c:axId val="1506111194"/>
        <c:axId val="360077258"/>
      </c:lineChart>
      <c:catAx>
        <c:axId val="15061111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0077258"/>
      </c:catAx>
      <c:valAx>
        <c:axId val="3600772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61111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Pelugrotoa!$C$1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Pelugrotoa!$C$2:$C$67</c:f>
              <c:numCache/>
            </c:numRef>
          </c:val>
          <c:smooth val="0"/>
        </c:ser>
        <c:axId val="1507722696"/>
        <c:axId val="1706798022"/>
      </c:lineChart>
      <c:catAx>
        <c:axId val="15077226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706798022"/>
      </c:catAx>
      <c:valAx>
        <c:axId val="17067980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77226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'Pha Hii'!$D$1:$D$67</c:f>
              <c:numCache/>
            </c:numRef>
          </c:val>
          <c:smooth val="1"/>
        </c:ser>
        <c:axId val="2118634523"/>
        <c:axId val="988761516"/>
      </c:lineChart>
      <c:catAx>
        <c:axId val="21186345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8761516"/>
      </c:catAx>
      <c:valAx>
        <c:axId val="9887615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86345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'Pha Hii'!$C$1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'Pha Hii'!$C$2:$C$67</c:f>
              <c:numCache/>
            </c:numRef>
          </c:val>
          <c:smooth val="0"/>
        </c:ser>
        <c:axId val="992614473"/>
        <c:axId val="1201629293"/>
      </c:lineChart>
      <c:catAx>
        <c:axId val="9926144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201629293"/>
      </c:catAx>
      <c:valAx>
        <c:axId val="12016292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26144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Phuris!$D$1:$D$67</c:f>
              <c:numCache/>
            </c:numRef>
          </c:val>
          <c:smooth val="1"/>
        </c:ser>
        <c:axId val="1930294218"/>
        <c:axId val="710218357"/>
      </c:lineChart>
      <c:catAx>
        <c:axId val="19302942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0218357"/>
      </c:catAx>
      <c:valAx>
        <c:axId val="7102183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02942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Phuris!$C$1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Phuris!$C$2:$C$67</c:f>
              <c:numCache/>
            </c:numRef>
          </c:val>
          <c:smooth val="0"/>
        </c:ser>
        <c:axId val="137409218"/>
        <c:axId val="633060572"/>
      </c:lineChart>
      <c:catAx>
        <c:axId val="1374092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633060572"/>
      </c:catAx>
      <c:valAx>
        <c:axId val="6330605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4092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Praesyu!$D$1:$D$67</c:f>
              <c:numCache/>
            </c:numRef>
          </c:val>
          <c:smooth val="1"/>
        </c:ser>
        <c:axId val="2055641920"/>
        <c:axId val="969409271"/>
      </c:lineChart>
      <c:catAx>
        <c:axId val="2055641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9409271"/>
      </c:catAx>
      <c:valAx>
        <c:axId val="9694092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564192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Praesyu!$C$1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Praesyu!$C$2:$C$67</c:f>
              <c:numCache/>
            </c:numRef>
          </c:val>
          <c:smooth val="0"/>
        </c:ser>
        <c:axId val="737772889"/>
        <c:axId val="1254821635"/>
      </c:lineChart>
      <c:catAx>
        <c:axId val="7377728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254821635"/>
      </c:catAx>
      <c:valAx>
        <c:axId val="12548216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77728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Prstreula!$D$1:$D$67</c:f>
              <c:numCache/>
            </c:numRef>
          </c:val>
          <c:smooth val="1"/>
        </c:ser>
        <c:axId val="1351796089"/>
        <c:axId val="1144105523"/>
      </c:lineChart>
      <c:catAx>
        <c:axId val="13517960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4105523"/>
      </c:catAx>
      <c:valAx>
        <c:axId val="11441055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17960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Prstreula!$C$1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Prstreula!$C$2:$C$67</c:f>
              <c:numCache/>
            </c:numRef>
          </c:val>
          <c:smooth val="0"/>
        </c:ser>
        <c:axId val="1965216027"/>
        <c:axId val="686429593"/>
      </c:lineChart>
      <c:catAx>
        <c:axId val="19652160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686429593"/>
      </c:catAx>
      <c:valAx>
        <c:axId val="6864295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52160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'Pruim Fijan'!$D$1:$D$67</c:f>
              <c:numCache/>
            </c:numRef>
          </c:val>
          <c:smooth val="1"/>
        </c:ser>
        <c:axId val="253267511"/>
        <c:axId val="425665786"/>
      </c:lineChart>
      <c:catAx>
        <c:axId val="2532675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5665786"/>
      </c:catAx>
      <c:valAx>
        <c:axId val="4256657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32675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'Pruim Fijan'!$C$1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'Pruim Fijan'!$C$2:$C$67</c:f>
              <c:numCache/>
            </c:numRef>
          </c:val>
          <c:smooth val="0"/>
        </c:ser>
        <c:axId val="962519357"/>
        <c:axId val="620810671"/>
      </c:lineChart>
      <c:catAx>
        <c:axId val="9625193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620810671"/>
      </c:catAx>
      <c:valAx>
        <c:axId val="6208106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251935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'Prystr Hii'!$D$1:$D$67</c:f>
              <c:numCache/>
            </c:numRef>
          </c:val>
          <c:smooth val="1"/>
        </c:ser>
        <c:axId val="1836272212"/>
        <c:axId val="1466474237"/>
      </c:lineChart>
      <c:catAx>
        <c:axId val="18362722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6474237"/>
      </c:catAx>
      <c:valAx>
        <c:axId val="14664742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62722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'Prystr Hii'!$C$1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'Prystr Hii'!$C$2:$C$67</c:f>
              <c:numCache/>
            </c:numRef>
          </c:val>
          <c:smooth val="0"/>
        </c:ser>
        <c:axId val="895586846"/>
        <c:axId val="1408409578"/>
      </c:lineChart>
      <c:catAx>
        <c:axId val="8955868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408409578"/>
      </c:catAx>
      <c:valAx>
        <c:axId val="14084095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55868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Quidic!$D$1:$D$67</c:f>
              <c:numCache/>
            </c:numRef>
          </c:val>
          <c:smooth val="1"/>
        </c:ser>
        <c:axId val="1227700656"/>
        <c:axId val="673134704"/>
      </c:lineChart>
      <c:catAx>
        <c:axId val="12277006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3134704"/>
      </c:catAx>
      <c:valAx>
        <c:axId val="6731347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77006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Quidic!$C$1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Quidic!$C$2:$C$67</c:f>
              <c:numCache/>
            </c:numRef>
          </c:val>
          <c:smooth val="0"/>
        </c:ser>
        <c:axId val="1911295153"/>
        <c:axId val="1423131401"/>
      </c:lineChart>
      <c:catAx>
        <c:axId val="19112951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423131401"/>
      </c:catAx>
      <c:valAx>
        <c:axId val="14231314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12951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Raledria!$D$1:$D$67</c:f>
              <c:numCache/>
            </c:numRef>
          </c:val>
          <c:smooth val="1"/>
        </c:ser>
        <c:axId val="868654391"/>
        <c:axId val="761378756"/>
      </c:lineChart>
      <c:catAx>
        <c:axId val="8686543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1378756"/>
      </c:catAx>
      <c:valAx>
        <c:axId val="7613787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86543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Raledria!$C$1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Raledria!$C$2:$C$67</c:f>
              <c:numCache/>
            </c:numRef>
          </c:val>
          <c:smooth val="0"/>
        </c:ser>
        <c:axId val="1446137080"/>
        <c:axId val="551091402"/>
      </c:lineChart>
      <c:catAx>
        <c:axId val="14461370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551091402"/>
      </c:catAx>
      <c:valAx>
        <c:axId val="5510914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61370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Reerica!$D$1:$D$67</c:f>
              <c:numCache/>
            </c:numRef>
          </c:val>
          <c:smooth val="1"/>
        </c:ser>
        <c:axId val="1544347619"/>
        <c:axId val="1164300601"/>
      </c:lineChart>
      <c:catAx>
        <c:axId val="15443476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4300601"/>
      </c:catAx>
      <c:valAx>
        <c:axId val="11643006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43476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Reerica!$C$1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Reerica!$C$2:$C$67</c:f>
              <c:numCache/>
            </c:numRef>
          </c:val>
          <c:smooth val="0"/>
        </c:ser>
        <c:axId val="762712148"/>
        <c:axId val="963639825"/>
      </c:lineChart>
      <c:catAx>
        <c:axId val="7627121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963639825"/>
      </c:catAx>
      <c:valAx>
        <c:axId val="9636398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27121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Rethern!$D$1:$D$67</c:f>
              <c:numCache/>
            </c:numRef>
          </c:val>
          <c:smooth val="1"/>
        </c:ser>
        <c:axId val="580993878"/>
        <c:axId val="382865025"/>
      </c:lineChart>
      <c:catAx>
        <c:axId val="5809938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2865025"/>
      </c:catAx>
      <c:valAx>
        <c:axId val="3828650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09938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Rethern!$C$1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Rethern!$C$2:$C$67</c:f>
              <c:numCache/>
            </c:numRef>
          </c:val>
          <c:smooth val="0"/>
        </c:ser>
        <c:axId val="1884268789"/>
        <c:axId val="815518351"/>
      </c:lineChart>
      <c:catAx>
        <c:axId val="18842687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815518351"/>
      </c:catAx>
      <c:valAx>
        <c:axId val="8155183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42687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3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'Rijan bu'!$D$1:$D$67</c:f>
              <c:numCache/>
            </c:numRef>
          </c:val>
          <c:smooth val="1"/>
        </c:ser>
        <c:axId val="1174886347"/>
        <c:axId val="923905955"/>
      </c:lineChart>
      <c:catAx>
        <c:axId val="11748863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3905955"/>
      </c:catAx>
      <c:valAx>
        <c:axId val="9239059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488634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3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'Rijan bu'!$C$1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'Rijan bu'!$C$2:$C$67</c:f>
              <c:numCache/>
            </c:numRef>
          </c:val>
          <c:smooth val="0"/>
        </c:ser>
        <c:axId val="1517848326"/>
        <c:axId val="77468925"/>
      </c:lineChart>
      <c:catAx>
        <c:axId val="15178483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77468925"/>
      </c:catAx>
      <c:valAx>
        <c:axId val="774689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784832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3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Rinew!$D$1:$D$67</c:f>
              <c:numCache/>
            </c:numRef>
          </c:val>
          <c:smooth val="1"/>
        </c:ser>
        <c:axId val="576681125"/>
        <c:axId val="633730197"/>
      </c:lineChart>
      <c:catAx>
        <c:axId val="5766811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3730197"/>
      </c:catAx>
      <c:valAx>
        <c:axId val="6337301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66811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3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Rinew!$C$1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Rinew!$C$2:$C$67</c:f>
              <c:numCache/>
            </c:numRef>
          </c:val>
          <c:smooth val="0"/>
        </c:ser>
        <c:axId val="1599053241"/>
        <c:axId val="1944632955"/>
      </c:lineChart>
      <c:catAx>
        <c:axId val="15990532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944632955"/>
      </c:catAx>
      <c:valAx>
        <c:axId val="19446329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90532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3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Rkmepuia!$D$1:$D$67</c:f>
              <c:numCache/>
            </c:numRef>
          </c:val>
          <c:smooth val="1"/>
        </c:ser>
        <c:axId val="1523683497"/>
        <c:axId val="1480415295"/>
      </c:lineChart>
      <c:catAx>
        <c:axId val="15236834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0415295"/>
      </c:catAx>
      <c:valAx>
        <c:axId val="14804152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36834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3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Rkmepuia!$C$1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Rkmepuia!$C$2:$C$67</c:f>
              <c:numCache/>
            </c:numRef>
          </c:val>
          <c:smooth val="0"/>
        </c:ser>
        <c:axId val="925421087"/>
        <c:axId val="1421767059"/>
      </c:lineChart>
      <c:catAx>
        <c:axId val="925421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421767059"/>
      </c:catAx>
      <c:valAx>
        <c:axId val="14217670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542108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3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Rtesania!$D$1:$D$67</c:f>
              <c:numCache/>
            </c:numRef>
          </c:val>
          <c:smooth val="1"/>
        </c:ser>
        <c:axId val="453555246"/>
        <c:axId val="1612806289"/>
      </c:lineChart>
      <c:catAx>
        <c:axId val="4535552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2806289"/>
      </c:catAx>
      <c:valAx>
        <c:axId val="16128062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35552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3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Rtesania!$C$1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Rtesania!$C$2:$C$67</c:f>
              <c:numCache/>
            </c:numRef>
          </c:val>
          <c:smooth val="0"/>
        </c:ser>
        <c:axId val="841873505"/>
        <c:axId val="555514862"/>
      </c:lineChart>
      <c:catAx>
        <c:axId val="8418735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555514862"/>
      </c:catAx>
      <c:valAx>
        <c:axId val="5555148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18735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3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Ruylku!$D$1:$D$67</c:f>
              <c:numCache/>
            </c:numRef>
          </c:val>
          <c:smooth val="1"/>
        </c:ser>
        <c:axId val="914319562"/>
        <c:axId val="628499921"/>
      </c:lineChart>
      <c:catAx>
        <c:axId val="9143195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8499921"/>
      </c:catAx>
      <c:valAx>
        <c:axId val="6284999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43195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4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Ruylku!$C$1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Ruylku!$C$2:$C$67</c:f>
              <c:numCache/>
            </c:numRef>
          </c:val>
          <c:smooth val="0"/>
        </c:ser>
        <c:axId val="1939702952"/>
        <c:axId val="2017627112"/>
      </c:lineChart>
      <c:catAx>
        <c:axId val="19397029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2017627112"/>
      </c:catAx>
      <c:valAx>
        <c:axId val="20176271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97029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4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Saa!$D$1:$D$67</c:f>
              <c:numCache/>
            </c:numRef>
          </c:val>
          <c:smooth val="1"/>
        </c:ser>
        <c:axId val="1060566619"/>
        <c:axId val="141391949"/>
      </c:lineChart>
      <c:catAx>
        <c:axId val="10605666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391949"/>
      </c:catAx>
      <c:valAx>
        <c:axId val="1413919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05666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4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Saa!$C$1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Saa!$C$2:$C$67</c:f>
              <c:numCache/>
            </c:numRef>
          </c:val>
          <c:smooth val="0"/>
        </c:ser>
        <c:axId val="2140669765"/>
        <c:axId val="1735959241"/>
      </c:lineChart>
      <c:catAx>
        <c:axId val="21406697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735959241"/>
      </c:catAx>
      <c:valAx>
        <c:axId val="17359592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06697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4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Sadain!$D$1:$D$67</c:f>
              <c:numCache/>
            </c:numRef>
          </c:val>
          <c:smooth val="1"/>
        </c:ser>
        <c:axId val="729929472"/>
        <c:axId val="543231295"/>
      </c:lineChart>
      <c:catAx>
        <c:axId val="7299294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3231295"/>
      </c:catAx>
      <c:valAx>
        <c:axId val="5432312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992947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4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Sadain!$C$1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Sadain!$C$2:$C$67</c:f>
              <c:numCache/>
            </c:numRef>
          </c:val>
          <c:smooth val="0"/>
        </c:ser>
        <c:axId val="2126554029"/>
        <c:axId val="1553565600"/>
      </c:lineChart>
      <c:catAx>
        <c:axId val="21265540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553565600"/>
      </c:catAx>
      <c:valAx>
        <c:axId val="15535656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65540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4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Sanagara!$D$1:$D$67</c:f>
              <c:numCache/>
            </c:numRef>
          </c:val>
          <c:smooth val="1"/>
        </c:ser>
        <c:axId val="1913723801"/>
        <c:axId val="2041180378"/>
      </c:lineChart>
      <c:catAx>
        <c:axId val="19137238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1180378"/>
      </c:catAx>
      <c:valAx>
        <c:axId val="20411803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37238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4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Sanagara!$C$1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Sanagara!$C$2:$C$67</c:f>
              <c:numCache/>
            </c:numRef>
          </c:val>
          <c:smooth val="0"/>
        </c:ser>
        <c:axId val="1179609608"/>
        <c:axId val="1414377602"/>
      </c:lineChart>
      <c:catAx>
        <c:axId val="11796096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414377602"/>
      </c:catAx>
      <c:valAx>
        <c:axId val="14143776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96096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4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Sattle!$D$1:$D$67</c:f>
              <c:numCache/>
            </c:numRef>
          </c:val>
          <c:smooth val="1"/>
        </c:ser>
        <c:axId val="96138470"/>
        <c:axId val="1891371203"/>
      </c:lineChart>
      <c:catAx>
        <c:axId val="961384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1371203"/>
      </c:catAx>
      <c:valAx>
        <c:axId val="18913712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1384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4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Sattle!$C$1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Sattle!$C$2:$C$67</c:f>
              <c:numCache/>
            </c:numRef>
          </c:val>
          <c:smooth val="0"/>
        </c:ser>
        <c:axId val="528863015"/>
        <c:axId val="82968431"/>
      </c:lineChart>
      <c:catAx>
        <c:axId val="5288630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82968431"/>
      </c:catAx>
      <c:valAx>
        <c:axId val="829684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88630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4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Selaja!$D$1:$D$67</c:f>
              <c:numCache/>
            </c:numRef>
          </c:val>
          <c:smooth val="1"/>
        </c:ser>
        <c:axId val="100140817"/>
        <c:axId val="1549029010"/>
      </c:lineChart>
      <c:catAx>
        <c:axId val="1001408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9029010"/>
      </c:catAx>
      <c:valAx>
        <c:axId val="15490290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1408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5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Selaja!$C$1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Selaja!$C$2:$C$67</c:f>
              <c:numCache/>
            </c:numRef>
          </c:val>
          <c:smooth val="0"/>
        </c:ser>
        <c:axId val="1809899911"/>
        <c:axId val="1257062069"/>
      </c:lineChart>
      <c:catAx>
        <c:axId val="18098999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257062069"/>
      </c:catAx>
      <c:valAx>
        <c:axId val="12570620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98999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5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Seytinemas!$D$1:$D$67</c:f>
              <c:numCache/>
            </c:numRef>
          </c:val>
          <c:smooth val="1"/>
        </c:ser>
        <c:axId val="280036674"/>
        <c:axId val="1471948209"/>
      </c:lineChart>
      <c:catAx>
        <c:axId val="2800366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1948209"/>
      </c:catAx>
      <c:valAx>
        <c:axId val="14719482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00366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5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Seytinemas!$C$1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Seytinemas!$C$2:$C$67</c:f>
              <c:numCache/>
            </c:numRef>
          </c:val>
          <c:smooth val="0"/>
        </c:ser>
        <c:axId val="1951399061"/>
        <c:axId val="1627466363"/>
      </c:lineChart>
      <c:catAx>
        <c:axId val="19513990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627466363"/>
      </c:catAx>
      <c:valAx>
        <c:axId val="16274663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13990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5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Shinam!$D$1:$D$67</c:f>
              <c:numCache/>
            </c:numRef>
          </c:val>
          <c:smooth val="1"/>
        </c:ser>
        <c:axId val="1366967894"/>
        <c:axId val="375276282"/>
      </c:lineChart>
      <c:catAx>
        <c:axId val="13669678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5276282"/>
      </c:catAx>
      <c:valAx>
        <c:axId val="3752762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69678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5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Shinam!$C$1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Shinam!$C$2:$C$67</c:f>
              <c:numCache/>
            </c:numRef>
          </c:val>
          <c:smooth val="0"/>
        </c:ser>
        <c:axId val="380575706"/>
        <c:axId val="1921408947"/>
      </c:lineChart>
      <c:catAx>
        <c:axId val="3805757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921408947"/>
      </c:catAx>
      <c:valAx>
        <c:axId val="19214089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057570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5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Shomjind!$D$1:$D$67</c:f>
              <c:numCache/>
            </c:numRef>
          </c:val>
          <c:smooth val="1"/>
        </c:ser>
        <c:axId val="1285006257"/>
        <c:axId val="74296099"/>
      </c:lineChart>
      <c:catAx>
        <c:axId val="12850062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296099"/>
      </c:catAx>
      <c:valAx>
        <c:axId val="742960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500625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5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Shomjind!$C$1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Shomjind!$C$2:$C$67</c:f>
              <c:numCache/>
            </c:numRef>
          </c:val>
          <c:smooth val="0"/>
        </c:ser>
        <c:axId val="2612580"/>
        <c:axId val="951804464"/>
      </c:lineChart>
      <c:catAx>
        <c:axId val="26125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951804464"/>
      </c:catAx>
      <c:valAx>
        <c:axId val="9518044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125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5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Siana!$D$1:$D$67</c:f>
              <c:numCache/>
            </c:numRef>
          </c:val>
          <c:smooth val="1"/>
        </c:ser>
        <c:axId val="747340028"/>
        <c:axId val="837646096"/>
      </c:lineChart>
      <c:catAx>
        <c:axId val="7473400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7646096"/>
      </c:catAx>
      <c:valAx>
        <c:axId val="8376460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73400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5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Siana!$C$1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Siana!$C$2:$C$67</c:f>
              <c:numCache/>
            </c:numRef>
          </c:val>
          <c:smooth val="0"/>
        </c:ser>
        <c:axId val="1615960160"/>
        <c:axId val="64448373"/>
      </c:lineChart>
      <c:catAx>
        <c:axId val="16159601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64448373"/>
      </c:catAx>
      <c:valAx>
        <c:axId val="644483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59601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5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Sivoso!$D$1:$D$67</c:f>
              <c:numCache/>
            </c:numRef>
          </c:val>
          <c:smooth val="1"/>
        </c:ser>
        <c:axId val="1480932481"/>
        <c:axId val="1773184090"/>
      </c:lineChart>
      <c:catAx>
        <c:axId val="14809324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3184090"/>
      </c:catAx>
      <c:valAx>
        <c:axId val="17731840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09324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6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Sivoso!$C$1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Sivoso!$C$2:$C$67</c:f>
              <c:numCache/>
            </c:numRef>
          </c:val>
          <c:smooth val="0"/>
        </c:ser>
        <c:axId val="262869901"/>
        <c:axId val="1979516888"/>
      </c:lineChart>
      <c:catAx>
        <c:axId val="2628699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979516888"/>
      </c:catAx>
      <c:valAx>
        <c:axId val="19795168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28699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6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Slyiaduun!$D$1:$D$67</c:f>
              <c:numCache/>
            </c:numRef>
          </c:val>
          <c:smooth val="1"/>
        </c:ser>
        <c:axId val="1623434292"/>
        <c:axId val="1688529220"/>
      </c:lineChart>
      <c:catAx>
        <c:axId val="16234342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8529220"/>
      </c:catAx>
      <c:valAx>
        <c:axId val="16885292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34342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6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Slyiaduun!$C$1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Slyiaduun!$C$2:$C$67</c:f>
              <c:numCache/>
            </c:numRef>
          </c:val>
          <c:smooth val="0"/>
        </c:ser>
        <c:axId val="491212731"/>
        <c:axId val="349332857"/>
      </c:lineChart>
      <c:catAx>
        <c:axId val="4912127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349332857"/>
      </c:catAx>
      <c:valAx>
        <c:axId val="3493328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12127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6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Stinebar!$D$1:$D$67</c:f>
              <c:numCache/>
            </c:numRef>
          </c:val>
          <c:smooth val="1"/>
        </c:ser>
        <c:axId val="2073479370"/>
        <c:axId val="1966855063"/>
      </c:lineChart>
      <c:catAx>
        <c:axId val="20734793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6855063"/>
      </c:catAx>
      <c:valAx>
        <c:axId val="19668550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34793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6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Stinebar!$C$1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Stinebar!$C$2:$C$67</c:f>
              <c:numCache/>
            </c:numRef>
          </c:val>
          <c:smooth val="0"/>
        </c:ser>
        <c:axId val="1731741111"/>
        <c:axId val="1500456321"/>
      </c:lineChart>
      <c:catAx>
        <c:axId val="17317411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500456321"/>
      </c:catAx>
      <c:valAx>
        <c:axId val="15004563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17411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6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Suenan!$D$1:$D$67</c:f>
              <c:numCache/>
            </c:numRef>
          </c:val>
          <c:smooth val="1"/>
        </c:ser>
        <c:axId val="470529833"/>
        <c:axId val="1918048920"/>
      </c:lineChart>
      <c:catAx>
        <c:axId val="4705298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8048920"/>
      </c:catAx>
      <c:valAx>
        <c:axId val="19180489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05298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6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Suenan!$C$1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Suenan!$C$2:$C$67</c:f>
              <c:numCache/>
            </c:numRef>
          </c:val>
          <c:smooth val="0"/>
        </c:ser>
        <c:axId val="1224889412"/>
        <c:axId val="1580573489"/>
      </c:lineChart>
      <c:catAx>
        <c:axId val="12248894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580573489"/>
      </c:catAx>
      <c:valAx>
        <c:axId val="15805734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48894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6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Sunsokua!$D$1:$D$67</c:f>
              <c:numCache/>
            </c:numRef>
          </c:val>
          <c:smooth val="1"/>
        </c:ser>
        <c:axId val="232854312"/>
        <c:axId val="1861004829"/>
      </c:lineChart>
      <c:catAx>
        <c:axId val="2328543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1004829"/>
      </c:catAx>
      <c:valAx>
        <c:axId val="18610048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28543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6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Sunsokua!$C$1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Sunsokua!$C$2:$C$67</c:f>
              <c:numCache/>
            </c:numRef>
          </c:val>
          <c:smooth val="0"/>
        </c:ser>
        <c:axId val="550319647"/>
        <c:axId val="2124610702"/>
      </c:lineChart>
      <c:catAx>
        <c:axId val="5503196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2124610702"/>
      </c:catAx>
      <c:valAx>
        <c:axId val="21246107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031964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6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Taing!$D$1:$D$67</c:f>
              <c:numCache/>
            </c:numRef>
          </c:val>
          <c:smooth val="1"/>
        </c:ser>
        <c:axId val="1413523610"/>
        <c:axId val="5122985"/>
      </c:lineChart>
      <c:catAx>
        <c:axId val="14135236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22985"/>
      </c:catAx>
      <c:valAx>
        <c:axId val="51229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35236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7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Taing!$C$1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Taing!$C$2:$C$67</c:f>
              <c:numCache/>
            </c:numRef>
          </c:val>
          <c:smooth val="0"/>
        </c:ser>
        <c:axId val="718584947"/>
        <c:axId val="1469750868"/>
      </c:lineChart>
      <c:catAx>
        <c:axId val="7185849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469750868"/>
      </c:catAx>
      <c:valAx>
        <c:axId val="14697508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858494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7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Taniduna!$D$1:$D$67</c:f>
              <c:numCache/>
            </c:numRef>
          </c:val>
          <c:smooth val="1"/>
        </c:ser>
        <c:axId val="841180102"/>
        <c:axId val="2034744520"/>
      </c:lineChart>
      <c:catAx>
        <c:axId val="8411801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4744520"/>
      </c:catAx>
      <c:valAx>
        <c:axId val="20347445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11801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7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Taniduna!$C$1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Taniduna!$C$2:$C$67</c:f>
              <c:numCache/>
            </c:numRef>
          </c:val>
          <c:smooth val="0"/>
        </c:ser>
        <c:axId val="139527365"/>
        <c:axId val="15107725"/>
      </c:lineChart>
      <c:catAx>
        <c:axId val="1395273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5107725"/>
      </c:catAx>
      <c:valAx>
        <c:axId val="151077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5273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7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Taoisia!$D$1:$D$67</c:f>
              <c:numCache/>
            </c:numRef>
          </c:val>
          <c:smooth val="1"/>
        </c:ser>
        <c:axId val="1370489869"/>
        <c:axId val="544112311"/>
      </c:lineChart>
      <c:catAx>
        <c:axId val="13704898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4112311"/>
      </c:catAx>
      <c:valAx>
        <c:axId val="5441123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04898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7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Taoisia!$C$1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Taoisia!$C$2:$C$67</c:f>
              <c:numCache/>
            </c:numRef>
          </c:val>
          <c:smooth val="0"/>
        </c:ser>
        <c:axId val="746672249"/>
        <c:axId val="1254927378"/>
      </c:lineChart>
      <c:catAx>
        <c:axId val="7466722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254927378"/>
      </c:catAx>
      <c:valAx>
        <c:axId val="12549273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66722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7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Taval!$D$1:$D$67</c:f>
              <c:numCache/>
            </c:numRef>
          </c:val>
          <c:smooth val="1"/>
        </c:ser>
        <c:axId val="1871023202"/>
        <c:axId val="1382747726"/>
      </c:lineChart>
      <c:catAx>
        <c:axId val="18710232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2747726"/>
      </c:catAx>
      <c:valAx>
        <c:axId val="13827477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10232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7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Taval!$C$1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Taval!$C$2:$C$67</c:f>
              <c:numCache/>
            </c:numRef>
          </c:val>
          <c:smooth val="0"/>
        </c:ser>
        <c:axId val="1508347192"/>
        <c:axId val="36712823"/>
      </c:lineChart>
      <c:catAx>
        <c:axId val="15083471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36712823"/>
      </c:catAx>
      <c:valAx>
        <c:axId val="367128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83471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7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Terressin!$D$1:$D$67</c:f>
              <c:numCache/>
            </c:numRef>
          </c:val>
          <c:smooth val="1"/>
        </c:ser>
        <c:axId val="1783957647"/>
        <c:axId val="2116230508"/>
      </c:lineChart>
      <c:catAx>
        <c:axId val="17839576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6230508"/>
      </c:catAx>
      <c:valAx>
        <c:axId val="21162305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395764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7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Terressin!$C$1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Terressin!$C$2:$C$67</c:f>
              <c:numCache/>
            </c:numRef>
          </c:val>
          <c:smooth val="0"/>
        </c:ser>
        <c:axId val="1084315975"/>
        <c:axId val="1481129939"/>
      </c:lineChart>
      <c:catAx>
        <c:axId val="1084315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481129939"/>
      </c:catAx>
      <c:valAx>
        <c:axId val="14811299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431597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7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Tomscilus!$D$1:$D$67</c:f>
              <c:numCache/>
            </c:numRef>
          </c:val>
          <c:smooth val="1"/>
        </c:ser>
        <c:axId val="819470398"/>
        <c:axId val="1298994526"/>
      </c:lineChart>
      <c:catAx>
        <c:axId val="8194703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8994526"/>
      </c:catAx>
      <c:valAx>
        <c:axId val="12989945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94703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8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Tomscilus!$C$1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Tomscilus!$C$2:$C$67</c:f>
              <c:numCache/>
            </c:numRef>
          </c:val>
          <c:smooth val="0"/>
        </c:ser>
        <c:axId val="2024861625"/>
        <c:axId val="597133705"/>
      </c:lineChart>
      <c:catAx>
        <c:axId val="20248616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597133705"/>
      </c:catAx>
      <c:valAx>
        <c:axId val="5971337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48616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8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Tonder!$D$1:$D$67</c:f>
              <c:numCache/>
            </c:numRef>
          </c:val>
          <c:smooth val="1"/>
        </c:ser>
        <c:axId val="599577605"/>
        <c:axId val="2018564517"/>
      </c:lineChart>
      <c:catAx>
        <c:axId val="5995776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8564517"/>
      </c:catAx>
      <c:valAx>
        <c:axId val="20185645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95776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8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Tonder!$C$1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Tonder!$C$2:$C$67</c:f>
              <c:numCache/>
            </c:numRef>
          </c:val>
          <c:smooth val="0"/>
        </c:ser>
        <c:axId val="477213790"/>
        <c:axId val="497979334"/>
      </c:lineChart>
      <c:catAx>
        <c:axId val="4772137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497979334"/>
      </c:catAx>
      <c:valAx>
        <c:axId val="4979793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72137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8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Trevilla!$D$1:$D$67</c:f>
              <c:numCache/>
            </c:numRef>
          </c:val>
          <c:smooth val="1"/>
        </c:ser>
        <c:axId val="2104189874"/>
        <c:axId val="1155996743"/>
      </c:lineChart>
      <c:catAx>
        <c:axId val="21041898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5996743"/>
      </c:catAx>
      <c:valAx>
        <c:axId val="11559967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41898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8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Trevilla!$C$1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Trevilla!$C$2:$C$67</c:f>
              <c:numCache/>
            </c:numRef>
          </c:val>
          <c:smooth val="0"/>
        </c:ser>
        <c:axId val="1270470077"/>
        <c:axId val="1382081689"/>
      </c:lineChart>
      <c:catAx>
        <c:axId val="12704700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382081689"/>
      </c:catAx>
      <c:valAx>
        <c:axId val="13820816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04700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8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Trian!$D$1:$D$67</c:f>
              <c:numCache/>
            </c:numRef>
          </c:val>
          <c:smooth val="1"/>
        </c:ser>
        <c:axId val="1857229476"/>
        <c:axId val="700187060"/>
      </c:lineChart>
      <c:catAx>
        <c:axId val="18572294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0187060"/>
      </c:catAx>
      <c:valAx>
        <c:axId val="7001870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72294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8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Trian!$C$1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Trian!$C$2:$C$67</c:f>
              <c:numCache/>
            </c:numRef>
          </c:val>
          <c:smooth val="0"/>
        </c:ser>
        <c:axId val="2076376384"/>
        <c:axId val="2027731148"/>
      </c:lineChart>
      <c:catAx>
        <c:axId val="20763763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2027731148"/>
      </c:catAx>
      <c:valAx>
        <c:axId val="20277311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63763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8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Tvecoca!$D$1:$D$67</c:f>
              <c:numCache/>
            </c:numRef>
          </c:val>
          <c:smooth val="1"/>
        </c:ser>
        <c:axId val="423275062"/>
        <c:axId val="2020868099"/>
      </c:lineChart>
      <c:catAx>
        <c:axId val="4232750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0868099"/>
      </c:catAx>
      <c:valAx>
        <c:axId val="20208680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32750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8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Tvecoca!$C$1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Tvecoca!$C$2:$C$67</c:f>
              <c:numCache/>
            </c:numRef>
          </c:val>
          <c:smooth val="0"/>
        </c:ser>
        <c:axId val="1127236107"/>
        <c:axId val="1718379921"/>
      </c:lineChart>
      <c:catAx>
        <c:axId val="11272361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718379921"/>
      </c:catAx>
      <c:valAx>
        <c:axId val="17183799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72361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8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Ucrua!$D$1:$D$67</c:f>
              <c:numCache/>
            </c:numRef>
          </c:val>
          <c:smooth val="1"/>
        </c:ser>
        <c:axId val="80540145"/>
        <c:axId val="1740153927"/>
      </c:lineChart>
      <c:catAx>
        <c:axId val="805401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0153927"/>
      </c:catAx>
      <c:valAx>
        <c:axId val="17401539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5401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9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Ucrua!$C$1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Ucrua!$C$2:$C$67</c:f>
              <c:numCache/>
            </c:numRef>
          </c:val>
          <c:smooth val="0"/>
        </c:ser>
        <c:axId val="190825479"/>
        <c:axId val="1167266268"/>
      </c:lineChart>
      <c:catAx>
        <c:axId val="1908254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167266268"/>
      </c:catAx>
      <c:valAx>
        <c:axId val="11672662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8254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9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Ukhdari!$D$1:$D$67</c:f>
              <c:numCache/>
            </c:numRef>
          </c:val>
          <c:smooth val="1"/>
        </c:ser>
        <c:axId val="545644643"/>
        <c:axId val="1005405348"/>
      </c:lineChart>
      <c:catAx>
        <c:axId val="5456446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5405348"/>
      </c:catAx>
      <c:valAx>
        <c:axId val="10054053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56446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9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Ukhdari!$C$1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Ukhdari!$C$2:$C$67</c:f>
              <c:numCache/>
            </c:numRef>
          </c:val>
          <c:smooth val="0"/>
        </c:ser>
        <c:axId val="731094889"/>
        <c:axId val="1480424257"/>
      </c:lineChart>
      <c:catAx>
        <c:axId val="7310948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480424257"/>
      </c:catAx>
      <c:valAx>
        <c:axId val="14804242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10948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9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Umarcia!$D$1:$D$67</c:f>
              <c:numCache/>
            </c:numRef>
          </c:val>
          <c:smooth val="1"/>
        </c:ser>
        <c:axId val="795667734"/>
        <c:axId val="1329521193"/>
      </c:lineChart>
      <c:catAx>
        <c:axId val="7956677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9521193"/>
      </c:catAx>
      <c:valAx>
        <c:axId val="13295211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56677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9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Umarcia!$C$1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Umarcia!$C$2:$C$67</c:f>
              <c:numCache/>
            </c:numRef>
          </c:val>
          <c:smooth val="0"/>
        </c:ser>
        <c:axId val="385402354"/>
        <c:axId val="1361555614"/>
      </c:lineChart>
      <c:catAx>
        <c:axId val="3854023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361555614"/>
      </c:catAx>
      <c:valAx>
        <c:axId val="13615556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54023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9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Umendel!$D$1:$D$67</c:f>
              <c:numCache/>
            </c:numRef>
          </c:val>
          <c:smooth val="1"/>
        </c:ser>
        <c:axId val="431425540"/>
        <c:axId val="707587245"/>
      </c:lineChart>
      <c:catAx>
        <c:axId val="4314255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7587245"/>
      </c:catAx>
      <c:valAx>
        <c:axId val="7075872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14255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9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Umendel!$C$1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Umendel!$C$2:$C$67</c:f>
              <c:numCache/>
            </c:numRef>
          </c:val>
          <c:smooth val="0"/>
        </c:ser>
        <c:axId val="1238193831"/>
        <c:axId val="1874310250"/>
      </c:lineChart>
      <c:catAx>
        <c:axId val="12381938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874310250"/>
      </c:catAx>
      <c:valAx>
        <c:axId val="18743102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81938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9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'United Delet'!$D$1:$D$67</c:f>
              <c:numCache/>
            </c:numRef>
          </c:val>
          <c:smooth val="1"/>
        </c:ser>
        <c:axId val="1946170441"/>
        <c:axId val="25804462"/>
      </c:lineChart>
      <c:catAx>
        <c:axId val="19461704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804462"/>
      </c:catAx>
      <c:valAx>
        <c:axId val="258044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61704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9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'United Delet'!$C$1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'United Delet'!$C$2:$C$67</c:f>
              <c:numCache/>
            </c:numRef>
          </c:val>
          <c:smooth val="0"/>
        </c:ser>
        <c:axId val="562278281"/>
        <c:axId val="1520756507"/>
      </c:lineChart>
      <c:catAx>
        <c:axId val="5622782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520756507"/>
      </c:catAx>
      <c:valAx>
        <c:axId val="15207565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22782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9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'United Mihili'!$D$1:$D$67</c:f>
              <c:numCache/>
            </c:numRef>
          </c:val>
          <c:smooth val="1"/>
        </c:ser>
        <c:axId val="896984057"/>
        <c:axId val="187933973"/>
      </c:lineChart>
      <c:catAx>
        <c:axId val="8969840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933973"/>
      </c:catAx>
      <c:valAx>
        <c:axId val="1879339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698405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0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'United Mihili'!$C$1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'United Mihili'!$C$2:$C$67</c:f>
              <c:numCache/>
            </c:numRef>
          </c:val>
          <c:smooth val="0"/>
        </c:ser>
        <c:axId val="2090200400"/>
        <c:axId val="188898767"/>
      </c:lineChart>
      <c:catAx>
        <c:axId val="20902004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88898767"/>
      </c:catAx>
      <c:valAx>
        <c:axId val="1888987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02004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0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Urbiqu!$D$1:$D$67</c:f>
              <c:numCache/>
            </c:numRef>
          </c:val>
          <c:smooth val="1"/>
        </c:ser>
        <c:axId val="225305419"/>
        <c:axId val="1193262189"/>
      </c:lineChart>
      <c:catAx>
        <c:axId val="2253054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3262189"/>
      </c:catAx>
      <c:valAx>
        <c:axId val="11932621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53054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0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Urbiqu!$C$1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Urbiqu!$C$2:$C$67</c:f>
              <c:numCache/>
            </c:numRef>
          </c:val>
          <c:smooth val="0"/>
        </c:ser>
        <c:axId val="122698933"/>
        <c:axId val="771052495"/>
      </c:lineChart>
      <c:catAx>
        <c:axId val="1226989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771052495"/>
      </c:catAx>
      <c:valAx>
        <c:axId val="7710524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6989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0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Uularin!$D$1:$D$67</c:f>
              <c:numCache/>
            </c:numRef>
          </c:val>
          <c:smooth val="1"/>
        </c:ser>
        <c:axId val="1451563394"/>
        <c:axId val="1425450488"/>
      </c:lineChart>
      <c:catAx>
        <c:axId val="14515633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5450488"/>
      </c:catAx>
      <c:valAx>
        <c:axId val="14254504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15633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0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Uularin!$C$1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Uularin!$C$2:$C$67</c:f>
              <c:numCache/>
            </c:numRef>
          </c:val>
          <c:smooth val="0"/>
        </c:ser>
        <c:axId val="2053759885"/>
        <c:axId val="1450010854"/>
      </c:lineChart>
      <c:catAx>
        <c:axId val="20537598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450010854"/>
      </c:catAx>
      <c:valAx>
        <c:axId val="14500108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37598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0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Vayvele!$D$1:$D$67</c:f>
              <c:numCache/>
            </c:numRef>
          </c:val>
          <c:smooth val="1"/>
        </c:ser>
        <c:axId val="740186709"/>
        <c:axId val="582036796"/>
      </c:lineChart>
      <c:catAx>
        <c:axId val="7401867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2036796"/>
      </c:catAx>
      <c:valAx>
        <c:axId val="5820367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01867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0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Vayvele!$C$1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Vayvele!$C$2:$C$67</c:f>
              <c:numCache/>
            </c:numRef>
          </c:val>
          <c:smooth val="0"/>
        </c:ser>
        <c:axId val="47738112"/>
        <c:axId val="418874859"/>
      </c:lineChart>
      <c:catAx>
        <c:axId val="477381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418874859"/>
      </c:catAx>
      <c:valAx>
        <c:axId val="4188748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7381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0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Veelmit!$D$1:$D$67</c:f>
              <c:numCache/>
            </c:numRef>
          </c:val>
          <c:smooth val="1"/>
        </c:ser>
        <c:axId val="85074883"/>
        <c:axId val="799738292"/>
      </c:lineChart>
      <c:catAx>
        <c:axId val="850748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9738292"/>
      </c:catAx>
      <c:valAx>
        <c:axId val="7997382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0748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0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Veelmit!$C$1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Veelmit!$C$2:$C$67</c:f>
              <c:numCache/>
            </c:numRef>
          </c:val>
          <c:smooth val="0"/>
        </c:ser>
        <c:axId val="1916429550"/>
        <c:axId val="1939596306"/>
      </c:lineChart>
      <c:catAx>
        <c:axId val="19164295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939596306"/>
      </c:catAx>
      <c:valAx>
        <c:axId val="19395963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64295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0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Verste!$D$1:$D$67</c:f>
              <c:numCache/>
            </c:numRef>
          </c:val>
          <c:smooth val="1"/>
        </c:ser>
        <c:axId val="1603070812"/>
        <c:axId val="1742044630"/>
      </c:lineChart>
      <c:catAx>
        <c:axId val="16030708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2044630"/>
      </c:catAx>
      <c:valAx>
        <c:axId val="17420446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30708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Verste!$C$1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Verste!$C$2:$C$67</c:f>
              <c:numCache/>
            </c:numRef>
          </c:val>
          <c:smooth val="0"/>
        </c:ser>
        <c:axId val="1431966968"/>
        <c:axId val="1290051111"/>
      </c:lineChart>
      <c:catAx>
        <c:axId val="14319669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290051111"/>
      </c:catAx>
      <c:valAx>
        <c:axId val="12900511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19669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Verusa!$D$1:$D$67</c:f>
              <c:numCache/>
            </c:numRef>
          </c:val>
          <c:smooth val="1"/>
        </c:ser>
        <c:axId val="1848003799"/>
        <c:axId val="1473794758"/>
      </c:lineChart>
      <c:catAx>
        <c:axId val="18480037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3794758"/>
      </c:catAx>
      <c:valAx>
        <c:axId val="14737947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800379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Verusa!$C$1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Verusa!$C$2:$C$67</c:f>
              <c:numCache/>
            </c:numRef>
          </c:val>
          <c:smooth val="0"/>
        </c:ser>
        <c:axId val="905832870"/>
        <c:axId val="2087436771"/>
      </c:lineChart>
      <c:catAx>
        <c:axId val="9058328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2087436771"/>
      </c:catAx>
      <c:valAx>
        <c:axId val="20874367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58328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Vesozata!$D$1:$D$67</c:f>
              <c:numCache/>
            </c:numRef>
          </c:val>
          <c:smooth val="1"/>
        </c:ser>
        <c:axId val="1745714355"/>
        <c:axId val="486185881"/>
      </c:lineChart>
      <c:catAx>
        <c:axId val="17457143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6185881"/>
      </c:catAx>
      <c:valAx>
        <c:axId val="4861858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57143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Vesozata!$C$1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Vesozata!$C$2:$C$67</c:f>
              <c:numCache/>
            </c:numRef>
          </c:val>
          <c:smooth val="0"/>
        </c:ser>
        <c:axId val="504198794"/>
        <c:axId val="2032695040"/>
      </c:lineChart>
      <c:catAx>
        <c:axId val="5041987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2032695040"/>
      </c:catAx>
      <c:valAx>
        <c:axId val="20326950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41987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Viussi!$D$1:$D$67</c:f>
              <c:numCache/>
            </c:numRef>
          </c:val>
          <c:smooth val="1"/>
        </c:ser>
        <c:axId val="1162374501"/>
        <c:axId val="1534716719"/>
      </c:lineChart>
      <c:catAx>
        <c:axId val="11623745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4716719"/>
      </c:catAx>
      <c:valAx>
        <c:axId val="15347167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23745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Viussi!$C$1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Viussi!$C$2:$C$67</c:f>
              <c:numCache/>
            </c:numRef>
          </c:val>
          <c:smooth val="0"/>
        </c:ser>
        <c:axId val="1839504329"/>
        <c:axId val="1802394236"/>
      </c:lineChart>
      <c:catAx>
        <c:axId val="18395043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802394236"/>
      </c:catAx>
      <c:valAx>
        <c:axId val="18023942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95043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Volver!$D$1:$D$67</c:f>
              <c:numCache/>
            </c:numRef>
          </c:val>
          <c:smooth val="1"/>
        </c:ser>
        <c:axId val="1216705688"/>
        <c:axId val="426960626"/>
      </c:lineChart>
      <c:catAx>
        <c:axId val="12167056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6960626"/>
      </c:catAx>
      <c:valAx>
        <c:axId val="4269606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67056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Volver!$C$1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Volver!$C$2:$C$67</c:f>
              <c:numCache/>
            </c:numRef>
          </c:val>
          <c:smooth val="0"/>
        </c:ser>
        <c:axId val="1642205347"/>
        <c:axId val="1042604394"/>
      </c:lineChart>
      <c:catAx>
        <c:axId val="16422053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042604394"/>
      </c:catAx>
      <c:valAx>
        <c:axId val="10426043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220534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Walporein!$D$1:$D$67</c:f>
              <c:numCache/>
            </c:numRef>
          </c:val>
          <c:smooth val="1"/>
        </c:ser>
        <c:axId val="1319353694"/>
        <c:axId val="286650410"/>
      </c:lineChart>
      <c:catAx>
        <c:axId val="13193536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6650410"/>
      </c:catAx>
      <c:valAx>
        <c:axId val="2866504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93536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Walporein!$C$1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Walporein!$C$2:$C$67</c:f>
              <c:numCache/>
            </c:numRef>
          </c:val>
          <c:smooth val="0"/>
        </c:ser>
        <c:axId val="1028414278"/>
        <c:axId val="764496437"/>
      </c:lineChart>
      <c:catAx>
        <c:axId val="10284142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764496437"/>
      </c:catAx>
      <c:valAx>
        <c:axId val="7644964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84142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'Welenu Fana'!$D$1:$D$67</c:f>
              <c:numCache/>
            </c:numRef>
          </c:val>
          <c:smooth val="1"/>
        </c:ser>
        <c:axId val="1899437045"/>
        <c:axId val="1946637977"/>
      </c:lineChart>
      <c:catAx>
        <c:axId val="18994370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6637977"/>
      </c:catAx>
      <c:valAx>
        <c:axId val="19466379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94370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'Welenu Fana'!$C$1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'Welenu Fana'!$C$2:$C$67</c:f>
              <c:numCache/>
            </c:numRef>
          </c:val>
          <c:smooth val="0"/>
        </c:ser>
        <c:axId val="2077576755"/>
        <c:axId val="2131884545"/>
      </c:lineChart>
      <c:catAx>
        <c:axId val="20775767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2131884545"/>
      </c:catAx>
      <c:valAx>
        <c:axId val="21318845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75767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'Western Migoku'!$D$1:$D$67</c:f>
              <c:numCache/>
            </c:numRef>
          </c:val>
          <c:smooth val="1"/>
        </c:ser>
        <c:axId val="1933204668"/>
        <c:axId val="418919980"/>
      </c:lineChart>
      <c:catAx>
        <c:axId val="19332046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8919980"/>
      </c:catAx>
      <c:valAx>
        <c:axId val="4189199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32046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'Western Migoku'!$C$1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'Western Migoku'!$C$2:$C$67</c:f>
              <c:numCache/>
            </c:numRef>
          </c:val>
          <c:smooth val="0"/>
        </c:ser>
        <c:axId val="266620553"/>
        <c:axId val="316148298"/>
      </c:lineChart>
      <c:catAx>
        <c:axId val="2666205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316148298"/>
      </c:catAx>
      <c:valAx>
        <c:axId val="3161482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66205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Wundry!$D$1:$D$67</c:f>
              <c:numCache/>
            </c:numRef>
          </c:val>
          <c:smooth val="1"/>
        </c:ser>
        <c:axId val="2072786305"/>
        <c:axId val="803297980"/>
      </c:lineChart>
      <c:catAx>
        <c:axId val="20727863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3297980"/>
      </c:catAx>
      <c:valAx>
        <c:axId val="8032979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27863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Wundry!$C$1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Wundry!$C$2:$C$67</c:f>
              <c:numCache/>
            </c:numRef>
          </c:val>
          <c:smooth val="0"/>
        </c:ser>
        <c:axId val="226294376"/>
        <c:axId val="1597310548"/>
      </c:lineChart>
      <c:catAx>
        <c:axId val="2262943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597310548"/>
      </c:catAx>
      <c:valAx>
        <c:axId val="15973105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62943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Yaxuto!$D$1:$D$67</c:f>
              <c:numCache/>
            </c:numRef>
          </c:val>
          <c:smooth val="1"/>
        </c:ser>
        <c:axId val="1116961659"/>
        <c:axId val="1661901029"/>
      </c:lineChart>
      <c:catAx>
        <c:axId val="11169616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1901029"/>
      </c:catAx>
      <c:valAx>
        <c:axId val="16619010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696165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Yaxuto!$C$1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Yaxuto!$C$2:$C$67</c:f>
              <c:numCache/>
            </c:numRef>
          </c:val>
          <c:smooth val="0"/>
        </c:ser>
        <c:axId val="97359384"/>
        <c:axId val="30595252"/>
      </c:lineChart>
      <c:catAx>
        <c:axId val="973593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30595252"/>
      </c:catAx>
      <c:valAx>
        <c:axId val="305952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3593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Yihnurda!$D$1:$D$67</c:f>
              <c:numCache/>
            </c:numRef>
          </c:val>
          <c:smooth val="1"/>
        </c:ser>
        <c:axId val="1143935495"/>
        <c:axId val="663677533"/>
      </c:lineChart>
      <c:catAx>
        <c:axId val="11439354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3677533"/>
      </c:catAx>
      <c:valAx>
        <c:axId val="6636775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39354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Yihnurda!$C$1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Yihnurda!$C$2:$C$67</c:f>
              <c:numCache/>
            </c:numRef>
          </c:val>
          <c:smooth val="0"/>
        </c:ser>
        <c:axId val="1197668891"/>
        <c:axId val="132901062"/>
      </c:lineChart>
      <c:catAx>
        <c:axId val="11976688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32901062"/>
      </c:catAx>
      <c:valAx>
        <c:axId val="1329010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76688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3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Yoprioq!$D$1:$D$67</c:f>
              <c:numCache/>
            </c:numRef>
          </c:val>
          <c:smooth val="1"/>
        </c:ser>
        <c:axId val="1612643282"/>
        <c:axId val="611928911"/>
      </c:lineChart>
      <c:catAx>
        <c:axId val="16126432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1928911"/>
      </c:catAx>
      <c:valAx>
        <c:axId val="6119289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26432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3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Yoprioq!$C$1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Yoprioq!$C$2:$C$67</c:f>
              <c:numCache/>
            </c:numRef>
          </c:val>
          <c:smooth val="0"/>
        </c:ser>
        <c:axId val="1786020249"/>
        <c:axId val="1532586035"/>
      </c:lineChart>
      <c:catAx>
        <c:axId val="17860202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532586035"/>
      </c:catAx>
      <c:valAx>
        <c:axId val="15325860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60202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3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Yutnitu!$D$1:$D$67</c:f>
              <c:numCache/>
            </c:numRef>
          </c:val>
          <c:smooth val="1"/>
        </c:ser>
        <c:axId val="1924353587"/>
        <c:axId val="1412895966"/>
      </c:lineChart>
      <c:catAx>
        <c:axId val="19243535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2895966"/>
      </c:catAx>
      <c:valAx>
        <c:axId val="14128959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435358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3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Yutnitu!$C$1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Yutnitu!$C$2:$C$67</c:f>
              <c:numCache/>
            </c:numRef>
          </c:val>
          <c:smooth val="0"/>
        </c:ser>
        <c:axId val="1254153679"/>
        <c:axId val="418525078"/>
      </c:lineChart>
      <c:catAx>
        <c:axId val="12541536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418525078"/>
      </c:catAx>
      <c:valAx>
        <c:axId val="4185250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41536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3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Zenashan!$D$1:$D$67</c:f>
              <c:numCache/>
            </c:numRef>
          </c:val>
          <c:smooth val="1"/>
        </c:ser>
        <c:axId val="1503897870"/>
        <c:axId val="1848694886"/>
      </c:lineChart>
      <c:catAx>
        <c:axId val="15038978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8694886"/>
      </c:catAx>
      <c:valAx>
        <c:axId val="18486948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38978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3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Zenashan!$C$1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Zenashan!$C$2:$C$67</c:f>
              <c:numCache/>
            </c:numRef>
          </c:val>
          <c:smooth val="0"/>
        </c:ser>
        <c:axId val="743835068"/>
        <c:axId val="2108583879"/>
      </c:lineChart>
      <c:catAx>
        <c:axId val="7438350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2108583879"/>
      </c:catAx>
      <c:valAx>
        <c:axId val="21085838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38350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3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Zhanshe!$D$1:$D$67</c:f>
              <c:numCache/>
            </c:numRef>
          </c:val>
          <c:smooth val="1"/>
        </c:ser>
        <c:axId val="1542003071"/>
        <c:axId val="1552161263"/>
      </c:lineChart>
      <c:catAx>
        <c:axId val="15420030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2161263"/>
      </c:catAx>
      <c:valAx>
        <c:axId val="15521612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20030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3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Zhanshe!$C$1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Zhanshe!$C$2:$C$67</c:f>
              <c:numCache/>
            </c:numRef>
          </c:val>
          <c:smooth val="0"/>
        </c:ser>
        <c:axId val="1464092245"/>
        <c:axId val="2032670427"/>
      </c:lineChart>
      <c:catAx>
        <c:axId val="14640922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2032670427"/>
      </c:catAx>
      <c:valAx>
        <c:axId val="20326704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40922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3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 growth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Acetoa!$B$1:$B$67</c:f>
            </c:strRef>
          </c:cat>
          <c:val>
            <c:numRef>
              <c:f>Ztesh!$D$1:$D$67</c:f>
              <c:numCache/>
            </c:numRef>
          </c:val>
          <c:smooth val="1"/>
        </c:ser>
        <c:axId val="621609325"/>
        <c:axId val="1930821444"/>
      </c:lineChart>
      <c:catAx>
        <c:axId val="6216093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0821444"/>
      </c:catAx>
      <c:valAx>
        <c:axId val="19308214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16093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4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Population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Ztesh!$C$1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Aetintio!$B$2:$B$67</c:f>
            </c:strRef>
          </c:cat>
          <c:val>
            <c:numRef>
              <c:f>Ztesh!$C$2:$C$67</c:f>
              <c:numCache/>
            </c:numRef>
          </c:val>
          <c:smooth val="0"/>
        </c:ser>
        <c:axId val="538731143"/>
        <c:axId val="1568539385"/>
      </c:lineChart>
      <c:catAx>
        <c:axId val="5387311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568539385"/>
      </c:catAx>
      <c:valAx>
        <c:axId val="15685393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87311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20" Type="http://schemas.openxmlformats.org/officeDocument/2006/relationships/chart" Target="../charts/chart20.xml"/><Relationship Id="rId11" Type="http://schemas.openxmlformats.org/officeDocument/2006/relationships/chart" Target="../charts/chart11.xml"/><Relationship Id="rId22" Type="http://schemas.openxmlformats.org/officeDocument/2006/relationships/chart" Target="../charts/chart22.xml"/><Relationship Id="rId10" Type="http://schemas.openxmlformats.org/officeDocument/2006/relationships/chart" Target="../charts/chart10.xml"/><Relationship Id="rId21" Type="http://schemas.openxmlformats.org/officeDocument/2006/relationships/chart" Target="../charts/chart21.xml"/><Relationship Id="rId13" Type="http://schemas.openxmlformats.org/officeDocument/2006/relationships/chart" Target="../charts/chart13.xml"/><Relationship Id="rId24" Type="http://schemas.openxmlformats.org/officeDocument/2006/relationships/chart" Target="../charts/chart24.xml"/><Relationship Id="rId12" Type="http://schemas.openxmlformats.org/officeDocument/2006/relationships/chart" Target="../charts/chart12.xml"/><Relationship Id="rId23" Type="http://schemas.openxmlformats.org/officeDocument/2006/relationships/chart" Target="../charts/chart23.xml"/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5" Type="http://schemas.openxmlformats.org/officeDocument/2006/relationships/chart" Target="../charts/chart15.xml"/><Relationship Id="rId14" Type="http://schemas.openxmlformats.org/officeDocument/2006/relationships/chart" Target="../charts/chart14.xml"/><Relationship Id="rId17" Type="http://schemas.openxmlformats.org/officeDocument/2006/relationships/chart" Target="../charts/chart17.xml"/><Relationship Id="rId16" Type="http://schemas.openxmlformats.org/officeDocument/2006/relationships/chart" Target="../charts/chart16.xml"/><Relationship Id="rId5" Type="http://schemas.openxmlformats.org/officeDocument/2006/relationships/chart" Target="../charts/chart5.xml"/><Relationship Id="rId19" Type="http://schemas.openxmlformats.org/officeDocument/2006/relationships/chart" Target="../charts/chart19.xml"/><Relationship Id="rId6" Type="http://schemas.openxmlformats.org/officeDocument/2006/relationships/chart" Target="../charts/chart6.xml"/><Relationship Id="rId18" Type="http://schemas.openxmlformats.org/officeDocument/2006/relationships/chart" Target="../charts/chart18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_rels/drawing2.xml.rels><?xml version="1.0" encoding="UTF-8" standalone="yes"?><Relationships xmlns="http://schemas.openxmlformats.org/package/2006/relationships"><Relationship Id="rId40" Type="http://schemas.openxmlformats.org/officeDocument/2006/relationships/chart" Target="../charts/chart64.xml"/><Relationship Id="rId42" Type="http://schemas.openxmlformats.org/officeDocument/2006/relationships/chart" Target="../charts/chart66.xml"/><Relationship Id="rId41" Type="http://schemas.openxmlformats.org/officeDocument/2006/relationships/chart" Target="../charts/chart65.xml"/><Relationship Id="rId44" Type="http://schemas.openxmlformats.org/officeDocument/2006/relationships/chart" Target="../charts/chart68.xml"/><Relationship Id="rId43" Type="http://schemas.openxmlformats.org/officeDocument/2006/relationships/chart" Target="../charts/chart67.xml"/><Relationship Id="rId46" Type="http://schemas.openxmlformats.org/officeDocument/2006/relationships/chart" Target="../charts/chart70.xml"/><Relationship Id="rId45" Type="http://schemas.openxmlformats.org/officeDocument/2006/relationships/chart" Target="../charts/chart69.xml"/><Relationship Id="rId1" Type="http://schemas.openxmlformats.org/officeDocument/2006/relationships/chart" Target="../charts/chart25.xml"/><Relationship Id="rId2" Type="http://schemas.openxmlformats.org/officeDocument/2006/relationships/chart" Target="../charts/chart26.xml"/><Relationship Id="rId3" Type="http://schemas.openxmlformats.org/officeDocument/2006/relationships/chart" Target="../charts/chart27.xml"/><Relationship Id="rId4" Type="http://schemas.openxmlformats.org/officeDocument/2006/relationships/chart" Target="../charts/chart28.xml"/><Relationship Id="rId9" Type="http://schemas.openxmlformats.org/officeDocument/2006/relationships/chart" Target="../charts/chart33.xml"/><Relationship Id="rId48" Type="http://schemas.openxmlformats.org/officeDocument/2006/relationships/chart" Target="../charts/chart72.xml"/><Relationship Id="rId47" Type="http://schemas.openxmlformats.org/officeDocument/2006/relationships/chart" Target="../charts/chart71.xml"/><Relationship Id="rId49" Type="http://schemas.openxmlformats.org/officeDocument/2006/relationships/chart" Target="../charts/chart73.xml"/><Relationship Id="rId5" Type="http://schemas.openxmlformats.org/officeDocument/2006/relationships/chart" Target="../charts/chart29.xml"/><Relationship Id="rId6" Type="http://schemas.openxmlformats.org/officeDocument/2006/relationships/chart" Target="../charts/chart30.xml"/><Relationship Id="rId7" Type="http://schemas.openxmlformats.org/officeDocument/2006/relationships/chart" Target="../charts/chart31.xml"/><Relationship Id="rId8" Type="http://schemas.openxmlformats.org/officeDocument/2006/relationships/chart" Target="../charts/chart32.xml"/><Relationship Id="rId72" Type="http://schemas.openxmlformats.org/officeDocument/2006/relationships/chart" Target="../charts/chart96.xml"/><Relationship Id="rId31" Type="http://schemas.openxmlformats.org/officeDocument/2006/relationships/chart" Target="../charts/chart55.xml"/><Relationship Id="rId30" Type="http://schemas.openxmlformats.org/officeDocument/2006/relationships/chart" Target="../charts/chart54.xml"/><Relationship Id="rId33" Type="http://schemas.openxmlformats.org/officeDocument/2006/relationships/chart" Target="../charts/chart57.xml"/><Relationship Id="rId32" Type="http://schemas.openxmlformats.org/officeDocument/2006/relationships/chart" Target="../charts/chart56.xml"/><Relationship Id="rId35" Type="http://schemas.openxmlformats.org/officeDocument/2006/relationships/chart" Target="../charts/chart59.xml"/><Relationship Id="rId34" Type="http://schemas.openxmlformats.org/officeDocument/2006/relationships/chart" Target="../charts/chart58.xml"/><Relationship Id="rId71" Type="http://schemas.openxmlformats.org/officeDocument/2006/relationships/chart" Target="../charts/chart95.xml"/><Relationship Id="rId70" Type="http://schemas.openxmlformats.org/officeDocument/2006/relationships/chart" Target="../charts/chart94.xml"/><Relationship Id="rId37" Type="http://schemas.openxmlformats.org/officeDocument/2006/relationships/chart" Target="../charts/chart61.xml"/><Relationship Id="rId36" Type="http://schemas.openxmlformats.org/officeDocument/2006/relationships/chart" Target="../charts/chart60.xml"/><Relationship Id="rId39" Type="http://schemas.openxmlformats.org/officeDocument/2006/relationships/chart" Target="../charts/chart63.xml"/><Relationship Id="rId38" Type="http://schemas.openxmlformats.org/officeDocument/2006/relationships/chart" Target="../charts/chart62.xml"/><Relationship Id="rId62" Type="http://schemas.openxmlformats.org/officeDocument/2006/relationships/chart" Target="../charts/chart86.xml"/><Relationship Id="rId61" Type="http://schemas.openxmlformats.org/officeDocument/2006/relationships/chart" Target="../charts/chart85.xml"/><Relationship Id="rId20" Type="http://schemas.openxmlformats.org/officeDocument/2006/relationships/chart" Target="../charts/chart44.xml"/><Relationship Id="rId64" Type="http://schemas.openxmlformats.org/officeDocument/2006/relationships/chart" Target="../charts/chart88.xml"/><Relationship Id="rId63" Type="http://schemas.openxmlformats.org/officeDocument/2006/relationships/chart" Target="../charts/chart87.xml"/><Relationship Id="rId22" Type="http://schemas.openxmlformats.org/officeDocument/2006/relationships/chart" Target="../charts/chart46.xml"/><Relationship Id="rId66" Type="http://schemas.openxmlformats.org/officeDocument/2006/relationships/chart" Target="../charts/chart90.xml"/><Relationship Id="rId21" Type="http://schemas.openxmlformats.org/officeDocument/2006/relationships/chart" Target="../charts/chart45.xml"/><Relationship Id="rId65" Type="http://schemas.openxmlformats.org/officeDocument/2006/relationships/chart" Target="../charts/chart89.xml"/><Relationship Id="rId24" Type="http://schemas.openxmlformats.org/officeDocument/2006/relationships/chart" Target="../charts/chart48.xml"/><Relationship Id="rId68" Type="http://schemas.openxmlformats.org/officeDocument/2006/relationships/chart" Target="../charts/chart92.xml"/><Relationship Id="rId23" Type="http://schemas.openxmlformats.org/officeDocument/2006/relationships/chart" Target="../charts/chart47.xml"/><Relationship Id="rId67" Type="http://schemas.openxmlformats.org/officeDocument/2006/relationships/chart" Target="../charts/chart91.xml"/><Relationship Id="rId60" Type="http://schemas.openxmlformats.org/officeDocument/2006/relationships/chart" Target="../charts/chart84.xml"/><Relationship Id="rId26" Type="http://schemas.openxmlformats.org/officeDocument/2006/relationships/chart" Target="../charts/chart50.xml"/><Relationship Id="rId25" Type="http://schemas.openxmlformats.org/officeDocument/2006/relationships/chart" Target="../charts/chart49.xml"/><Relationship Id="rId69" Type="http://schemas.openxmlformats.org/officeDocument/2006/relationships/chart" Target="../charts/chart93.xml"/><Relationship Id="rId28" Type="http://schemas.openxmlformats.org/officeDocument/2006/relationships/chart" Target="../charts/chart52.xml"/><Relationship Id="rId27" Type="http://schemas.openxmlformats.org/officeDocument/2006/relationships/chart" Target="../charts/chart51.xml"/><Relationship Id="rId29" Type="http://schemas.openxmlformats.org/officeDocument/2006/relationships/chart" Target="../charts/chart53.xml"/><Relationship Id="rId51" Type="http://schemas.openxmlformats.org/officeDocument/2006/relationships/chart" Target="../charts/chart75.xml"/><Relationship Id="rId50" Type="http://schemas.openxmlformats.org/officeDocument/2006/relationships/chart" Target="../charts/chart74.xml"/><Relationship Id="rId53" Type="http://schemas.openxmlformats.org/officeDocument/2006/relationships/chart" Target="../charts/chart77.xml"/><Relationship Id="rId52" Type="http://schemas.openxmlformats.org/officeDocument/2006/relationships/chart" Target="../charts/chart76.xml"/><Relationship Id="rId11" Type="http://schemas.openxmlformats.org/officeDocument/2006/relationships/chart" Target="../charts/chart35.xml"/><Relationship Id="rId55" Type="http://schemas.openxmlformats.org/officeDocument/2006/relationships/chart" Target="../charts/chart79.xml"/><Relationship Id="rId10" Type="http://schemas.openxmlformats.org/officeDocument/2006/relationships/chart" Target="../charts/chart34.xml"/><Relationship Id="rId54" Type="http://schemas.openxmlformats.org/officeDocument/2006/relationships/chart" Target="../charts/chart78.xml"/><Relationship Id="rId13" Type="http://schemas.openxmlformats.org/officeDocument/2006/relationships/chart" Target="../charts/chart37.xml"/><Relationship Id="rId57" Type="http://schemas.openxmlformats.org/officeDocument/2006/relationships/chart" Target="../charts/chart81.xml"/><Relationship Id="rId12" Type="http://schemas.openxmlformats.org/officeDocument/2006/relationships/chart" Target="../charts/chart36.xml"/><Relationship Id="rId56" Type="http://schemas.openxmlformats.org/officeDocument/2006/relationships/chart" Target="../charts/chart80.xml"/><Relationship Id="rId15" Type="http://schemas.openxmlformats.org/officeDocument/2006/relationships/chart" Target="../charts/chart39.xml"/><Relationship Id="rId59" Type="http://schemas.openxmlformats.org/officeDocument/2006/relationships/chart" Target="../charts/chart83.xml"/><Relationship Id="rId14" Type="http://schemas.openxmlformats.org/officeDocument/2006/relationships/chart" Target="../charts/chart38.xml"/><Relationship Id="rId58" Type="http://schemas.openxmlformats.org/officeDocument/2006/relationships/chart" Target="../charts/chart82.xml"/><Relationship Id="rId17" Type="http://schemas.openxmlformats.org/officeDocument/2006/relationships/chart" Target="../charts/chart41.xml"/><Relationship Id="rId16" Type="http://schemas.openxmlformats.org/officeDocument/2006/relationships/chart" Target="../charts/chart40.xml"/><Relationship Id="rId19" Type="http://schemas.openxmlformats.org/officeDocument/2006/relationships/chart" Target="../charts/chart43.xml"/><Relationship Id="rId18" Type="http://schemas.openxmlformats.org/officeDocument/2006/relationships/chart" Target="../charts/chart4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97.xml"/><Relationship Id="rId2" Type="http://schemas.openxmlformats.org/officeDocument/2006/relationships/chart" Target="../charts/chart98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99.xml"/><Relationship Id="rId2" Type="http://schemas.openxmlformats.org/officeDocument/2006/relationships/chart" Target="../charts/chart100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1.xml"/><Relationship Id="rId2" Type="http://schemas.openxmlformats.org/officeDocument/2006/relationships/chart" Target="../charts/chart102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3.xml"/><Relationship Id="rId2" Type="http://schemas.openxmlformats.org/officeDocument/2006/relationships/chart" Target="../charts/chart104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5.xml"/><Relationship Id="rId2" Type="http://schemas.openxmlformats.org/officeDocument/2006/relationships/chart" Target="../charts/chart106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7.xml"/><Relationship Id="rId2" Type="http://schemas.openxmlformats.org/officeDocument/2006/relationships/chart" Target="../charts/chart108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9.xml"/><Relationship Id="rId2" Type="http://schemas.openxmlformats.org/officeDocument/2006/relationships/chart" Target="../charts/chart110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1.xml"/><Relationship Id="rId2" Type="http://schemas.openxmlformats.org/officeDocument/2006/relationships/chart" Target="../charts/chart112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3.xml"/><Relationship Id="rId2" Type="http://schemas.openxmlformats.org/officeDocument/2006/relationships/chart" Target="../charts/chart114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5.xml"/><Relationship Id="rId2" Type="http://schemas.openxmlformats.org/officeDocument/2006/relationships/chart" Target="../charts/chart116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7.xml"/><Relationship Id="rId2" Type="http://schemas.openxmlformats.org/officeDocument/2006/relationships/chart" Target="../charts/chart118.xml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9.xml"/><Relationship Id="rId2" Type="http://schemas.openxmlformats.org/officeDocument/2006/relationships/chart" Target="../charts/chart120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1.xml"/><Relationship Id="rId2" Type="http://schemas.openxmlformats.org/officeDocument/2006/relationships/chart" Target="../charts/chart122.xml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3.xml"/><Relationship Id="rId2" Type="http://schemas.openxmlformats.org/officeDocument/2006/relationships/chart" Target="../charts/chart124.xml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5.xml"/><Relationship Id="rId2" Type="http://schemas.openxmlformats.org/officeDocument/2006/relationships/chart" Target="../charts/chart126.xml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7.xml"/><Relationship Id="rId2" Type="http://schemas.openxmlformats.org/officeDocument/2006/relationships/chart" Target="../charts/chart128.xml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9.xml"/><Relationship Id="rId2" Type="http://schemas.openxmlformats.org/officeDocument/2006/relationships/chart" Target="../charts/chart130.xml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1.xml"/><Relationship Id="rId2" Type="http://schemas.openxmlformats.org/officeDocument/2006/relationships/chart" Target="../charts/chart132.xml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3.xml"/><Relationship Id="rId2" Type="http://schemas.openxmlformats.org/officeDocument/2006/relationships/chart" Target="../charts/chart134.xml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5.xml"/><Relationship Id="rId2" Type="http://schemas.openxmlformats.org/officeDocument/2006/relationships/chart" Target="../charts/chart136.xml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7.xml"/><Relationship Id="rId2" Type="http://schemas.openxmlformats.org/officeDocument/2006/relationships/chart" Target="../charts/chart138.xml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9.xml"/><Relationship Id="rId2" Type="http://schemas.openxmlformats.org/officeDocument/2006/relationships/chart" Target="../charts/chart140.xml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41.xml"/><Relationship Id="rId2" Type="http://schemas.openxmlformats.org/officeDocument/2006/relationships/chart" Target="../charts/chart142.xml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43.xml"/><Relationship Id="rId2" Type="http://schemas.openxmlformats.org/officeDocument/2006/relationships/chart" Target="../charts/chart144.xml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45.xml"/><Relationship Id="rId2" Type="http://schemas.openxmlformats.org/officeDocument/2006/relationships/chart" Target="../charts/chart146.xml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47.xml"/><Relationship Id="rId2" Type="http://schemas.openxmlformats.org/officeDocument/2006/relationships/chart" Target="../charts/chart148.xml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49.xml"/><Relationship Id="rId2" Type="http://schemas.openxmlformats.org/officeDocument/2006/relationships/chart" Target="../charts/chart150.xml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51.xml"/><Relationship Id="rId2" Type="http://schemas.openxmlformats.org/officeDocument/2006/relationships/chart" Target="../charts/chart152.xml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53.xml"/><Relationship Id="rId2" Type="http://schemas.openxmlformats.org/officeDocument/2006/relationships/chart" Target="../charts/chart154.xml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55.xml"/><Relationship Id="rId2" Type="http://schemas.openxmlformats.org/officeDocument/2006/relationships/chart" Target="../charts/chart156.xml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57.xml"/><Relationship Id="rId2" Type="http://schemas.openxmlformats.org/officeDocument/2006/relationships/chart" Target="../charts/chart158.xml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59.xml"/><Relationship Id="rId2" Type="http://schemas.openxmlformats.org/officeDocument/2006/relationships/chart" Target="../charts/chart160.xml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61.xml"/><Relationship Id="rId2" Type="http://schemas.openxmlformats.org/officeDocument/2006/relationships/chart" Target="../charts/chart162.xml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63.xml"/><Relationship Id="rId2" Type="http://schemas.openxmlformats.org/officeDocument/2006/relationships/chart" Target="../charts/chart164.xml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65.xml"/><Relationship Id="rId2" Type="http://schemas.openxmlformats.org/officeDocument/2006/relationships/chart" Target="../charts/chart166.xml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67.xml"/><Relationship Id="rId2" Type="http://schemas.openxmlformats.org/officeDocument/2006/relationships/chart" Target="../charts/chart168.xml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69.xml"/><Relationship Id="rId2" Type="http://schemas.openxmlformats.org/officeDocument/2006/relationships/chart" Target="../charts/chart170.xml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71.xml"/><Relationship Id="rId2" Type="http://schemas.openxmlformats.org/officeDocument/2006/relationships/chart" Target="../charts/chart172.xml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73.xml"/><Relationship Id="rId2" Type="http://schemas.openxmlformats.org/officeDocument/2006/relationships/chart" Target="../charts/chart174.xml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75.xml"/><Relationship Id="rId2" Type="http://schemas.openxmlformats.org/officeDocument/2006/relationships/chart" Target="../charts/chart176.xml"/></Relationships>
</file>

<file path=xl/drawings/_rels/drawing4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77.xml"/><Relationship Id="rId2" Type="http://schemas.openxmlformats.org/officeDocument/2006/relationships/chart" Target="../charts/chart178.xml"/></Relationships>
</file>

<file path=xl/drawings/_rels/drawing4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79.xml"/><Relationship Id="rId2" Type="http://schemas.openxmlformats.org/officeDocument/2006/relationships/chart" Target="../charts/chart180.xml"/></Relationships>
</file>

<file path=xl/drawings/_rels/drawing4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81.xml"/><Relationship Id="rId2" Type="http://schemas.openxmlformats.org/officeDocument/2006/relationships/chart" Target="../charts/chart182.xml"/></Relationships>
</file>

<file path=xl/drawings/_rels/drawing4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83.xml"/><Relationship Id="rId2" Type="http://schemas.openxmlformats.org/officeDocument/2006/relationships/chart" Target="../charts/chart184.xml"/></Relationships>
</file>

<file path=xl/drawings/_rels/drawing4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85.xml"/><Relationship Id="rId2" Type="http://schemas.openxmlformats.org/officeDocument/2006/relationships/chart" Target="../charts/chart186.xml"/></Relationships>
</file>

<file path=xl/drawings/_rels/drawing4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87.xml"/><Relationship Id="rId2" Type="http://schemas.openxmlformats.org/officeDocument/2006/relationships/chart" Target="../charts/chart188.xml"/></Relationships>
</file>

<file path=xl/drawings/_rels/drawing4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89.xml"/><Relationship Id="rId2" Type="http://schemas.openxmlformats.org/officeDocument/2006/relationships/chart" Target="../charts/chart190.xml"/></Relationships>
</file>

<file path=xl/drawings/_rels/drawing5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91.xml"/><Relationship Id="rId2" Type="http://schemas.openxmlformats.org/officeDocument/2006/relationships/chart" Target="../charts/chart192.xml"/></Relationships>
</file>

<file path=xl/drawings/_rels/drawing5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93.xml"/><Relationship Id="rId2" Type="http://schemas.openxmlformats.org/officeDocument/2006/relationships/chart" Target="../charts/chart194.xml"/></Relationships>
</file>

<file path=xl/drawings/_rels/drawing5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95.xml"/><Relationship Id="rId2" Type="http://schemas.openxmlformats.org/officeDocument/2006/relationships/chart" Target="../charts/chart196.xml"/></Relationships>
</file>

<file path=xl/drawings/_rels/drawing5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97.xml"/><Relationship Id="rId2" Type="http://schemas.openxmlformats.org/officeDocument/2006/relationships/chart" Target="../charts/chart198.xml"/></Relationships>
</file>

<file path=xl/drawings/_rels/drawing5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99.xml"/><Relationship Id="rId2" Type="http://schemas.openxmlformats.org/officeDocument/2006/relationships/chart" Target="../charts/chart200.xml"/></Relationships>
</file>

<file path=xl/drawings/_rels/drawing5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01.xml"/><Relationship Id="rId2" Type="http://schemas.openxmlformats.org/officeDocument/2006/relationships/chart" Target="../charts/chart202.xml"/></Relationships>
</file>

<file path=xl/drawings/_rels/drawing5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03.xml"/><Relationship Id="rId2" Type="http://schemas.openxmlformats.org/officeDocument/2006/relationships/chart" Target="../charts/chart204.xml"/></Relationships>
</file>

<file path=xl/drawings/_rels/drawing57.xml.rels><?xml version="1.0" encoding="UTF-8" standalone="yes"?><Relationships xmlns="http://schemas.openxmlformats.org/package/2006/relationships"><Relationship Id="rId1" Type="http://schemas.openxmlformats.org/officeDocument/2006/relationships/chart" Target="../charts/chart205.xml"/><Relationship Id="rId2" Type="http://schemas.openxmlformats.org/officeDocument/2006/relationships/chart" Target="../charts/chart206.xml"/></Relationships>
</file>

<file path=xl/drawings/_rels/drawing58.xml.rels><?xml version="1.0" encoding="UTF-8" standalone="yes"?><Relationships xmlns="http://schemas.openxmlformats.org/package/2006/relationships"><Relationship Id="rId1" Type="http://schemas.openxmlformats.org/officeDocument/2006/relationships/chart" Target="../charts/chart207.xml"/><Relationship Id="rId2" Type="http://schemas.openxmlformats.org/officeDocument/2006/relationships/chart" Target="../charts/chart208.xml"/></Relationships>
</file>

<file path=xl/drawings/_rels/drawing59.xml.rels><?xml version="1.0" encoding="UTF-8" standalone="yes"?><Relationships xmlns="http://schemas.openxmlformats.org/package/2006/relationships"><Relationship Id="rId1" Type="http://schemas.openxmlformats.org/officeDocument/2006/relationships/chart" Target="../charts/chart209.xml"/><Relationship Id="rId2" Type="http://schemas.openxmlformats.org/officeDocument/2006/relationships/chart" Target="../charts/chart210.xml"/></Relationships>
</file>

<file path=xl/drawings/_rels/drawing60.xml.rels><?xml version="1.0" encoding="UTF-8" standalone="yes"?><Relationships xmlns="http://schemas.openxmlformats.org/package/2006/relationships"><Relationship Id="rId1" Type="http://schemas.openxmlformats.org/officeDocument/2006/relationships/chart" Target="../charts/chart211.xml"/><Relationship Id="rId2" Type="http://schemas.openxmlformats.org/officeDocument/2006/relationships/chart" Target="../charts/chart212.xml"/></Relationships>
</file>

<file path=xl/drawings/_rels/drawing61.xml.rels><?xml version="1.0" encoding="UTF-8" standalone="yes"?><Relationships xmlns="http://schemas.openxmlformats.org/package/2006/relationships"><Relationship Id="rId1" Type="http://schemas.openxmlformats.org/officeDocument/2006/relationships/chart" Target="../charts/chart213.xml"/><Relationship Id="rId2" Type="http://schemas.openxmlformats.org/officeDocument/2006/relationships/chart" Target="../charts/chart214.xml"/></Relationships>
</file>

<file path=xl/drawings/_rels/drawing6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15.xml"/><Relationship Id="rId2" Type="http://schemas.openxmlformats.org/officeDocument/2006/relationships/chart" Target="../charts/chart216.xml"/></Relationships>
</file>

<file path=xl/drawings/_rels/drawing6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17.xml"/><Relationship Id="rId2" Type="http://schemas.openxmlformats.org/officeDocument/2006/relationships/chart" Target="../charts/chart218.xml"/></Relationships>
</file>

<file path=xl/drawings/_rels/drawing6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19.xml"/><Relationship Id="rId2" Type="http://schemas.openxmlformats.org/officeDocument/2006/relationships/chart" Target="../charts/chart220.xml"/></Relationships>
</file>

<file path=xl/drawings/_rels/drawing6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21.xml"/><Relationship Id="rId2" Type="http://schemas.openxmlformats.org/officeDocument/2006/relationships/chart" Target="../charts/chart222.xml"/></Relationships>
</file>

<file path=xl/drawings/_rels/drawing6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23.xml"/><Relationship Id="rId2" Type="http://schemas.openxmlformats.org/officeDocument/2006/relationships/chart" Target="../charts/chart224.xml"/></Relationships>
</file>

<file path=xl/drawings/_rels/drawing67.xml.rels><?xml version="1.0" encoding="UTF-8" standalone="yes"?><Relationships xmlns="http://schemas.openxmlformats.org/package/2006/relationships"><Relationship Id="rId1" Type="http://schemas.openxmlformats.org/officeDocument/2006/relationships/chart" Target="../charts/chart225.xml"/><Relationship Id="rId2" Type="http://schemas.openxmlformats.org/officeDocument/2006/relationships/chart" Target="../charts/chart226.xml"/></Relationships>
</file>

<file path=xl/drawings/_rels/drawing68.xml.rels><?xml version="1.0" encoding="UTF-8" standalone="yes"?><Relationships xmlns="http://schemas.openxmlformats.org/package/2006/relationships"><Relationship Id="rId1" Type="http://schemas.openxmlformats.org/officeDocument/2006/relationships/chart" Target="../charts/chart227.xml"/><Relationship Id="rId2" Type="http://schemas.openxmlformats.org/officeDocument/2006/relationships/chart" Target="../charts/chart228.xml"/></Relationships>
</file>

<file path=xl/drawings/_rels/drawing69.xml.rels><?xml version="1.0" encoding="UTF-8" standalone="yes"?><Relationships xmlns="http://schemas.openxmlformats.org/package/2006/relationships"><Relationship Id="rId1" Type="http://schemas.openxmlformats.org/officeDocument/2006/relationships/chart" Target="../charts/chart229.xml"/><Relationship Id="rId2" Type="http://schemas.openxmlformats.org/officeDocument/2006/relationships/chart" Target="../charts/chart230.xml"/></Relationships>
</file>

<file path=xl/drawings/_rels/drawing70.xml.rels><?xml version="1.0" encoding="UTF-8" standalone="yes"?><Relationships xmlns="http://schemas.openxmlformats.org/package/2006/relationships"><Relationship Id="rId1" Type="http://schemas.openxmlformats.org/officeDocument/2006/relationships/chart" Target="../charts/chart231.xml"/><Relationship Id="rId2" Type="http://schemas.openxmlformats.org/officeDocument/2006/relationships/chart" Target="../charts/chart232.xml"/></Relationships>
</file>

<file path=xl/drawings/_rels/drawing71.xml.rels><?xml version="1.0" encoding="UTF-8" standalone="yes"?><Relationships xmlns="http://schemas.openxmlformats.org/package/2006/relationships"><Relationship Id="rId1" Type="http://schemas.openxmlformats.org/officeDocument/2006/relationships/chart" Target="../charts/chart233.xml"/><Relationship Id="rId2" Type="http://schemas.openxmlformats.org/officeDocument/2006/relationships/chart" Target="../charts/chart234.xml"/></Relationships>
</file>

<file path=xl/drawings/_rels/drawing7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35.xml"/><Relationship Id="rId2" Type="http://schemas.openxmlformats.org/officeDocument/2006/relationships/chart" Target="../charts/chart236.xml"/></Relationships>
</file>

<file path=xl/drawings/_rels/drawing7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37.xml"/><Relationship Id="rId2" Type="http://schemas.openxmlformats.org/officeDocument/2006/relationships/chart" Target="../charts/chart238.xml"/></Relationships>
</file>

<file path=xl/drawings/_rels/drawing7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39.xml"/><Relationship Id="rId2" Type="http://schemas.openxmlformats.org/officeDocument/2006/relationships/chart" Target="../charts/chart240.xml"/></Relationships>
</file>

<file path=xl/drawings/_rels/drawing7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41.xml"/><Relationship Id="rId2" Type="http://schemas.openxmlformats.org/officeDocument/2006/relationships/chart" Target="../charts/chart242.xml"/></Relationships>
</file>

<file path=xl/drawings/_rels/drawing7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43.xml"/><Relationship Id="rId2" Type="http://schemas.openxmlformats.org/officeDocument/2006/relationships/chart" Target="../charts/chart244.xml"/></Relationships>
</file>

<file path=xl/drawings/_rels/drawing77.xml.rels><?xml version="1.0" encoding="UTF-8" standalone="yes"?><Relationships xmlns="http://schemas.openxmlformats.org/package/2006/relationships"><Relationship Id="rId1" Type="http://schemas.openxmlformats.org/officeDocument/2006/relationships/chart" Target="../charts/chart245.xml"/><Relationship Id="rId2" Type="http://schemas.openxmlformats.org/officeDocument/2006/relationships/chart" Target="../charts/chart246.xml"/></Relationships>
</file>

<file path=xl/drawings/_rels/drawing78.xml.rels><?xml version="1.0" encoding="UTF-8" standalone="yes"?><Relationships xmlns="http://schemas.openxmlformats.org/package/2006/relationships"><Relationship Id="rId1" Type="http://schemas.openxmlformats.org/officeDocument/2006/relationships/chart" Target="../charts/chart247.xml"/><Relationship Id="rId2" Type="http://schemas.openxmlformats.org/officeDocument/2006/relationships/chart" Target="../charts/chart248.xml"/></Relationships>
</file>

<file path=xl/drawings/_rels/drawing79.xml.rels><?xml version="1.0" encoding="UTF-8" standalone="yes"?><Relationships xmlns="http://schemas.openxmlformats.org/package/2006/relationships"><Relationship Id="rId1" Type="http://schemas.openxmlformats.org/officeDocument/2006/relationships/chart" Target="../charts/chart249.xml"/><Relationship Id="rId2" Type="http://schemas.openxmlformats.org/officeDocument/2006/relationships/chart" Target="../charts/chart250.xml"/></Relationships>
</file>

<file path=xl/drawings/_rels/drawing80.xml.rels><?xml version="1.0" encoding="UTF-8" standalone="yes"?><Relationships xmlns="http://schemas.openxmlformats.org/package/2006/relationships"><Relationship Id="rId1" Type="http://schemas.openxmlformats.org/officeDocument/2006/relationships/chart" Target="../charts/chart251.xml"/><Relationship Id="rId2" Type="http://schemas.openxmlformats.org/officeDocument/2006/relationships/chart" Target="../charts/chart252.xml"/></Relationships>
</file>

<file path=xl/drawings/_rels/drawing81.xml.rels><?xml version="1.0" encoding="UTF-8" standalone="yes"?><Relationships xmlns="http://schemas.openxmlformats.org/package/2006/relationships"><Relationship Id="rId1" Type="http://schemas.openxmlformats.org/officeDocument/2006/relationships/chart" Target="../charts/chart253.xml"/><Relationship Id="rId2" Type="http://schemas.openxmlformats.org/officeDocument/2006/relationships/chart" Target="../charts/chart254.xml"/></Relationships>
</file>

<file path=xl/drawings/_rels/drawing8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55.xml"/><Relationship Id="rId2" Type="http://schemas.openxmlformats.org/officeDocument/2006/relationships/chart" Target="../charts/chart256.xml"/></Relationships>
</file>

<file path=xl/drawings/_rels/drawing8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57.xml"/><Relationship Id="rId2" Type="http://schemas.openxmlformats.org/officeDocument/2006/relationships/chart" Target="../charts/chart258.xml"/></Relationships>
</file>

<file path=xl/drawings/_rels/drawing8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59.xml"/><Relationship Id="rId2" Type="http://schemas.openxmlformats.org/officeDocument/2006/relationships/chart" Target="../charts/chart260.xml"/></Relationships>
</file>

<file path=xl/drawings/_rels/drawing8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61.xml"/><Relationship Id="rId2" Type="http://schemas.openxmlformats.org/officeDocument/2006/relationships/chart" Target="../charts/chart262.xml"/></Relationships>
</file>

<file path=xl/drawings/_rels/drawing8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63.xml"/><Relationship Id="rId2" Type="http://schemas.openxmlformats.org/officeDocument/2006/relationships/chart" Target="../charts/chart264.xml"/></Relationships>
</file>

<file path=xl/drawings/_rels/drawing87.xml.rels><?xml version="1.0" encoding="UTF-8" standalone="yes"?><Relationships xmlns="http://schemas.openxmlformats.org/package/2006/relationships"><Relationship Id="rId1" Type="http://schemas.openxmlformats.org/officeDocument/2006/relationships/chart" Target="../charts/chart265.xml"/><Relationship Id="rId2" Type="http://schemas.openxmlformats.org/officeDocument/2006/relationships/chart" Target="../charts/chart266.xml"/></Relationships>
</file>

<file path=xl/drawings/_rels/drawing88.xml.rels><?xml version="1.0" encoding="UTF-8" standalone="yes"?><Relationships xmlns="http://schemas.openxmlformats.org/package/2006/relationships"><Relationship Id="rId1" Type="http://schemas.openxmlformats.org/officeDocument/2006/relationships/chart" Target="../charts/chart267.xml"/><Relationship Id="rId2" Type="http://schemas.openxmlformats.org/officeDocument/2006/relationships/chart" Target="../charts/chart268.xml"/></Relationships>
</file>

<file path=xl/drawings/_rels/drawing89.xml.rels><?xml version="1.0" encoding="UTF-8" standalone="yes"?><Relationships xmlns="http://schemas.openxmlformats.org/package/2006/relationships"><Relationship Id="rId1" Type="http://schemas.openxmlformats.org/officeDocument/2006/relationships/chart" Target="../charts/chart269.xml"/><Relationship Id="rId2" Type="http://schemas.openxmlformats.org/officeDocument/2006/relationships/chart" Target="../charts/chart270.xml"/></Relationships>
</file>

<file path=xl/drawings/_rels/drawing90.xml.rels><?xml version="1.0" encoding="UTF-8" standalone="yes"?><Relationships xmlns="http://schemas.openxmlformats.org/package/2006/relationships"><Relationship Id="rId1" Type="http://schemas.openxmlformats.org/officeDocument/2006/relationships/chart" Target="../charts/chart271.xml"/><Relationship Id="rId2" Type="http://schemas.openxmlformats.org/officeDocument/2006/relationships/chart" Target="../charts/chart272.xml"/></Relationships>
</file>

<file path=xl/drawings/_rels/drawing91.xml.rels><?xml version="1.0" encoding="UTF-8" standalone="yes"?><Relationships xmlns="http://schemas.openxmlformats.org/package/2006/relationships"><Relationship Id="rId1" Type="http://schemas.openxmlformats.org/officeDocument/2006/relationships/chart" Target="../charts/chart273.xml"/><Relationship Id="rId2" Type="http://schemas.openxmlformats.org/officeDocument/2006/relationships/chart" Target="../charts/chart274.xml"/></Relationships>
</file>

<file path=xl/drawings/_rels/drawing9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75.xml"/><Relationship Id="rId2" Type="http://schemas.openxmlformats.org/officeDocument/2006/relationships/chart" Target="../charts/chart276.xml"/></Relationships>
</file>

<file path=xl/drawings/_rels/drawing9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77.xml"/><Relationship Id="rId2" Type="http://schemas.openxmlformats.org/officeDocument/2006/relationships/chart" Target="../charts/chart278.xml"/></Relationships>
</file>

<file path=xl/drawings/_rels/drawing9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79.xml"/><Relationship Id="rId2" Type="http://schemas.openxmlformats.org/officeDocument/2006/relationships/chart" Target="../charts/chart280.xml"/></Relationships>
</file>

<file path=xl/drawings/_rels/drawing9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81.xml"/><Relationship Id="rId2" Type="http://schemas.openxmlformats.org/officeDocument/2006/relationships/chart" Target="../charts/chart282.xml"/></Relationships>
</file>

<file path=xl/drawings/_rels/drawing9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83.xml"/><Relationship Id="rId2" Type="http://schemas.openxmlformats.org/officeDocument/2006/relationships/chart" Target="../charts/chart284.xml"/></Relationships>
</file>

<file path=xl/drawings/_rels/drawing97.xml.rels><?xml version="1.0" encoding="UTF-8" standalone="yes"?><Relationships xmlns="http://schemas.openxmlformats.org/package/2006/relationships"><Relationship Id="rId1" Type="http://schemas.openxmlformats.org/officeDocument/2006/relationships/chart" Target="../charts/chart285.xml"/><Relationship Id="rId2" Type="http://schemas.openxmlformats.org/officeDocument/2006/relationships/chart" Target="../charts/chart286.xml"/></Relationships>
</file>

<file path=xl/drawings/_rels/drawing98.xml.rels><?xml version="1.0" encoding="UTF-8" standalone="yes"?><Relationships xmlns="http://schemas.openxmlformats.org/package/2006/relationships"><Relationship Id="rId1" Type="http://schemas.openxmlformats.org/officeDocument/2006/relationships/chart" Target="../charts/chart287.xml"/><Relationship Id="rId2" Type="http://schemas.openxmlformats.org/officeDocument/2006/relationships/chart" Target="../charts/chart288.xml"/></Relationships>
</file>

<file path=xl/drawings/_rels/drawing99.xml.rels><?xml version="1.0" encoding="UTF-8" standalone="yes"?><Relationships xmlns="http://schemas.openxmlformats.org/package/2006/relationships"><Relationship Id="rId1" Type="http://schemas.openxmlformats.org/officeDocument/2006/relationships/chart" Target="../charts/chart289.xml"/><Relationship Id="rId2" Type="http://schemas.openxmlformats.org/officeDocument/2006/relationships/chart" Target="../charts/chart290.xml"/></Relationships>
</file>

<file path=xl/drawings/_rels/drawing100.xml.rels><?xml version="1.0" encoding="UTF-8" standalone="yes"?><Relationships xmlns="http://schemas.openxmlformats.org/package/2006/relationships"><Relationship Id="rId1" Type="http://schemas.openxmlformats.org/officeDocument/2006/relationships/chart" Target="../charts/chart291.xml"/><Relationship Id="rId2" Type="http://schemas.openxmlformats.org/officeDocument/2006/relationships/chart" Target="../charts/chart292.xml"/></Relationships>
</file>

<file path=xl/drawings/_rels/drawing101.xml.rels><?xml version="1.0" encoding="UTF-8" standalone="yes"?><Relationships xmlns="http://schemas.openxmlformats.org/package/2006/relationships"><Relationship Id="rId1" Type="http://schemas.openxmlformats.org/officeDocument/2006/relationships/chart" Target="../charts/chart293.xml"/><Relationship Id="rId2" Type="http://schemas.openxmlformats.org/officeDocument/2006/relationships/chart" Target="../charts/chart294.xml"/></Relationships>
</file>

<file path=xl/drawings/_rels/drawing10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95.xml"/><Relationship Id="rId2" Type="http://schemas.openxmlformats.org/officeDocument/2006/relationships/chart" Target="../charts/chart296.xml"/></Relationships>
</file>

<file path=xl/drawings/_rels/drawing10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97.xml"/><Relationship Id="rId2" Type="http://schemas.openxmlformats.org/officeDocument/2006/relationships/chart" Target="../charts/chart298.xml"/></Relationships>
</file>

<file path=xl/drawings/_rels/drawing10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99.xml"/><Relationship Id="rId2" Type="http://schemas.openxmlformats.org/officeDocument/2006/relationships/chart" Target="../charts/chart300.xml"/></Relationships>
</file>

<file path=xl/drawings/_rels/drawing10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01.xml"/><Relationship Id="rId2" Type="http://schemas.openxmlformats.org/officeDocument/2006/relationships/chart" Target="../charts/chart302.xml"/></Relationships>
</file>

<file path=xl/drawings/_rels/drawing106.xml.rels><?xml version="1.0" encoding="UTF-8" standalone="yes"?><Relationships xmlns="http://schemas.openxmlformats.org/package/2006/relationships"><Relationship Id="rId1" Type="http://schemas.openxmlformats.org/officeDocument/2006/relationships/chart" Target="../charts/chart303.xml"/><Relationship Id="rId2" Type="http://schemas.openxmlformats.org/officeDocument/2006/relationships/chart" Target="../charts/chart304.xml"/></Relationships>
</file>

<file path=xl/drawings/_rels/drawing107.xml.rels><?xml version="1.0" encoding="UTF-8" standalone="yes"?><Relationships xmlns="http://schemas.openxmlformats.org/package/2006/relationships"><Relationship Id="rId1" Type="http://schemas.openxmlformats.org/officeDocument/2006/relationships/chart" Target="../charts/chart305.xml"/><Relationship Id="rId2" Type="http://schemas.openxmlformats.org/officeDocument/2006/relationships/chart" Target="../charts/chart306.xml"/></Relationships>
</file>

<file path=xl/drawings/_rels/drawing108.xml.rels><?xml version="1.0" encoding="UTF-8" standalone="yes"?><Relationships xmlns="http://schemas.openxmlformats.org/package/2006/relationships"><Relationship Id="rId1" Type="http://schemas.openxmlformats.org/officeDocument/2006/relationships/chart" Target="../charts/chart307.xml"/><Relationship Id="rId2" Type="http://schemas.openxmlformats.org/officeDocument/2006/relationships/chart" Target="../charts/chart308.xml"/></Relationships>
</file>

<file path=xl/drawings/_rels/drawing109.xml.rels><?xml version="1.0" encoding="UTF-8" standalone="yes"?><Relationships xmlns="http://schemas.openxmlformats.org/package/2006/relationships"><Relationship Id="rId1" Type="http://schemas.openxmlformats.org/officeDocument/2006/relationships/chart" Target="../charts/chart309.xml"/><Relationship Id="rId2" Type="http://schemas.openxmlformats.org/officeDocument/2006/relationships/chart" Target="../charts/chart310.xml"/></Relationships>
</file>

<file path=xl/drawings/_rels/drawing1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311.xml"/><Relationship Id="rId2" Type="http://schemas.openxmlformats.org/officeDocument/2006/relationships/chart" Target="../charts/chart312.xml"/></Relationships>
</file>

<file path=xl/drawings/_rels/drawing1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313.xml"/><Relationship Id="rId2" Type="http://schemas.openxmlformats.org/officeDocument/2006/relationships/chart" Target="../charts/chart314.xml"/></Relationships>
</file>

<file path=xl/drawings/_rels/drawing1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15.xml"/><Relationship Id="rId2" Type="http://schemas.openxmlformats.org/officeDocument/2006/relationships/chart" Target="../charts/chart316.xml"/></Relationships>
</file>

<file path=xl/drawings/_rels/drawing1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17.xml"/><Relationship Id="rId2" Type="http://schemas.openxmlformats.org/officeDocument/2006/relationships/chart" Target="../charts/chart318.xml"/></Relationships>
</file>

<file path=xl/drawings/_rels/drawing11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19.xml"/><Relationship Id="rId2" Type="http://schemas.openxmlformats.org/officeDocument/2006/relationships/chart" Target="../charts/chart320.xml"/></Relationships>
</file>

<file path=xl/drawings/_rels/drawing11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21.xml"/><Relationship Id="rId2" Type="http://schemas.openxmlformats.org/officeDocument/2006/relationships/chart" Target="../charts/chart322.xml"/></Relationships>
</file>

<file path=xl/drawings/_rels/drawing116.xml.rels><?xml version="1.0" encoding="UTF-8" standalone="yes"?><Relationships xmlns="http://schemas.openxmlformats.org/package/2006/relationships"><Relationship Id="rId1" Type="http://schemas.openxmlformats.org/officeDocument/2006/relationships/chart" Target="../charts/chart323.xml"/><Relationship Id="rId2" Type="http://schemas.openxmlformats.org/officeDocument/2006/relationships/chart" Target="../charts/chart324.xml"/></Relationships>
</file>

<file path=xl/drawings/_rels/drawing117.xml.rels><?xml version="1.0" encoding="UTF-8" standalone="yes"?><Relationships xmlns="http://schemas.openxmlformats.org/package/2006/relationships"><Relationship Id="rId1" Type="http://schemas.openxmlformats.org/officeDocument/2006/relationships/chart" Target="../charts/chart325.xml"/><Relationship Id="rId2" Type="http://schemas.openxmlformats.org/officeDocument/2006/relationships/chart" Target="../charts/chart326.xml"/></Relationships>
</file>

<file path=xl/drawings/_rels/drawing118.xml.rels><?xml version="1.0" encoding="UTF-8" standalone="yes"?><Relationships xmlns="http://schemas.openxmlformats.org/package/2006/relationships"><Relationship Id="rId1" Type="http://schemas.openxmlformats.org/officeDocument/2006/relationships/chart" Target="../charts/chart327.xml"/><Relationship Id="rId2" Type="http://schemas.openxmlformats.org/officeDocument/2006/relationships/chart" Target="../charts/chart328.xml"/></Relationships>
</file>

<file path=xl/drawings/_rels/drawing119.xml.rels><?xml version="1.0" encoding="UTF-8" standalone="yes"?><Relationships xmlns="http://schemas.openxmlformats.org/package/2006/relationships"><Relationship Id="rId1" Type="http://schemas.openxmlformats.org/officeDocument/2006/relationships/chart" Target="../charts/chart329.xml"/><Relationship Id="rId2" Type="http://schemas.openxmlformats.org/officeDocument/2006/relationships/chart" Target="../charts/chart330.xml"/></Relationships>
</file>

<file path=xl/drawings/_rels/drawing120.xml.rels><?xml version="1.0" encoding="UTF-8" standalone="yes"?><Relationships xmlns="http://schemas.openxmlformats.org/package/2006/relationships"><Relationship Id="rId1" Type="http://schemas.openxmlformats.org/officeDocument/2006/relationships/chart" Target="../charts/chart331.xml"/><Relationship Id="rId2" Type="http://schemas.openxmlformats.org/officeDocument/2006/relationships/chart" Target="../charts/chart332.xml"/></Relationships>
</file>

<file path=xl/drawings/_rels/drawing121.xml.rels><?xml version="1.0" encoding="UTF-8" standalone="yes"?><Relationships xmlns="http://schemas.openxmlformats.org/package/2006/relationships"><Relationship Id="rId1" Type="http://schemas.openxmlformats.org/officeDocument/2006/relationships/chart" Target="../charts/chart333.xml"/><Relationship Id="rId2" Type="http://schemas.openxmlformats.org/officeDocument/2006/relationships/chart" Target="../charts/chart334.xml"/></Relationships>
</file>

<file path=xl/drawings/_rels/drawing12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35.xml"/><Relationship Id="rId2" Type="http://schemas.openxmlformats.org/officeDocument/2006/relationships/chart" Target="../charts/chart336.xml"/></Relationships>
</file>

<file path=xl/drawings/_rels/drawing12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37.xml"/><Relationship Id="rId2" Type="http://schemas.openxmlformats.org/officeDocument/2006/relationships/chart" Target="../charts/chart338.xml"/></Relationships>
</file>

<file path=xl/drawings/_rels/drawing12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39.xml"/><Relationship Id="rId2" Type="http://schemas.openxmlformats.org/officeDocument/2006/relationships/chart" Target="../charts/chart340.xml"/></Relationships>
</file>

<file path=xl/drawings/_rels/drawing12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41.xml"/><Relationship Id="rId2" Type="http://schemas.openxmlformats.org/officeDocument/2006/relationships/chart" Target="../charts/chart342.xml"/></Relationships>
</file>

<file path=xl/drawings/_rels/drawing126.xml.rels><?xml version="1.0" encoding="UTF-8" standalone="yes"?><Relationships xmlns="http://schemas.openxmlformats.org/package/2006/relationships"><Relationship Id="rId1" Type="http://schemas.openxmlformats.org/officeDocument/2006/relationships/chart" Target="../charts/chart343.xml"/><Relationship Id="rId2" Type="http://schemas.openxmlformats.org/officeDocument/2006/relationships/chart" Target="../charts/chart344.xml"/></Relationships>
</file>

<file path=xl/drawings/_rels/drawing127.xml.rels><?xml version="1.0" encoding="UTF-8" standalone="yes"?><Relationships xmlns="http://schemas.openxmlformats.org/package/2006/relationships"><Relationship Id="rId1" Type="http://schemas.openxmlformats.org/officeDocument/2006/relationships/chart" Target="../charts/chart345.xml"/><Relationship Id="rId2" Type="http://schemas.openxmlformats.org/officeDocument/2006/relationships/chart" Target="../charts/chart346.xml"/></Relationships>
</file>

<file path=xl/drawings/_rels/drawing128.xml.rels><?xml version="1.0" encoding="UTF-8" standalone="yes"?><Relationships xmlns="http://schemas.openxmlformats.org/package/2006/relationships"><Relationship Id="rId1" Type="http://schemas.openxmlformats.org/officeDocument/2006/relationships/chart" Target="../charts/chart347.xml"/><Relationship Id="rId2" Type="http://schemas.openxmlformats.org/officeDocument/2006/relationships/chart" Target="../charts/chart348.xml"/></Relationships>
</file>

<file path=xl/drawings/_rels/drawing129.xml.rels><?xml version="1.0" encoding="UTF-8" standalone="yes"?><Relationships xmlns="http://schemas.openxmlformats.org/package/2006/relationships"><Relationship Id="rId1" Type="http://schemas.openxmlformats.org/officeDocument/2006/relationships/chart" Target="../charts/chart349.xml"/><Relationship Id="rId2" Type="http://schemas.openxmlformats.org/officeDocument/2006/relationships/chart" Target="../charts/chart350.xml"/></Relationships>
</file>

<file path=xl/drawings/_rels/drawing130.xml.rels><?xml version="1.0" encoding="UTF-8" standalone="yes"?><Relationships xmlns="http://schemas.openxmlformats.org/package/2006/relationships"><Relationship Id="rId1" Type="http://schemas.openxmlformats.org/officeDocument/2006/relationships/chart" Target="../charts/chart351.xml"/><Relationship Id="rId2" Type="http://schemas.openxmlformats.org/officeDocument/2006/relationships/chart" Target="../charts/chart352.xml"/></Relationships>
</file>

<file path=xl/drawings/_rels/drawing131.xml.rels><?xml version="1.0" encoding="UTF-8" standalone="yes"?><Relationships xmlns="http://schemas.openxmlformats.org/package/2006/relationships"><Relationship Id="rId1" Type="http://schemas.openxmlformats.org/officeDocument/2006/relationships/chart" Target="../charts/chart353.xml"/><Relationship Id="rId2" Type="http://schemas.openxmlformats.org/officeDocument/2006/relationships/chart" Target="../charts/chart354.xml"/></Relationships>
</file>

<file path=xl/drawings/_rels/drawing13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55.xml"/><Relationship Id="rId2" Type="http://schemas.openxmlformats.org/officeDocument/2006/relationships/chart" Target="../charts/chart356.xml"/></Relationships>
</file>

<file path=xl/drawings/_rels/drawing13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57.xml"/><Relationship Id="rId2" Type="http://schemas.openxmlformats.org/officeDocument/2006/relationships/chart" Target="../charts/chart358.xml"/></Relationships>
</file>

<file path=xl/drawings/_rels/drawing13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59.xml"/><Relationship Id="rId2" Type="http://schemas.openxmlformats.org/officeDocument/2006/relationships/chart" Target="../charts/chart360.xml"/></Relationships>
</file>

<file path=xl/drawings/_rels/drawing13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61.xml"/><Relationship Id="rId2" Type="http://schemas.openxmlformats.org/officeDocument/2006/relationships/chart" Target="../charts/chart362.xml"/></Relationships>
</file>

<file path=xl/drawings/_rels/drawing136.xml.rels><?xml version="1.0" encoding="UTF-8" standalone="yes"?><Relationships xmlns="http://schemas.openxmlformats.org/package/2006/relationships"><Relationship Id="rId1" Type="http://schemas.openxmlformats.org/officeDocument/2006/relationships/chart" Target="../charts/chart363.xml"/><Relationship Id="rId2" Type="http://schemas.openxmlformats.org/officeDocument/2006/relationships/chart" Target="../charts/chart364.xml"/></Relationships>
</file>

<file path=xl/drawings/_rels/drawing137.xml.rels><?xml version="1.0" encoding="UTF-8" standalone="yes"?><Relationships xmlns="http://schemas.openxmlformats.org/package/2006/relationships"><Relationship Id="rId1" Type="http://schemas.openxmlformats.org/officeDocument/2006/relationships/chart" Target="../charts/chart365.xml"/><Relationship Id="rId2" Type="http://schemas.openxmlformats.org/officeDocument/2006/relationships/chart" Target="../charts/chart366.xml"/></Relationships>
</file>

<file path=xl/drawings/_rels/drawing138.xml.rels><?xml version="1.0" encoding="UTF-8" standalone="yes"?><Relationships xmlns="http://schemas.openxmlformats.org/package/2006/relationships"><Relationship Id="rId1" Type="http://schemas.openxmlformats.org/officeDocument/2006/relationships/chart" Target="../charts/chart367.xml"/><Relationship Id="rId2" Type="http://schemas.openxmlformats.org/officeDocument/2006/relationships/chart" Target="../charts/chart368.xml"/></Relationships>
</file>

<file path=xl/drawings/_rels/drawing139.xml.rels><?xml version="1.0" encoding="UTF-8" standalone="yes"?><Relationships xmlns="http://schemas.openxmlformats.org/package/2006/relationships"><Relationship Id="rId1" Type="http://schemas.openxmlformats.org/officeDocument/2006/relationships/chart" Target="../charts/chart369.xml"/><Relationship Id="rId2" Type="http://schemas.openxmlformats.org/officeDocument/2006/relationships/chart" Target="../charts/chart370.xml"/></Relationships>
</file>

<file path=xl/drawings/_rels/drawing140.xml.rels><?xml version="1.0" encoding="UTF-8" standalone="yes"?><Relationships xmlns="http://schemas.openxmlformats.org/package/2006/relationships"><Relationship Id="rId1" Type="http://schemas.openxmlformats.org/officeDocument/2006/relationships/chart" Target="../charts/chart371.xml"/><Relationship Id="rId2" Type="http://schemas.openxmlformats.org/officeDocument/2006/relationships/chart" Target="../charts/chart372.xml"/></Relationships>
</file>

<file path=xl/drawings/_rels/drawing141.xml.rels><?xml version="1.0" encoding="UTF-8" standalone="yes"?><Relationships xmlns="http://schemas.openxmlformats.org/package/2006/relationships"><Relationship Id="rId1" Type="http://schemas.openxmlformats.org/officeDocument/2006/relationships/chart" Target="../charts/chart373.xml"/><Relationship Id="rId2" Type="http://schemas.openxmlformats.org/officeDocument/2006/relationships/chart" Target="../charts/chart374.xml"/></Relationships>
</file>

<file path=xl/drawings/_rels/drawing14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75.xml"/><Relationship Id="rId2" Type="http://schemas.openxmlformats.org/officeDocument/2006/relationships/chart" Target="../charts/chart376.xml"/></Relationships>
</file>

<file path=xl/drawings/_rels/drawing14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77.xml"/><Relationship Id="rId2" Type="http://schemas.openxmlformats.org/officeDocument/2006/relationships/chart" Target="../charts/chart378.xml"/></Relationships>
</file>

<file path=xl/drawings/_rels/drawing14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79.xml"/><Relationship Id="rId2" Type="http://schemas.openxmlformats.org/officeDocument/2006/relationships/chart" Target="../charts/chart380.xml"/></Relationships>
</file>

<file path=xl/drawings/_rels/drawing14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81.xml"/><Relationship Id="rId2" Type="http://schemas.openxmlformats.org/officeDocument/2006/relationships/chart" Target="../charts/chart382.xml"/></Relationships>
</file>

<file path=xl/drawings/_rels/drawing146.xml.rels><?xml version="1.0" encoding="UTF-8" standalone="yes"?><Relationships xmlns="http://schemas.openxmlformats.org/package/2006/relationships"><Relationship Id="rId1" Type="http://schemas.openxmlformats.org/officeDocument/2006/relationships/chart" Target="../charts/chart383.xml"/><Relationship Id="rId2" Type="http://schemas.openxmlformats.org/officeDocument/2006/relationships/chart" Target="../charts/chart384.xml"/></Relationships>
</file>

<file path=xl/drawings/_rels/drawing147.xml.rels><?xml version="1.0" encoding="UTF-8" standalone="yes"?><Relationships xmlns="http://schemas.openxmlformats.org/package/2006/relationships"><Relationship Id="rId1" Type="http://schemas.openxmlformats.org/officeDocument/2006/relationships/chart" Target="../charts/chart385.xml"/><Relationship Id="rId2" Type="http://schemas.openxmlformats.org/officeDocument/2006/relationships/chart" Target="../charts/chart386.xml"/></Relationships>
</file>

<file path=xl/drawings/_rels/drawing148.xml.rels><?xml version="1.0" encoding="UTF-8" standalone="yes"?><Relationships xmlns="http://schemas.openxmlformats.org/package/2006/relationships"><Relationship Id="rId1" Type="http://schemas.openxmlformats.org/officeDocument/2006/relationships/chart" Target="../charts/chart387.xml"/><Relationship Id="rId2" Type="http://schemas.openxmlformats.org/officeDocument/2006/relationships/chart" Target="../charts/chart388.xml"/></Relationships>
</file>

<file path=xl/drawings/_rels/drawing149.xml.rels><?xml version="1.0" encoding="UTF-8" standalone="yes"?><Relationships xmlns="http://schemas.openxmlformats.org/package/2006/relationships"><Relationship Id="rId1" Type="http://schemas.openxmlformats.org/officeDocument/2006/relationships/chart" Target="../charts/chart389.xml"/><Relationship Id="rId2" Type="http://schemas.openxmlformats.org/officeDocument/2006/relationships/chart" Target="../charts/chart390.xml"/></Relationships>
</file>

<file path=xl/drawings/_rels/drawing150.xml.rels><?xml version="1.0" encoding="UTF-8" standalone="yes"?><Relationships xmlns="http://schemas.openxmlformats.org/package/2006/relationships"><Relationship Id="rId1" Type="http://schemas.openxmlformats.org/officeDocument/2006/relationships/chart" Target="../charts/chart391.xml"/><Relationship Id="rId2" Type="http://schemas.openxmlformats.org/officeDocument/2006/relationships/chart" Target="../charts/chart392.xml"/></Relationships>
</file>

<file path=xl/drawings/_rels/drawing151.xml.rels><?xml version="1.0" encoding="UTF-8" standalone="yes"?><Relationships xmlns="http://schemas.openxmlformats.org/package/2006/relationships"><Relationship Id="rId1" Type="http://schemas.openxmlformats.org/officeDocument/2006/relationships/chart" Target="../charts/chart393.xml"/><Relationship Id="rId2" Type="http://schemas.openxmlformats.org/officeDocument/2006/relationships/chart" Target="../charts/chart394.xml"/></Relationships>
</file>

<file path=xl/drawings/_rels/drawing15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95.xml"/><Relationship Id="rId2" Type="http://schemas.openxmlformats.org/officeDocument/2006/relationships/chart" Target="../charts/chart396.xml"/></Relationships>
</file>

<file path=xl/drawings/_rels/drawing15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97.xml"/><Relationship Id="rId2" Type="http://schemas.openxmlformats.org/officeDocument/2006/relationships/chart" Target="../charts/chart398.xml"/></Relationships>
</file>

<file path=xl/drawings/_rels/drawing15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99.xml"/><Relationship Id="rId2" Type="http://schemas.openxmlformats.org/officeDocument/2006/relationships/chart" Target="../charts/chart400.xml"/></Relationships>
</file>

<file path=xl/drawings/_rels/drawing15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01.xml"/><Relationship Id="rId2" Type="http://schemas.openxmlformats.org/officeDocument/2006/relationships/chart" Target="../charts/chart402.xml"/></Relationships>
</file>

<file path=xl/drawings/_rels/drawing156.xml.rels><?xml version="1.0" encoding="UTF-8" standalone="yes"?><Relationships xmlns="http://schemas.openxmlformats.org/package/2006/relationships"><Relationship Id="rId1" Type="http://schemas.openxmlformats.org/officeDocument/2006/relationships/chart" Target="../charts/chart403.xml"/><Relationship Id="rId2" Type="http://schemas.openxmlformats.org/officeDocument/2006/relationships/chart" Target="../charts/chart404.xml"/></Relationships>
</file>

<file path=xl/drawings/_rels/drawing157.xml.rels><?xml version="1.0" encoding="UTF-8" standalone="yes"?><Relationships xmlns="http://schemas.openxmlformats.org/package/2006/relationships"><Relationship Id="rId1" Type="http://schemas.openxmlformats.org/officeDocument/2006/relationships/chart" Target="../charts/chart405.xml"/><Relationship Id="rId2" Type="http://schemas.openxmlformats.org/officeDocument/2006/relationships/chart" Target="../charts/chart406.xml"/></Relationships>
</file>

<file path=xl/drawings/_rels/drawing158.xml.rels><?xml version="1.0" encoding="UTF-8" standalone="yes"?><Relationships xmlns="http://schemas.openxmlformats.org/package/2006/relationships"><Relationship Id="rId1" Type="http://schemas.openxmlformats.org/officeDocument/2006/relationships/chart" Target="../charts/chart407.xml"/><Relationship Id="rId2" Type="http://schemas.openxmlformats.org/officeDocument/2006/relationships/chart" Target="../charts/chart408.xml"/></Relationships>
</file>

<file path=xl/drawings/_rels/drawing159.xml.rels><?xml version="1.0" encoding="UTF-8" standalone="yes"?><Relationships xmlns="http://schemas.openxmlformats.org/package/2006/relationships"><Relationship Id="rId1" Type="http://schemas.openxmlformats.org/officeDocument/2006/relationships/chart" Target="../charts/chart409.xml"/><Relationship Id="rId2" Type="http://schemas.openxmlformats.org/officeDocument/2006/relationships/chart" Target="../charts/chart410.xml"/></Relationships>
</file>

<file path=xl/drawings/_rels/drawing160.xml.rels><?xml version="1.0" encoding="UTF-8" standalone="yes"?><Relationships xmlns="http://schemas.openxmlformats.org/package/2006/relationships"><Relationship Id="rId1" Type="http://schemas.openxmlformats.org/officeDocument/2006/relationships/chart" Target="../charts/chart411.xml"/><Relationship Id="rId2" Type="http://schemas.openxmlformats.org/officeDocument/2006/relationships/chart" Target="../charts/chart412.xml"/></Relationships>
</file>

<file path=xl/drawings/_rels/drawing161.xml.rels><?xml version="1.0" encoding="UTF-8" standalone="yes"?><Relationships xmlns="http://schemas.openxmlformats.org/package/2006/relationships"><Relationship Id="rId1" Type="http://schemas.openxmlformats.org/officeDocument/2006/relationships/chart" Target="../charts/chart413.xml"/><Relationship Id="rId2" Type="http://schemas.openxmlformats.org/officeDocument/2006/relationships/chart" Target="../charts/chart414.xml"/></Relationships>
</file>

<file path=xl/drawings/_rels/drawing162.xml.rels><?xml version="1.0" encoding="UTF-8" standalone="yes"?><Relationships xmlns="http://schemas.openxmlformats.org/package/2006/relationships"><Relationship Id="rId1" Type="http://schemas.openxmlformats.org/officeDocument/2006/relationships/chart" Target="../charts/chart415.xml"/><Relationship Id="rId2" Type="http://schemas.openxmlformats.org/officeDocument/2006/relationships/chart" Target="../charts/chart416.xml"/></Relationships>
</file>

<file path=xl/drawings/_rels/drawing163.xml.rels><?xml version="1.0" encoding="UTF-8" standalone="yes"?><Relationships xmlns="http://schemas.openxmlformats.org/package/2006/relationships"><Relationship Id="rId1" Type="http://schemas.openxmlformats.org/officeDocument/2006/relationships/chart" Target="../charts/chart417.xml"/><Relationship Id="rId2" Type="http://schemas.openxmlformats.org/officeDocument/2006/relationships/chart" Target="../charts/chart418.xml"/></Relationships>
</file>

<file path=xl/drawings/_rels/drawing16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19.xml"/><Relationship Id="rId2" Type="http://schemas.openxmlformats.org/officeDocument/2006/relationships/chart" Target="../charts/chart420.xml"/></Relationships>
</file>

<file path=xl/drawings/_rels/drawing16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21.xml"/><Relationship Id="rId2" Type="http://schemas.openxmlformats.org/officeDocument/2006/relationships/chart" Target="../charts/chart422.xml"/></Relationships>
</file>

<file path=xl/drawings/_rels/drawing166.xml.rels><?xml version="1.0" encoding="UTF-8" standalone="yes"?><Relationships xmlns="http://schemas.openxmlformats.org/package/2006/relationships"><Relationship Id="rId1" Type="http://schemas.openxmlformats.org/officeDocument/2006/relationships/chart" Target="../charts/chart423.xml"/><Relationship Id="rId2" Type="http://schemas.openxmlformats.org/officeDocument/2006/relationships/chart" Target="../charts/chart424.xml"/></Relationships>
</file>

<file path=xl/drawings/_rels/drawing167.xml.rels><?xml version="1.0" encoding="UTF-8" standalone="yes"?><Relationships xmlns="http://schemas.openxmlformats.org/package/2006/relationships"><Relationship Id="rId1" Type="http://schemas.openxmlformats.org/officeDocument/2006/relationships/chart" Target="../charts/chart425.xml"/><Relationship Id="rId2" Type="http://schemas.openxmlformats.org/officeDocument/2006/relationships/chart" Target="../charts/chart426.xml"/></Relationships>
</file>

<file path=xl/drawings/_rels/drawing168.xml.rels><?xml version="1.0" encoding="UTF-8" standalone="yes"?><Relationships xmlns="http://schemas.openxmlformats.org/package/2006/relationships"><Relationship Id="rId1" Type="http://schemas.openxmlformats.org/officeDocument/2006/relationships/chart" Target="../charts/chart427.xml"/><Relationship Id="rId2" Type="http://schemas.openxmlformats.org/officeDocument/2006/relationships/chart" Target="../charts/chart428.xml"/></Relationships>
</file>

<file path=xl/drawings/_rels/drawing169.xml.rels><?xml version="1.0" encoding="UTF-8" standalone="yes"?><Relationships xmlns="http://schemas.openxmlformats.org/package/2006/relationships"><Relationship Id="rId1" Type="http://schemas.openxmlformats.org/officeDocument/2006/relationships/chart" Target="../charts/chart429.xml"/><Relationship Id="rId2" Type="http://schemas.openxmlformats.org/officeDocument/2006/relationships/chart" Target="../charts/chart430.xml"/></Relationships>
</file>

<file path=xl/drawings/_rels/drawing170.xml.rels><?xml version="1.0" encoding="UTF-8" standalone="yes"?><Relationships xmlns="http://schemas.openxmlformats.org/package/2006/relationships"><Relationship Id="rId1" Type="http://schemas.openxmlformats.org/officeDocument/2006/relationships/chart" Target="../charts/chart431.xml"/><Relationship Id="rId2" Type="http://schemas.openxmlformats.org/officeDocument/2006/relationships/chart" Target="../charts/chart432.xml"/></Relationships>
</file>

<file path=xl/drawings/_rels/drawing171.xml.rels><?xml version="1.0" encoding="UTF-8" standalone="yes"?><Relationships xmlns="http://schemas.openxmlformats.org/package/2006/relationships"><Relationship Id="rId1" Type="http://schemas.openxmlformats.org/officeDocument/2006/relationships/chart" Target="../charts/chart433.xml"/><Relationship Id="rId2" Type="http://schemas.openxmlformats.org/officeDocument/2006/relationships/chart" Target="../charts/chart434.xml"/></Relationships>
</file>

<file path=xl/drawings/_rels/drawing172.xml.rels><?xml version="1.0" encoding="UTF-8" standalone="yes"?><Relationships xmlns="http://schemas.openxmlformats.org/package/2006/relationships"><Relationship Id="rId1" Type="http://schemas.openxmlformats.org/officeDocument/2006/relationships/chart" Target="../charts/chart435.xml"/><Relationship Id="rId2" Type="http://schemas.openxmlformats.org/officeDocument/2006/relationships/chart" Target="../charts/chart436.xml"/></Relationships>
</file>

<file path=xl/drawings/_rels/drawing173.xml.rels><?xml version="1.0" encoding="UTF-8" standalone="yes"?><Relationships xmlns="http://schemas.openxmlformats.org/package/2006/relationships"><Relationship Id="rId1" Type="http://schemas.openxmlformats.org/officeDocument/2006/relationships/chart" Target="../charts/chart437.xml"/><Relationship Id="rId2" Type="http://schemas.openxmlformats.org/officeDocument/2006/relationships/chart" Target="../charts/chart438.xml"/></Relationships>
</file>

<file path=xl/drawings/_rels/drawing17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39.xml"/><Relationship Id="rId2" Type="http://schemas.openxmlformats.org/officeDocument/2006/relationships/chart" Target="../charts/chart44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76200</xdr:colOff>
      <xdr:row>10</xdr:row>
      <xdr:rowOff>219075</xdr:rowOff>
    </xdr:from>
    <xdr:ext cx="5343525" cy="31432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76200</xdr:colOff>
      <xdr:row>0</xdr:row>
      <xdr:rowOff>76200</xdr:rowOff>
    </xdr:from>
    <xdr:ext cx="5343525" cy="30670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15</xdr:col>
      <xdr:colOff>209550</xdr:colOff>
      <xdr:row>10</xdr:row>
      <xdr:rowOff>219075</xdr:rowOff>
    </xdr:from>
    <xdr:ext cx="5343525" cy="31432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15</xdr:col>
      <xdr:colOff>209550</xdr:colOff>
      <xdr:row>0</xdr:row>
      <xdr:rowOff>76200</xdr:rowOff>
    </xdr:from>
    <xdr:ext cx="5343525" cy="30670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26</xdr:col>
      <xdr:colOff>95250</xdr:colOff>
      <xdr:row>0</xdr:row>
      <xdr:rowOff>76200</xdr:rowOff>
    </xdr:from>
    <xdr:ext cx="5343525" cy="306705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26</xdr:col>
      <xdr:colOff>95250</xdr:colOff>
      <xdr:row>10</xdr:row>
      <xdr:rowOff>219075</xdr:rowOff>
    </xdr:from>
    <xdr:ext cx="5343525" cy="314325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37</xdr:col>
      <xdr:colOff>209550</xdr:colOff>
      <xdr:row>0</xdr:row>
      <xdr:rowOff>76200</xdr:rowOff>
    </xdr:from>
    <xdr:ext cx="5343525" cy="306705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37</xdr:col>
      <xdr:colOff>209550</xdr:colOff>
      <xdr:row>10</xdr:row>
      <xdr:rowOff>219075</xdr:rowOff>
    </xdr:from>
    <xdr:ext cx="5343525" cy="3143250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48</xdr:col>
      <xdr:colOff>209550</xdr:colOff>
      <xdr:row>0</xdr:row>
      <xdr:rowOff>76200</xdr:rowOff>
    </xdr:from>
    <xdr:ext cx="5343525" cy="3067050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48</xdr:col>
      <xdr:colOff>209550</xdr:colOff>
      <xdr:row>10</xdr:row>
      <xdr:rowOff>219075</xdr:rowOff>
    </xdr:from>
    <xdr:ext cx="5343525" cy="3143250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59</xdr:col>
      <xdr:colOff>209550</xdr:colOff>
      <xdr:row>0</xdr:row>
      <xdr:rowOff>76200</xdr:rowOff>
    </xdr:from>
    <xdr:ext cx="5343525" cy="3067050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59</xdr:col>
      <xdr:colOff>209550</xdr:colOff>
      <xdr:row>10</xdr:row>
      <xdr:rowOff>219075</xdr:rowOff>
    </xdr:from>
    <xdr:ext cx="5343525" cy="3143250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70</xdr:col>
      <xdr:colOff>161925</xdr:colOff>
      <xdr:row>0</xdr:row>
      <xdr:rowOff>76200</xdr:rowOff>
    </xdr:from>
    <xdr:ext cx="5343525" cy="3067050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  <xdr:oneCellAnchor>
    <xdr:from>
      <xdr:col>70</xdr:col>
      <xdr:colOff>161925</xdr:colOff>
      <xdr:row>10</xdr:row>
      <xdr:rowOff>219075</xdr:rowOff>
    </xdr:from>
    <xdr:ext cx="5343525" cy="3143250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4"/>
        </a:graphicData>
      </a:graphic>
    </xdr:graphicFrame>
    <xdr:clientData fLocksWithSheet="0"/>
  </xdr:oneCellAnchor>
  <xdr:oneCellAnchor>
    <xdr:from>
      <xdr:col>81</xdr:col>
      <xdr:colOff>161925</xdr:colOff>
      <xdr:row>0</xdr:row>
      <xdr:rowOff>76200</xdr:rowOff>
    </xdr:from>
    <xdr:ext cx="5343525" cy="3067050"/>
    <xdr:graphicFrame>
      <xdr:nvGraphicFramePr>
        <xdr:cNvPr id="15" name="Chart 1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5"/>
        </a:graphicData>
      </a:graphic>
    </xdr:graphicFrame>
    <xdr:clientData fLocksWithSheet="0"/>
  </xdr:oneCellAnchor>
  <xdr:oneCellAnchor>
    <xdr:from>
      <xdr:col>81</xdr:col>
      <xdr:colOff>161925</xdr:colOff>
      <xdr:row>10</xdr:row>
      <xdr:rowOff>219075</xdr:rowOff>
    </xdr:from>
    <xdr:ext cx="5343525" cy="3143250"/>
    <xdr:graphicFrame>
      <xdr:nvGraphicFramePr>
        <xdr:cNvPr id="16" name="Chart 1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6"/>
        </a:graphicData>
      </a:graphic>
    </xdr:graphicFrame>
    <xdr:clientData fLocksWithSheet="0"/>
  </xdr:oneCellAnchor>
  <xdr:oneCellAnchor>
    <xdr:from>
      <xdr:col>70</xdr:col>
      <xdr:colOff>161925</xdr:colOff>
      <xdr:row>21</xdr:row>
      <xdr:rowOff>190500</xdr:rowOff>
    </xdr:from>
    <xdr:ext cx="5343525" cy="3143250"/>
    <xdr:graphicFrame>
      <xdr:nvGraphicFramePr>
        <xdr:cNvPr id="17" name="Chart 1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7"/>
        </a:graphicData>
      </a:graphic>
    </xdr:graphicFrame>
    <xdr:clientData fLocksWithSheet="0"/>
  </xdr:oneCellAnchor>
  <xdr:oneCellAnchor>
    <xdr:from>
      <xdr:col>81</xdr:col>
      <xdr:colOff>161925</xdr:colOff>
      <xdr:row>21</xdr:row>
      <xdr:rowOff>190500</xdr:rowOff>
    </xdr:from>
    <xdr:ext cx="5343525" cy="3143250"/>
    <xdr:graphicFrame>
      <xdr:nvGraphicFramePr>
        <xdr:cNvPr id="18" name="Chart 1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8"/>
        </a:graphicData>
      </a:graphic>
    </xdr:graphicFrame>
    <xdr:clientData fLocksWithSheet="0"/>
  </xdr:oneCellAnchor>
  <xdr:oneCellAnchor>
    <xdr:from>
      <xdr:col>59</xdr:col>
      <xdr:colOff>209550</xdr:colOff>
      <xdr:row>21</xdr:row>
      <xdr:rowOff>190500</xdr:rowOff>
    </xdr:from>
    <xdr:ext cx="5343525" cy="3143250"/>
    <xdr:graphicFrame>
      <xdr:nvGraphicFramePr>
        <xdr:cNvPr id="19" name="Chart 1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9"/>
        </a:graphicData>
      </a:graphic>
    </xdr:graphicFrame>
    <xdr:clientData fLocksWithSheet="0"/>
  </xdr:oneCellAnchor>
  <xdr:oneCellAnchor>
    <xdr:from>
      <xdr:col>48</xdr:col>
      <xdr:colOff>209550</xdr:colOff>
      <xdr:row>21</xdr:row>
      <xdr:rowOff>190500</xdr:rowOff>
    </xdr:from>
    <xdr:ext cx="5343525" cy="3143250"/>
    <xdr:graphicFrame>
      <xdr:nvGraphicFramePr>
        <xdr:cNvPr id="20" name="Chart 2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0"/>
        </a:graphicData>
      </a:graphic>
    </xdr:graphicFrame>
    <xdr:clientData fLocksWithSheet="0"/>
  </xdr:oneCellAnchor>
  <xdr:oneCellAnchor>
    <xdr:from>
      <xdr:col>37</xdr:col>
      <xdr:colOff>209550</xdr:colOff>
      <xdr:row>21</xdr:row>
      <xdr:rowOff>190500</xdr:rowOff>
    </xdr:from>
    <xdr:ext cx="5343525" cy="3143250"/>
    <xdr:graphicFrame>
      <xdr:nvGraphicFramePr>
        <xdr:cNvPr id="21" name="Chart 2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1"/>
        </a:graphicData>
      </a:graphic>
    </xdr:graphicFrame>
    <xdr:clientData fLocksWithSheet="0"/>
  </xdr:oneCellAnchor>
  <xdr:oneCellAnchor>
    <xdr:from>
      <xdr:col>26</xdr:col>
      <xdr:colOff>95250</xdr:colOff>
      <xdr:row>21</xdr:row>
      <xdr:rowOff>190500</xdr:rowOff>
    </xdr:from>
    <xdr:ext cx="5343525" cy="3143250"/>
    <xdr:graphicFrame>
      <xdr:nvGraphicFramePr>
        <xdr:cNvPr id="22" name="Chart 2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2"/>
        </a:graphicData>
      </a:graphic>
    </xdr:graphicFrame>
    <xdr:clientData fLocksWithSheet="0"/>
  </xdr:oneCellAnchor>
  <xdr:oneCellAnchor>
    <xdr:from>
      <xdr:col>15</xdr:col>
      <xdr:colOff>209550</xdr:colOff>
      <xdr:row>21</xdr:row>
      <xdr:rowOff>190500</xdr:rowOff>
    </xdr:from>
    <xdr:ext cx="5343525" cy="3143250"/>
    <xdr:graphicFrame>
      <xdr:nvGraphicFramePr>
        <xdr:cNvPr id="23" name="Chart 2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3"/>
        </a:graphicData>
      </a:graphic>
    </xdr:graphicFrame>
    <xdr:clientData fLocksWithSheet="0"/>
  </xdr:oneCellAnchor>
  <xdr:oneCellAnchor>
    <xdr:from>
      <xdr:col>4</xdr:col>
      <xdr:colOff>76200</xdr:colOff>
      <xdr:row>21</xdr:row>
      <xdr:rowOff>152400</xdr:rowOff>
    </xdr:from>
    <xdr:ext cx="5343525" cy="3219450"/>
    <xdr:graphicFrame>
      <xdr:nvGraphicFramePr>
        <xdr:cNvPr id="24" name="Chart 2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4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209550</xdr:colOff>
      <xdr:row>10</xdr:row>
      <xdr:rowOff>219075</xdr:rowOff>
    </xdr:from>
    <xdr:ext cx="5343525" cy="3143250"/>
    <xdr:graphicFrame>
      <xdr:nvGraphicFramePr>
        <xdr:cNvPr id="25" name="Chart 2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26</xdr:col>
      <xdr:colOff>209550</xdr:colOff>
      <xdr:row>0</xdr:row>
      <xdr:rowOff>76200</xdr:rowOff>
    </xdr:from>
    <xdr:ext cx="5343525" cy="3067050"/>
    <xdr:graphicFrame>
      <xdr:nvGraphicFramePr>
        <xdr:cNvPr id="26" name="Chart 2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37</xdr:col>
      <xdr:colOff>95250</xdr:colOff>
      <xdr:row>0</xdr:row>
      <xdr:rowOff>76200</xdr:rowOff>
    </xdr:from>
    <xdr:ext cx="5343525" cy="3067050"/>
    <xdr:graphicFrame>
      <xdr:nvGraphicFramePr>
        <xdr:cNvPr id="27" name="Chart 2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37</xdr:col>
      <xdr:colOff>95250</xdr:colOff>
      <xdr:row>10</xdr:row>
      <xdr:rowOff>219075</xdr:rowOff>
    </xdr:from>
    <xdr:ext cx="5343525" cy="3143250"/>
    <xdr:graphicFrame>
      <xdr:nvGraphicFramePr>
        <xdr:cNvPr id="28" name="Chart 2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48</xdr:col>
      <xdr:colOff>209550</xdr:colOff>
      <xdr:row>0</xdr:row>
      <xdr:rowOff>76200</xdr:rowOff>
    </xdr:from>
    <xdr:ext cx="5343525" cy="3067050"/>
    <xdr:graphicFrame>
      <xdr:nvGraphicFramePr>
        <xdr:cNvPr id="29" name="Chart 2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48</xdr:col>
      <xdr:colOff>209550</xdr:colOff>
      <xdr:row>10</xdr:row>
      <xdr:rowOff>219075</xdr:rowOff>
    </xdr:from>
    <xdr:ext cx="5343525" cy="3143250"/>
    <xdr:graphicFrame>
      <xdr:nvGraphicFramePr>
        <xdr:cNvPr id="30" name="Chart 3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59</xdr:col>
      <xdr:colOff>209550</xdr:colOff>
      <xdr:row>0</xdr:row>
      <xdr:rowOff>76200</xdr:rowOff>
    </xdr:from>
    <xdr:ext cx="5343525" cy="3067050"/>
    <xdr:graphicFrame>
      <xdr:nvGraphicFramePr>
        <xdr:cNvPr id="31" name="Chart 3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59</xdr:col>
      <xdr:colOff>209550</xdr:colOff>
      <xdr:row>10</xdr:row>
      <xdr:rowOff>219075</xdr:rowOff>
    </xdr:from>
    <xdr:ext cx="5343525" cy="3143250"/>
    <xdr:graphicFrame>
      <xdr:nvGraphicFramePr>
        <xdr:cNvPr id="32" name="Chart 3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70</xdr:col>
      <xdr:colOff>209550</xdr:colOff>
      <xdr:row>0</xdr:row>
      <xdr:rowOff>76200</xdr:rowOff>
    </xdr:from>
    <xdr:ext cx="5343525" cy="3067050"/>
    <xdr:graphicFrame>
      <xdr:nvGraphicFramePr>
        <xdr:cNvPr id="33" name="Chart 3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70</xdr:col>
      <xdr:colOff>209550</xdr:colOff>
      <xdr:row>10</xdr:row>
      <xdr:rowOff>219075</xdr:rowOff>
    </xdr:from>
    <xdr:ext cx="5343525" cy="3143250"/>
    <xdr:graphicFrame>
      <xdr:nvGraphicFramePr>
        <xdr:cNvPr id="34" name="Chart 3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81</xdr:col>
      <xdr:colOff>161925</xdr:colOff>
      <xdr:row>0</xdr:row>
      <xdr:rowOff>76200</xdr:rowOff>
    </xdr:from>
    <xdr:ext cx="5343525" cy="3067050"/>
    <xdr:graphicFrame>
      <xdr:nvGraphicFramePr>
        <xdr:cNvPr id="35" name="Chart 3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81</xdr:col>
      <xdr:colOff>161925</xdr:colOff>
      <xdr:row>10</xdr:row>
      <xdr:rowOff>219075</xdr:rowOff>
    </xdr:from>
    <xdr:ext cx="5343525" cy="3143250"/>
    <xdr:graphicFrame>
      <xdr:nvGraphicFramePr>
        <xdr:cNvPr id="36" name="Chart 3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92</xdr:col>
      <xdr:colOff>161925</xdr:colOff>
      <xdr:row>0</xdr:row>
      <xdr:rowOff>76200</xdr:rowOff>
    </xdr:from>
    <xdr:ext cx="5343525" cy="3067050"/>
    <xdr:graphicFrame>
      <xdr:nvGraphicFramePr>
        <xdr:cNvPr id="37" name="Chart 3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  <xdr:oneCellAnchor>
    <xdr:from>
      <xdr:col>92</xdr:col>
      <xdr:colOff>161925</xdr:colOff>
      <xdr:row>10</xdr:row>
      <xdr:rowOff>219075</xdr:rowOff>
    </xdr:from>
    <xdr:ext cx="5343525" cy="3143250"/>
    <xdr:graphicFrame>
      <xdr:nvGraphicFramePr>
        <xdr:cNvPr id="38" name="Chart 3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4"/>
        </a:graphicData>
      </a:graphic>
    </xdr:graphicFrame>
    <xdr:clientData fLocksWithSheet="0"/>
  </xdr:oneCellAnchor>
  <xdr:oneCellAnchor>
    <xdr:from>
      <xdr:col>81</xdr:col>
      <xdr:colOff>161925</xdr:colOff>
      <xdr:row>21</xdr:row>
      <xdr:rowOff>190500</xdr:rowOff>
    </xdr:from>
    <xdr:ext cx="5343525" cy="3143250"/>
    <xdr:graphicFrame>
      <xdr:nvGraphicFramePr>
        <xdr:cNvPr id="39" name="Chart 3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5"/>
        </a:graphicData>
      </a:graphic>
    </xdr:graphicFrame>
    <xdr:clientData fLocksWithSheet="0"/>
  </xdr:oneCellAnchor>
  <xdr:oneCellAnchor>
    <xdr:from>
      <xdr:col>92</xdr:col>
      <xdr:colOff>161925</xdr:colOff>
      <xdr:row>21</xdr:row>
      <xdr:rowOff>190500</xdr:rowOff>
    </xdr:from>
    <xdr:ext cx="5343525" cy="3143250"/>
    <xdr:graphicFrame>
      <xdr:nvGraphicFramePr>
        <xdr:cNvPr id="40" name="Chart 4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6"/>
        </a:graphicData>
      </a:graphic>
    </xdr:graphicFrame>
    <xdr:clientData fLocksWithSheet="0"/>
  </xdr:oneCellAnchor>
  <xdr:oneCellAnchor>
    <xdr:from>
      <xdr:col>70</xdr:col>
      <xdr:colOff>209550</xdr:colOff>
      <xdr:row>21</xdr:row>
      <xdr:rowOff>190500</xdr:rowOff>
    </xdr:from>
    <xdr:ext cx="5343525" cy="3143250"/>
    <xdr:graphicFrame>
      <xdr:nvGraphicFramePr>
        <xdr:cNvPr id="41" name="Chart 4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7"/>
        </a:graphicData>
      </a:graphic>
    </xdr:graphicFrame>
    <xdr:clientData fLocksWithSheet="0"/>
  </xdr:oneCellAnchor>
  <xdr:oneCellAnchor>
    <xdr:from>
      <xdr:col>59</xdr:col>
      <xdr:colOff>209550</xdr:colOff>
      <xdr:row>21</xdr:row>
      <xdr:rowOff>190500</xdr:rowOff>
    </xdr:from>
    <xdr:ext cx="5343525" cy="3143250"/>
    <xdr:graphicFrame>
      <xdr:nvGraphicFramePr>
        <xdr:cNvPr id="42" name="Chart 4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8"/>
        </a:graphicData>
      </a:graphic>
    </xdr:graphicFrame>
    <xdr:clientData fLocksWithSheet="0"/>
  </xdr:oneCellAnchor>
  <xdr:oneCellAnchor>
    <xdr:from>
      <xdr:col>48</xdr:col>
      <xdr:colOff>209550</xdr:colOff>
      <xdr:row>21</xdr:row>
      <xdr:rowOff>190500</xdr:rowOff>
    </xdr:from>
    <xdr:ext cx="5343525" cy="3143250"/>
    <xdr:graphicFrame>
      <xdr:nvGraphicFramePr>
        <xdr:cNvPr id="43" name="Chart 4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9"/>
        </a:graphicData>
      </a:graphic>
    </xdr:graphicFrame>
    <xdr:clientData fLocksWithSheet="0"/>
  </xdr:oneCellAnchor>
  <xdr:oneCellAnchor>
    <xdr:from>
      <xdr:col>37</xdr:col>
      <xdr:colOff>95250</xdr:colOff>
      <xdr:row>21</xdr:row>
      <xdr:rowOff>190500</xdr:rowOff>
    </xdr:from>
    <xdr:ext cx="5343525" cy="3143250"/>
    <xdr:graphicFrame>
      <xdr:nvGraphicFramePr>
        <xdr:cNvPr id="44" name="Chart 4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0"/>
        </a:graphicData>
      </a:graphic>
    </xdr:graphicFrame>
    <xdr:clientData fLocksWithSheet="0"/>
  </xdr:oneCellAnchor>
  <xdr:oneCellAnchor>
    <xdr:from>
      <xdr:col>26</xdr:col>
      <xdr:colOff>209550</xdr:colOff>
      <xdr:row>21</xdr:row>
      <xdr:rowOff>190500</xdr:rowOff>
    </xdr:from>
    <xdr:ext cx="5343525" cy="3143250"/>
    <xdr:graphicFrame>
      <xdr:nvGraphicFramePr>
        <xdr:cNvPr id="45" name="Chart 4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1"/>
        </a:graphicData>
      </a:graphic>
    </xdr:graphicFrame>
    <xdr:clientData fLocksWithSheet="0"/>
  </xdr:oneCellAnchor>
  <xdr:oneCellAnchor>
    <xdr:from>
      <xdr:col>103</xdr:col>
      <xdr:colOff>161925</xdr:colOff>
      <xdr:row>21</xdr:row>
      <xdr:rowOff>190500</xdr:rowOff>
    </xdr:from>
    <xdr:ext cx="5343525" cy="3143250"/>
    <xdr:graphicFrame>
      <xdr:nvGraphicFramePr>
        <xdr:cNvPr id="46" name="Chart 4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2"/>
        </a:graphicData>
      </a:graphic>
    </xdr:graphicFrame>
    <xdr:clientData fLocksWithSheet="0"/>
  </xdr:oneCellAnchor>
  <xdr:oneCellAnchor>
    <xdr:from>
      <xdr:col>103</xdr:col>
      <xdr:colOff>161925</xdr:colOff>
      <xdr:row>10</xdr:row>
      <xdr:rowOff>219075</xdr:rowOff>
    </xdr:from>
    <xdr:ext cx="5343525" cy="3143250"/>
    <xdr:graphicFrame>
      <xdr:nvGraphicFramePr>
        <xdr:cNvPr id="47" name="Chart 4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3"/>
        </a:graphicData>
      </a:graphic>
    </xdr:graphicFrame>
    <xdr:clientData fLocksWithSheet="0"/>
  </xdr:oneCellAnchor>
  <xdr:oneCellAnchor>
    <xdr:from>
      <xdr:col>103</xdr:col>
      <xdr:colOff>161925</xdr:colOff>
      <xdr:row>0</xdr:row>
      <xdr:rowOff>76200</xdr:rowOff>
    </xdr:from>
    <xdr:ext cx="5343525" cy="3067050"/>
    <xdr:graphicFrame>
      <xdr:nvGraphicFramePr>
        <xdr:cNvPr id="48" name="Chart 4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4"/>
        </a:graphicData>
      </a:graphic>
    </xdr:graphicFrame>
    <xdr:clientData fLocksWithSheet="0"/>
  </xdr:oneCellAnchor>
  <xdr:oneCellAnchor>
    <xdr:from>
      <xdr:col>114</xdr:col>
      <xdr:colOff>161925</xdr:colOff>
      <xdr:row>21</xdr:row>
      <xdr:rowOff>190500</xdr:rowOff>
    </xdr:from>
    <xdr:ext cx="5343525" cy="3143250"/>
    <xdr:graphicFrame>
      <xdr:nvGraphicFramePr>
        <xdr:cNvPr id="49" name="Chart 4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5"/>
        </a:graphicData>
      </a:graphic>
    </xdr:graphicFrame>
    <xdr:clientData fLocksWithSheet="0"/>
  </xdr:oneCellAnchor>
  <xdr:oneCellAnchor>
    <xdr:from>
      <xdr:col>114</xdr:col>
      <xdr:colOff>161925</xdr:colOff>
      <xdr:row>10</xdr:row>
      <xdr:rowOff>219075</xdr:rowOff>
    </xdr:from>
    <xdr:ext cx="5343525" cy="3143250"/>
    <xdr:graphicFrame>
      <xdr:nvGraphicFramePr>
        <xdr:cNvPr id="50" name="Chart 5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6"/>
        </a:graphicData>
      </a:graphic>
    </xdr:graphicFrame>
    <xdr:clientData fLocksWithSheet="0"/>
  </xdr:oneCellAnchor>
  <xdr:oneCellAnchor>
    <xdr:from>
      <xdr:col>114</xdr:col>
      <xdr:colOff>161925</xdr:colOff>
      <xdr:row>0</xdr:row>
      <xdr:rowOff>76200</xdr:rowOff>
    </xdr:from>
    <xdr:ext cx="5343525" cy="3067050"/>
    <xdr:graphicFrame>
      <xdr:nvGraphicFramePr>
        <xdr:cNvPr id="51" name="Chart 5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7"/>
        </a:graphicData>
      </a:graphic>
    </xdr:graphicFrame>
    <xdr:clientData fLocksWithSheet="0"/>
  </xdr:oneCellAnchor>
  <xdr:oneCellAnchor>
    <xdr:from>
      <xdr:col>125</xdr:col>
      <xdr:colOff>161925</xdr:colOff>
      <xdr:row>21</xdr:row>
      <xdr:rowOff>190500</xdr:rowOff>
    </xdr:from>
    <xdr:ext cx="5343525" cy="3143250"/>
    <xdr:graphicFrame>
      <xdr:nvGraphicFramePr>
        <xdr:cNvPr id="52" name="Chart 5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8"/>
        </a:graphicData>
      </a:graphic>
    </xdr:graphicFrame>
    <xdr:clientData fLocksWithSheet="0"/>
  </xdr:oneCellAnchor>
  <xdr:oneCellAnchor>
    <xdr:from>
      <xdr:col>125</xdr:col>
      <xdr:colOff>161925</xdr:colOff>
      <xdr:row>10</xdr:row>
      <xdr:rowOff>219075</xdr:rowOff>
    </xdr:from>
    <xdr:ext cx="5343525" cy="3143250"/>
    <xdr:graphicFrame>
      <xdr:nvGraphicFramePr>
        <xdr:cNvPr id="53" name="Chart 5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9"/>
        </a:graphicData>
      </a:graphic>
    </xdr:graphicFrame>
    <xdr:clientData fLocksWithSheet="0"/>
  </xdr:oneCellAnchor>
  <xdr:oneCellAnchor>
    <xdr:from>
      <xdr:col>125</xdr:col>
      <xdr:colOff>161925</xdr:colOff>
      <xdr:row>0</xdr:row>
      <xdr:rowOff>76200</xdr:rowOff>
    </xdr:from>
    <xdr:ext cx="5343525" cy="3067050"/>
    <xdr:graphicFrame>
      <xdr:nvGraphicFramePr>
        <xdr:cNvPr id="54" name="Chart 5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0"/>
        </a:graphicData>
      </a:graphic>
    </xdr:graphicFrame>
    <xdr:clientData fLocksWithSheet="0"/>
  </xdr:oneCellAnchor>
  <xdr:oneCellAnchor>
    <xdr:from>
      <xdr:col>136</xdr:col>
      <xdr:colOff>161925</xdr:colOff>
      <xdr:row>21</xdr:row>
      <xdr:rowOff>190500</xdr:rowOff>
    </xdr:from>
    <xdr:ext cx="5343525" cy="3143250"/>
    <xdr:graphicFrame>
      <xdr:nvGraphicFramePr>
        <xdr:cNvPr id="55" name="Chart 5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1"/>
        </a:graphicData>
      </a:graphic>
    </xdr:graphicFrame>
    <xdr:clientData fLocksWithSheet="0"/>
  </xdr:oneCellAnchor>
  <xdr:oneCellAnchor>
    <xdr:from>
      <xdr:col>136</xdr:col>
      <xdr:colOff>161925</xdr:colOff>
      <xdr:row>10</xdr:row>
      <xdr:rowOff>219075</xdr:rowOff>
    </xdr:from>
    <xdr:ext cx="5343525" cy="3143250"/>
    <xdr:graphicFrame>
      <xdr:nvGraphicFramePr>
        <xdr:cNvPr id="56" name="Chart 5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2"/>
        </a:graphicData>
      </a:graphic>
    </xdr:graphicFrame>
    <xdr:clientData fLocksWithSheet="0"/>
  </xdr:oneCellAnchor>
  <xdr:oneCellAnchor>
    <xdr:from>
      <xdr:col>136</xdr:col>
      <xdr:colOff>161925</xdr:colOff>
      <xdr:row>0</xdr:row>
      <xdr:rowOff>76200</xdr:rowOff>
    </xdr:from>
    <xdr:ext cx="5343525" cy="3067050"/>
    <xdr:graphicFrame>
      <xdr:nvGraphicFramePr>
        <xdr:cNvPr id="57" name="Chart 5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3"/>
        </a:graphicData>
      </a:graphic>
    </xdr:graphicFrame>
    <xdr:clientData fLocksWithSheet="0"/>
  </xdr:oneCellAnchor>
  <xdr:oneCellAnchor>
    <xdr:from>
      <xdr:col>147</xdr:col>
      <xdr:colOff>161925</xdr:colOff>
      <xdr:row>21</xdr:row>
      <xdr:rowOff>190500</xdr:rowOff>
    </xdr:from>
    <xdr:ext cx="5343525" cy="3143250"/>
    <xdr:graphicFrame>
      <xdr:nvGraphicFramePr>
        <xdr:cNvPr id="58" name="Chart 5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4"/>
        </a:graphicData>
      </a:graphic>
    </xdr:graphicFrame>
    <xdr:clientData fLocksWithSheet="0"/>
  </xdr:oneCellAnchor>
  <xdr:oneCellAnchor>
    <xdr:from>
      <xdr:col>147</xdr:col>
      <xdr:colOff>161925</xdr:colOff>
      <xdr:row>10</xdr:row>
      <xdr:rowOff>219075</xdr:rowOff>
    </xdr:from>
    <xdr:ext cx="5343525" cy="3143250"/>
    <xdr:graphicFrame>
      <xdr:nvGraphicFramePr>
        <xdr:cNvPr id="59" name="Chart 5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5"/>
        </a:graphicData>
      </a:graphic>
    </xdr:graphicFrame>
    <xdr:clientData fLocksWithSheet="0"/>
  </xdr:oneCellAnchor>
  <xdr:oneCellAnchor>
    <xdr:from>
      <xdr:col>147</xdr:col>
      <xdr:colOff>161925</xdr:colOff>
      <xdr:row>0</xdr:row>
      <xdr:rowOff>76200</xdr:rowOff>
    </xdr:from>
    <xdr:ext cx="5343525" cy="3067050"/>
    <xdr:graphicFrame>
      <xdr:nvGraphicFramePr>
        <xdr:cNvPr id="60" name="Chart 6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6"/>
        </a:graphicData>
      </a:graphic>
    </xdr:graphicFrame>
    <xdr:clientData fLocksWithSheet="0"/>
  </xdr:oneCellAnchor>
  <xdr:oneCellAnchor>
    <xdr:from>
      <xdr:col>158</xdr:col>
      <xdr:colOff>161925</xdr:colOff>
      <xdr:row>21</xdr:row>
      <xdr:rowOff>190500</xdr:rowOff>
    </xdr:from>
    <xdr:ext cx="5343525" cy="3143250"/>
    <xdr:graphicFrame>
      <xdr:nvGraphicFramePr>
        <xdr:cNvPr id="61" name="Chart 6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7"/>
        </a:graphicData>
      </a:graphic>
    </xdr:graphicFrame>
    <xdr:clientData fLocksWithSheet="0"/>
  </xdr:oneCellAnchor>
  <xdr:oneCellAnchor>
    <xdr:from>
      <xdr:col>158</xdr:col>
      <xdr:colOff>161925</xdr:colOff>
      <xdr:row>10</xdr:row>
      <xdr:rowOff>219075</xdr:rowOff>
    </xdr:from>
    <xdr:ext cx="5343525" cy="3143250"/>
    <xdr:graphicFrame>
      <xdr:nvGraphicFramePr>
        <xdr:cNvPr id="62" name="Chart 6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8"/>
        </a:graphicData>
      </a:graphic>
    </xdr:graphicFrame>
    <xdr:clientData fLocksWithSheet="0"/>
  </xdr:oneCellAnchor>
  <xdr:oneCellAnchor>
    <xdr:from>
      <xdr:col>158</xdr:col>
      <xdr:colOff>161925</xdr:colOff>
      <xdr:row>0</xdr:row>
      <xdr:rowOff>76200</xdr:rowOff>
    </xdr:from>
    <xdr:ext cx="5343525" cy="3067050"/>
    <xdr:graphicFrame>
      <xdr:nvGraphicFramePr>
        <xdr:cNvPr id="63" name="Chart 6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9"/>
        </a:graphicData>
      </a:graphic>
    </xdr:graphicFrame>
    <xdr:clientData fLocksWithSheet="0"/>
  </xdr:oneCellAnchor>
  <xdr:oneCellAnchor>
    <xdr:from>
      <xdr:col>169</xdr:col>
      <xdr:colOff>161925</xdr:colOff>
      <xdr:row>21</xdr:row>
      <xdr:rowOff>190500</xdr:rowOff>
    </xdr:from>
    <xdr:ext cx="5343525" cy="3143250"/>
    <xdr:graphicFrame>
      <xdr:nvGraphicFramePr>
        <xdr:cNvPr id="64" name="Chart 6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0"/>
        </a:graphicData>
      </a:graphic>
    </xdr:graphicFrame>
    <xdr:clientData fLocksWithSheet="0"/>
  </xdr:oneCellAnchor>
  <xdr:oneCellAnchor>
    <xdr:from>
      <xdr:col>169</xdr:col>
      <xdr:colOff>161925</xdr:colOff>
      <xdr:row>10</xdr:row>
      <xdr:rowOff>219075</xdr:rowOff>
    </xdr:from>
    <xdr:ext cx="5343525" cy="3143250"/>
    <xdr:graphicFrame>
      <xdr:nvGraphicFramePr>
        <xdr:cNvPr id="65" name="Chart 6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1"/>
        </a:graphicData>
      </a:graphic>
    </xdr:graphicFrame>
    <xdr:clientData fLocksWithSheet="0"/>
  </xdr:oneCellAnchor>
  <xdr:oneCellAnchor>
    <xdr:from>
      <xdr:col>169</xdr:col>
      <xdr:colOff>161925</xdr:colOff>
      <xdr:row>0</xdr:row>
      <xdr:rowOff>76200</xdr:rowOff>
    </xdr:from>
    <xdr:ext cx="5343525" cy="3067050"/>
    <xdr:graphicFrame>
      <xdr:nvGraphicFramePr>
        <xdr:cNvPr id="66" name="Chart 6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2"/>
        </a:graphicData>
      </a:graphic>
    </xdr:graphicFrame>
    <xdr:clientData fLocksWithSheet="0"/>
  </xdr:oneCellAnchor>
  <xdr:oneCellAnchor>
    <xdr:from>
      <xdr:col>180</xdr:col>
      <xdr:colOff>161925</xdr:colOff>
      <xdr:row>21</xdr:row>
      <xdr:rowOff>190500</xdr:rowOff>
    </xdr:from>
    <xdr:ext cx="5343525" cy="3143250"/>
    <xdr:graphicFrame>
      <xdr:nvGraphicFramePr>
        <xdr:cNvPr id="67" name="Chart 6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3"/>
        </a:graphicData>
      </a:graphic>
    </xdr:graphicFrame>
    <xdr:clientData fLocksWithSheet="0"/>
  </xdr:oneCellAnchor>
  <xdr:oneCellAnchor>
    <xdr:from>
      <xdr:col>180</xdr:col>
      <xdr:colOff>161925</xdr:colOff>
      <xdr:row>10</xdr:row>
      <xdr:rowOff>219075</xdr:rowOff>
    </xdr:from>
    <xdr:ext cx="5343525" cy="3143250"/>
    <xdr:graphicFrame>
      <xdr:nvGraphicFramePr>
        <xdr:cNvPr id="68" name="Chart 6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4"/>
        </a:graphicData>
      </a:graphic>
    </xdr:graphicFrame>
    <xdr:clientData fLocksWithSheet="0"/>
  </xdr:oneCellAnchor>
  <xdr:oneCellAnchor>
    <xdr:from>
      <xdr:col>180</xdr:col>
      <xdr:colOff>161925</xdr:colOff>
      <xdr:row>0</xdr:row>
      <xdr:rowOff>76200</xdr:rowOff>
    </xdr:from>
    <xdr:ext cx="5343525" cy="3067050"/>
    <xdr:graphicFrame>
      <xdr:nvGraphicFramePr>
        <xdr:cNvPr id="69" name="Chart 6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5"/>
        </a:graphicData>
      </a:graphic>
    </xdr:graphicFrame>
    <xdr:clientData fLocksWithSheet="0"/>
  </xdr:oneCellAnchor>
  <xdr:oneCellAnchor>
    <xdr:from>
      <xdr:col>191</xdr:col>
      <xdr:colOff>161925</xdr:colOff>
      <xdr:row>21</xdr:row>
      <xdr:rowOff>190500</xdr:rowOff>
    </xdr:from>
    <xdr:ext cx="5343525" cy="3143250"/>
    <xdr:graphicFrame>
      <xdr:nvGraphicFramePr>
        <xdr:cNvPr id="70" name="Chart 7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6"/>
        </a:graphicData>
      </a:graphic>
    </xdr:graphicFrame>
    <xdr:clientData fLocksWithSheet="0"/>
  </xdr:oneCellAnchor>
  <xdr:oneCellAnchor>
    <xdr:from>
      <xdr:col>191</xdr:col>
      <xdr:colOff>161925</xdr:colOff>
      <xdr:row>10</xdr:row>
      <xdr:rowOff>219075</xdr:rowOff>
    </xdr:from>
    <xdr:ext cx="5343525" cy="3143250"/>
    <xdr:graphicFrame>
      <xdr:nvGraphicFramePr>
        <xdr:cNvPr id="71" name="Chart 7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7"/>
        </a:graphicData>
      </a:graphic>
    </xdr:graphicFrame>
    <xdr:clientData fLocksWithSheet="0"/>
  </xdr:oneCellAnchor>
  <xdr:oneCellAnchor>
    <xdr:from>
      <xdr:col>191</xdr:col>
      <xdr:colOff>161925</xdr:colOff>
      <xdr:row>0</xdr:row>
      <xdr:rowOff>76200</xdr:rowOff>
    </xdr:from>
    <xdr:ext cx="5343525" cy="3067050"/>
    <xdr:graphicFrame>
      <xdr:nvGraphicFramePr>
        <xdr:cNvPr id="72" name="Chart 7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8"/>
        </a:graphicData>
      </a:graphic>
    </xdr:graphicFrame>
    <xdr:clientData fLocksWithSheet="0"/>
  </xdr:oneCellAnchor>
  <xdr:oneCellAnchor>
    <xdr:from>
      <xdr:col>202</xdr:col>
      <xdr:colOff>161925</xdr:colOff>
      <xdr:row>21</xdr:row>
      <xdr:rowOff>190500</xdr:rowOff>
    </xdr:from>
    <xdr:ext cx="5343525" cy="3143250"/>
    <xdr:graphicFrame>
      <xdr:nvGraphicFramePr>
        <xdr:cNvPr id="73" name="Chart 7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9"/>
        </a:graphicData>
      </a:graphic>
    </xdr:graphicFrame>
    <xdr:clientData fLocksWithSheet="0"/>
  </xdr:oneCellAnchor>
  <xdr:oneCellAnchor>
    <xdr:from>
      <xdr:col>202</xdr:col>
      <xdr:colOff>161925</xdr:colOff>
      <xdr:row>10</xdr:row>
      <xdr:rowOff>219075</xdr:rowOff>
    </xdr:from>
    <xdr:ext cx="5343525" cy="3143250"/>
    <xdr:graphicFrame>
      <xdr:nvGraphicFramePr>
        <xdr:cNvPr id="74" name="Chart 7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0"/>
        </a:graphicData>
      </a:graphic>
    </xdr:graphicFrame>
    <xdr:clientData fLocksWithSheet="0"/>
  </xdr:oneCellAnchor>
  <xdr:oneCellAnchor>
    <xdr:from>
      <xdr:col>202</xdr:col>
      <xdr:colOff>161925</xdr:colOff>
      <xdr:row>0</xdr:row>
      <xdr:rowOff>76200</xdr:rowOff>
    </xdr:from>
    <xdr:ext cx="5343525" cy="3067050"/>
    <xdr:graphicFrame>
      <xdr:nvGraphicFramePr>
        <xdr:cNvPr id="75" name="Chart 7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1"/>
        </a:graphicData>
      </a:graphic>
    </xdr:graphicFrame>
    <xdr:clientData fLocksWithSheet="0"/>
  </xdr:oneCellAnchor>
  <xdr:oneCellAnchor>
    <xdr:from>
      <xdr:col>213</xdr:col>
      <xdr:colOff>161925</xdr:colOff>
      <xdr:row>21</xdr:row>
      <xdr:rowOff>190500</xdr:rowOff>
    </xdr:from>
    <xdr:ext cx="5343525" cy="3143250"/>
    <xdr:graphicFrame>
      <xdr:nvGraphicFramePr>
        <xdr:cNvPr id="76" name="Chart 7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2"/>
        </a:graphicData>
      </a:graphic>
    </xdr:graphicFrame>
    <xdr:clientData fLocksWithSheet="0"/>
  </xdr:oneCellAnchor>
  <xdr:oneCellAnchor>
    <xdr:from>
      <xdr:col>213</xdr:col>
      <xdr:colOff>161925</xdr:colOff>
      <xdr:row>10</xdr:row>
      <xdr:rowOff>219075</xdr:rowOff>
    </xdr:from>
    <xdr:ext cx="5343525" cy="3143250"/>
    <xdr:graphicFrame>
      <xdr:nvGraphicFramePr>
        <xdr:cNvPr id="77" name="Chart 7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3"/>
        </a:graphicData>
      </a:graphic>
    </xdr:graphicFrame>
    <xdr:clientData fLocksWithSheet="0"/>
  </xdr:oneCellAnchor>
  <xdr:oneCellAnchor>
    <xdr:from>
      <xdr:col>213</xdr:col>
      <xdr:colOff>161925</xdr:colOff>
      <xdr:row>0</xdr:row>
      <xdr:rowOff>76200</xdr:rowOff>
    </xdr:from>
    <xdr:ext cx="5343525" cy="3067050"/>
    <xdr:graphicFrame>
      <xdr:nvGraphicFramePr>
        <xdr:cNvPr id="78" name="Chart 7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4"/>
        </a:graphicData>
      </a:graphic>
    </xdr:graphicFrame>
    <xdr:clientData fLocksWithSheet="0"/>
  </xdr:oneCellAnchor>
  <xdr:oneCellAnchor>
    <xdr:from>
      <xdr:col>224</xdr:col>
      <xdr:colOff>161925</xdr:colOff>
      <xdr:row>21</xdr:row>
      <xdr:rowOff>190500</xdr:rowOff>
    </xdr:from>
    <xdr:ext cx="5343525" cy="3143250"/>
    <xdr:graphicFrame>
      <xdr:nvGraphicFramePr>
        <xdr:cNvPr id="79" name="Chart 7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5"/>
        </a:graphicData>
      </a:graphic>
    </xdr:graphicFrame>
    <xdr:clientData fLocksWithSheet="0"/>
  </xdr:oneCellAnchor>
  <xdr:oneCellAnchor>
    <xdr:from>
      <xdr:col>224</xdr:col>
      <xdr:colOff>161925</xdr:colOff>
      <xdr:row>10</xdr:row>
      <xdr:rowOff>219075</xdr:rowOff>
    </xdr:from>
    <xdr:ext cx="5343525" cy="3143250"/>
    <xdr:graphicFrame>
      <xdr:nvGraphicFramePr>
        <xdr:cNvPr id="80" name="Chart 8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6"/>
        </a:graphicData>
      </a:graphic>
    </xdr:graphicFrame>
    <xdr:clientData fLocksWithSheet="0"/>
  </xdr:oneCellAnchor>
  <xdr:oneCellAnchor>
    <xdr:from>
      <xdr:col>224</xdr:col>
      <xdr:colOff>161925</xdr:colOff>
      <xdr:row>0</xdr:row>
      <xdr:rowOff>76200</xdr:rowOff>
    </xdr:from>
    <xdr:ext cx="5343525" cy="3067050"/>
    <xdr:graphicFrame>
      <xdr:nvGraphicFramePr>
        <xdr:cNvPr id="81" name="Chart 8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7"/>
        </a:graphicData>
      </a:graphic>
    </xdr:graphicFrame>
    <xdr:clientData fLocksWithSheet="0"/>
  </xdr:oneCellAnchor>
  <xdr:oneCellAnchor>
    <xdr:from>
      <xdr:col>235</xdr:col>
      <xdr:colOff>161925</xdr:colOff>
      <xdr:row>21</xdr:row>
      <xdr:rowOff>190500</xdr:rowOff>
    </xdr:from>
    <xdr:ext cx="5343525" cy="3143250"/>
    <xdr:graphicFrame>
      <xdr:nvGraphicFramePr>
        <xdr:cNvPr id="82" name="Chart 8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8"/>
        </a:graphicData>
      </a:graphic>
    </xdr:graphicFrame>
    <xdr:clientData fLocksWithSheet="0"/>
  </xdr:oneCellAnchor>
  <xdr:oneCellAnchor>
    <xdr:from>
      <xdr:col>235</xdr:col>
      <xdr:colOff>161925</xdr:colOff>
      <xdr:row>10</xdr:row>
      <xdr:rowOff>219075</xdr:rowOff>
    </xdr:from>
    <xdr:ext cx="5343525" cy="3143250"/>
    <xdr:graphicFrame>
      <xdr:nvGraphicFramePr>
        <xdr:cNvPr id="83" name="Chart 8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9"/>
        </a:graphicData>
      </a:graphic>
    </xdr:graphicFrame>
    <xdr:clientData fLocksWithSheet="0"/>
  </xdr:oneCellAnchor>
  <xdr:oneCellAnchor>
    <xdr:from>
      <xdr:col>235</xdr:col>
      <xdr:colOff>161925</xdr:colOff>
      <xdr:row>0</xdr:row>
      <xdr:rowOff>76200</xdr:rowOff>
    </xdr:from>
    <xdr:ext cx="5343525" cy="3067050"/>
    <xdr:graphicFrame>
      <xdr:nvGraphicFramePr>
        <xdr:cNvPr id="84" name="Chart 8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0"/>
        </a:graphicData>
      </a:graphic>
    </xdr:graphicFrame>
    <xdr:clientData fLocksWithSheet="0"/>
  </xdr:oneCellAnchor>
  <xdr:oneCellAnchor>
    <xdr:from>
      <xdr:col>246</xdr:col>
      <xdr:colOff>161925</xdr:colOff>
      <xdr:row>21</xdr:row>
      <xdr:rowOff>190500</xdr:rowOff>
    </xdr:from>
    <xdr:ext cx="5343525" cy="3143250"/>
    <xdr:graphicFrame>
      <xdr:nvGraphicFramePr>
        <xdr:cNvPr id="85" name="Chart 8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1"/>
        </a:graphicData>
      </a:graphic>
    </xdr:graphicFrame>
    <xdr:clientData fLocksWithSheet="0"/>
  </xdr:oneCellAnchor>
  <xdr:oneCellAnchor>
    <xdr:from>
      <xdr:col>246</xdr:col>
      <xdr:colOff>161925</xdr:colOff>
      <xdr:row>10</xdr:row>
      <xdr:rowOff>219075</xdr:rowOff>
    </xdr:from>
    <xdr:ext cx="5343525" cy="3143250"/>
    <xdr:graphicFrame>
      <xdr:nvGraphicFramePr>
        <xdr:cNvPr id="86" name="Chart 8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2"/>
        </a:graphicData>
      </a:graphic>
    </xdr:graphicFrame>
    <xdr:clientData fLocksWithSheet="0"/>
  </xdr:oneCellAnchor>
  <xdr:oneCellAnchor>
    <xdr:from>
      <xdr:col>246</xdr:col>
      <xdr:colOff>161925</xdr:colOff>
      <xdr:row>0</xdr:row>
      <xdr:rowOff>76200</xdr:rowOff>
    </xdr:from>
    <xdr:ext cx="5343525" cy="3067050"/>
    <xdr:graphicFrame>
      <xdr:nvGraphicFramePr>
        <xdr:cNvPr id="87" name="Chart 8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3"/>
        </a:graphicData>
      </a:graphic>
    </xdr:graphicFrame>
    <xdr:clientData fLocksWithSheet="0"/>
  </xdr:oneCellAnchor>
  <xdr:oneCellAnchor>
    <xdr:from>
      <xdr:col>257</xdr:col>
      <xdr:colOff>161925</xdr:colOff>
      <xdr:row>0</xdr:row>
      <xdr:rowOff>76200</xdr:rowOff>
    </xdr:from>
    <xdr:ext cx="5343525" cy="3067050"/>
    <xdr:graphicFrame>
      <xdr:nvGraphicFramePr>
        <xdr:cNvPr id="88" name="Chart 8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4"/>
        </a:graphicData>
      </a:graphic>
    </xdr:graphicFrame>
    <xdr:clientData fLocksWithSheet="0"/>
  </xdr:oneCellAnchor>
  <xdr:oneCellAnchor>
    <xdr:from>
      <xdr:col>257</xdr:col>
      <xdr:colOff>161925</xdr:colOff>
      <xdr:row>10</xdr:row>
      <xdr:rowOff>219075</xdr:rowOff>
    </xdr:from>
    <xdr:ext cx="5343525" cy="3143250"/>
    <xdr:graphicFrame>
      <xdr:nvGraphicFramePr>
        <xdr:cNvPr id="89" name="Chart 8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5"/>
        </a:graphicData>
      </a:graphic>
    </xdr:graphicFrame>
    <xdr:clientData fLocksWithSheet="0"/>
  </xdr:oneCellAnchor>
  <xdr:oneCellAnchor>
    <xdr:from>
      <xdr:col>257</xdr:col>
      <xdr:colOff>161925</xdr:colOff>
      <xdr:row>21</xdr:row>
      <xdr:rowOff>190500</xdr:rowOff>
    </xdr:from>
    <xdr:ext cx="5343525" cy="3143250"/>
    <xdr:graphicFrame>
      <xdr:nvGraphicFramePr>
        <xdr:cNvPr id="90" name="Chart 9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6"/>
        </a:graphicData>
      </a:graphic>
    </xdr:graphicFrame>
    <xdr:clientData fLocksWithSheet="0"/>
  </xdr:oneCellAnchor>
  <xdr:oneCellAnchor>
    <xdr:from>
      <xdr:col>4</xdr:col>
      <xdr:colOff>76200</xdr:colOff>
      <xdr:row>21</xdr:row>
      <xdr:rowOff>219075</xdr:rowOff>
    </xdr:from>
    <xdr:ext cx="5343525" cy="3143250"/>
    <xdr:graphicFrame>
      <xdr:nvGraphicFramePr>
        <xdr:cNvPr id="91" name="Chart 9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7"/>
        </a:graphicData>
      </a:graphic>
    </xdr:graphicFrame>
    <xdr:clientData fLocksWithSheet="0"/>
  </xdr:oneCellAnchor>
  <xdr:oneCellAnchor>
    <xdr:from>
      <xdr:col>4</xdr:col>
      <xdr:colOff>76200</xdr:colOff>
      <xdr:row>10</xdr:row>
      <xdr:rowOff>219075</xdr:rowOff>
    </xdr:from>
    <xdr:ext cx="5343525" cy="3143250"/>
    <xdr:graphicFrame>
      <xdr:nvGraphicFramePr>
        <xdr:cNvPr id="92" name="Chart 9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8"/>
        </a:graphicData>
      </a:graphic>
    </xdr:graphicFrame>
    <xdr:clientData fLocksWithSheet="0"/>
  </xdr:oneCellAnchor>
  <xdr:oneCellAnchor>
    <xdr:from>
      <xdr:col>4</xdr:col>
      <xdr:colOff>76200</xdr:colOff>
      <xdr:row>0</xdr:row>
      <xdr:rowOff>76200</xdr:rowOff>
    </xdr:from>
    <xdr:ext cx="5343525" cy="3067050"/>
    <xdr:graphicFrame>
      <xdr:nvGraphicFramePr>
        <xdr:cNvPr id="93" name="Chart 9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9"/>
        </a:graphicData>
      </a:graphic>
    </xdr:graphicFrame>
    <xdr:clientData fLocksWithSheet="0"/>
  </xdr:oneCellAnchor>
  <xdr:oneCellAnchor>
    <xdr:from>
      <xdr:col>15</xdr:col>
      <xdr:colOff>76200</xdr:colOff>
      <xdr:row>0</xdr:row>
      <xdr:rowOff>76200</xdr:rowOff>
    </xdr:from>
    <xdr:ext cx="5343525" cy="3067050"/>
    <xdr:graphicFrame>
      <xdr:nvGraphicFramePr>
        <xdr:cNvPr id="94" name="Chart 9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0"/>
        </a:graphicData>
      </a:graphic>
    </xdr:graphicFrame>
    <xdr:clientData fLocksWithSheet="0"/>
  </xdr:oneCellAnchor>
  <xdr:oneCellAnchor>
    <xdr:from>
      <xdr:col>15</xdr:col>
      <xdr:colOff>76200</xdr:colOff>
      <xdr:row>10</xdr:row>
      <xdr:rowOff>247650</xdr:rowOff>
    </xdr:from>
    <xdr:ext cx="5343525" cy="3143250"/>
    <xdr:graphicFrame>
      <xdr:nvGraphicFramePr>
        <xdr:cNvPr id="95" name="Chart 9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1"/>
        </a:graphicData>
      </a:graphic>
    </xdr:graphicFrame>
    <xdr:clientData fLocksWithSheet="0"/>
  </xdr:oneCellAnchor>
  <xdr:oneCellAnchor>
    <xdr:from>
      <xdr:col>15</xdr:col>
      <xdr:colOff>76200</xdr:colOff>
      <xdr:row>21</xdr:row>
      <xdr:rowOff>219075</xdr:rowOff>
    </xdr:from>
    <xdr:ext cx="5343525" cy="3143250"/>
    <xdr:graphicFrame>
      <xdr:nvGraphicFramePr>
        <xdr:cNvPr id="96" name="Chart 9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0</xdr:row>
      <xdr:rowOff>28575</xdr:rowOff>
    </xdr:from>
    <xdr:ext cx="5343525" cy="3067050"/>
    <xdr:graphicFrame>
      <xdr:nvGraphicFramePr>
        <xdr:cNvPr id="97" name="Chart 9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98" name="Chart 9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0</xdr:row>
      <xdr:rowOff>28575</xdr:rowOff>
    </xdr:from>
    <xdr:ext cx="5343525" cy="3067050"/>
    <xdr:graphicFrame>
      <xdr:nvGraphicFramePr>
        <xdr:cNvPr id="99" name="Chart 9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10</xdr:row>
      <xdr:rowOff>161925</xdr:rowOff>
    </xdr:from>
    <xdr:ext cx="5343525" cy="3143250"/>
    <xdr:graphicFrame>
      <xdr:nvGraphicFramePr>
        <xdr:cNvPr id="100" name="Chart 10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0</xdr:row>
      <xdr:rowOff>28575</xdr:rowOff>
    </xdr:from>
    <xdr:ext cx="5343525" cy="3067050"/>
    <xdr:graphicFrame>
      <xdr:nvGraphicFramePr>
        <xdr:cNvPr id="101" name="Chart 10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10</xdr:row>
      <xdr:rowOff>161925</xdr:rowOff>
    </xdr:from>
    <xdr:ext cx="5343525" cy="3143250"/>
    <xdr:graphicFrame>
      <xdr:nvGraphicFramePr>
        <xdr:cNvPr id="102" name="Chart 10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161925</xdr:rowOff>
    </xdr:from>
    <xdr:ext cx="5343525" cy="3143250"/>
    <xdr:graphicFrame>
      <xdr:nvGraphicFramePr>
        <xdr:cNvPr id="103" name="Chart 10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28575</xdr:rowOff>
    </xdr:from>
    <xdr:ext cx="5343525" cy="3067050"/>
    <xdr:graphicFrame>
      <xdr:nvGraphicFramePr>
        <xdr:cNvPr id="104" name="Chart 10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0</xdr:row>
      <xdr:rowOff>28575</xdr:rowOff>
    </xdr:from>
    <xdr:ext cx="5343525" cy="3067050"/>
    <xdr:graphicFrame>
      <xdr:nvGraphicFramePr>
        <xdr:cNvPr id="105" name="Chart 10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10</xdr:row>
      <xdr:rowOff>161925</xdr:rowOff>
    </xdr:from>
    <xdr:ext cx="5343525" cy="3143250"/>
    <xdr:graphicFrame>
      <xdr:nvGraphicFramePr>
        <xdr:cNvPr id="106" name="Chart 10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0</xdr:row>
      <xdr:rowOff>28575</xdr:rowOff>
    </xdr:from>
    <xdr:ext cx="5343525" cy="3067050"/>
    <xdr:graphicFrame>
      <xdr:nvGraphicFramePr>
        <xdr:cNvPr id="107" name="Chart 10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10</xdr:row>
      <xdr:rowOff>161925</xdr:rowOff>
    </xdr:from>
    <xdr:ext cx="5343525" cy="3143250"/>
    <xdr:graphicFrame>
      <xdr:nvGraphicFramePr>
        <xdr:cNvPr id="108" name="Chart 10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109" name="Chart 10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28575</xdr:rowOff>
    </xdr:from>
    <xdr:ext cx="5343525" cy="3067050"/>
    <xdr:graphicFrame>
      <xdr:nvGraphicFramePr>
        <xdr:cNvPr id="110" name="Chart 1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111" name="Chart 1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28575</xdr:rowOff>
    </xdr:from>
    <xdr:ext cx="5343525" cy="3067050"/>
    <xdr:graphicFrame>
      <xdr:nvGraphicFramePr>
        <xdr:cNvPr id="112" name="Chart 1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113" name="Chart 1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28575</xdr:rowOff>
    </xdr:from>
    <xdr:ext cx="5343525" cy="3067050"/>
    <xdr:graphicFrame>
      <xdr:nvGraphicFramePr>
        <xdr:cNvPr id="114" name="Chart 1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115" name="Chart 11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28575</xdr:rowOff>
    </xdr:from>
    <xdr:ext cx="5343525" cy="3067050"/>
    <xdr:graphicFrame>
      <xdr:nvGraphicFramePr>
        <xdr:cNvPr id="116" name="Chart 11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117" name="Chart 11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28575</xdr:rowOff>
    </xdr:from>
    <xdr:ext cx="5343525" cy="3067050"/>
    <xdr:graphicFrame>
      <xdr:nvGraphicFramePr>
        <xdr:cNvPr id="118" name="Chart 11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119" name="Chart 11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28575</xdr:rowOff>
    </xdr:from>
    <xdr:ext cx="5343525" cy="3067050"/>
    <xdr:graphicFrame>
      <xdr:nvGraphicFramePr>
        <xdr:cNvPr id="120" name="Chart 12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121" name="Chart 12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28575</xdr:rowOff>
    </xdr:from>
    <xdr:ext cx="5343525" cy="3067050"/>
    <xdr:graphicFrame>
      <xdr:nvGraphicFramePr>
        <xdr:cNvPr id="122" name="Chart 12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123" name="Chart 12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28575</xdr:rowOff>
    </xdr:from>
    <xdr:ext cx="5343525" cy="3067050"/>
    <xdr:graphicFrame>
      <xdr:nvGraphicFramePr>
        <xdr:cNvPr id="124" name="Chart 12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125" name="Chart 12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28575</xdr:rowOff>
    </xdr:from>
    <xdr:ext cx="5343525" cy="3067050"/>
    <xdr:graphicFrame>
      <xdr:nvGraphicFramePr>
        <xdr:cNvPr id="126" name="Chart 12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127" name="Chart 12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28575</xdr:rowOff>
    </xdr:from>
    <xdr:ext cx="5343525" cy="3067050"/>
    <xdr:graphicFrame>
      <xdr:nvGraphicFramePr>
        <xdr:cNvPr id="128" name="Chart 12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129" name="Chart 12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28575</xdr:rowOff>
    </xdr:from>
    <xdr:ext cx="5343525" cy="3067050"/>
    <xdr:graphicFrame>
      <xdr:nvGraphicFramePr>
        <xdr:cNvPr id="130" name="Chart 13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131" name="Chart 13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28575</xdr:rowOff>
    </xdr:from>
    <xdr:ext cx="5343525" cy="3067050"/>
    <xdr:graphicFrame>
      <xdr:nvGraphicFramePr>
        <xdr:cNvPr id="132" name="Chart 13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133" name="Chart 13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28575</xdr:rowOff>
    </xdr:from>
    <xdr:ext cx="5343525" cy="3067050"/>
    <xdr:graphicFrame>
      <xdr:nvGraphicFramePr>
        <xdr:cNvPr id="134" name="Chart 13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135" name="Chart 13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28575</xdr:rowOff>
    </xdr:from>
    <xdr:ext cx="5343525" cy="3067050"/>
    <xdr:graphicFrame>
      <xdr:nvGraphicFramePr>
        <xdr:cNvPr id="136" name="Chart 13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137" name="Chart 13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28575</xdr:rowOff>
    </xdr:from>
    <xdr:ext cx="5343525" cy="3067050"/>
    <xdr:graphicFrame>
      <xdr:nvGraphicFramePr>
        <xdr:cNvPr id="138" name="Chart 13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139" name="Chart 13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28575</xdr:rowOff>
    </xdr:from>
    <xdr:ext cx="5343525" cy="3067050"/>
    <xdr:graphicFrame>
      <xdr:nvGraphicFramePr>
        <xdr:cNvPr id="140" name="Chart 14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141" name="Chart 14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28575</xdr:rowOff>
    </xdr:from>
    <xdr:ext cx="5343525" cy="3067050"/>
    <xdr:graphicFrame>
      <xdr:nvGraphicFramePr>
        <xdr:cNvPr id="142" name="Chart 14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143" name="Chart 14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28575</xdr:rowOff>
    </xdr:from>
    <xdr:ext cx="5343525" cy="3067050"/>
    <xdr:graphicFrame>
      <xdr:nvGraphicFramePr>
        <xdr:cNvPr id="144" name="Chart 14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145" name="Chart 14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28575</xdr:rowOff>
    </xdr:from>
    <xdr:ext cx="5343525" cy="3067050"/>
    <xdr:graphicFrame>
      <xdr:nvGraphicFramePr>
        <xdr:cNvPr id="146" name="Chart 14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147" name="Chart 14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28575</xdr:rowOff>
    </xdr:from>
    <xdr:ext cx="5343525" cy="3067050"/>
    <xdr:graphicFrame>
      <xdr:nvGraphicFramePr>
        <xdr:cNvPr id="148" name="Chart 14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149" name="Chart 14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28575</xdr:rowOff>
    </xdr:from>
    <xdr:ext cx="5343525" cy="3067050"/>
    <xdr:graphicFrame>
      <xdr:nvGraphicFramePr>
        <xdr:cNvPr id="150" name="Chart 15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151" name="Chart 15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28575</xdr:rowOff>
    </xdr:from>
    <xdr:ext cx="5343525" cy="3067050"/>
    <xdr:graphicFrame>
      <xdr:nvGraphicFramePr>
        <xdr:cNvPr id="152" name="Chart 15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153" name="Chart 15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28575</xdr:rowOff>
    </xdr:from>
    <xdr:ext cx="5343525" cy="3067050"/>
    <xdr:graphicFrame>
      <xdr:nvGraphicFramePr>
        <xdr:cNvPr id="154" name="Chart 15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155" name="Chart 15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28575</xdr:rowOff>
    </xdr:from>
    <xdr:ext cx="5343525" cy="3067050"/>
    <xdr:graphicFrame>
      <xdr:nvGraphicFramePr>
        <xdr:cNvPr id="156" name="Chart 15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157" name="Chart 15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28575</xdr:rowOff>
    </xdr:from>
    <xdr:ext cx="5343525" cy="3067050"/>
    <xdr:graphicFrame>
      <xdr:nvGraphicFramePr>
        <xdr:cNvPr id="158" name="Chart 15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159" name="Chart 15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28575</xdr:rowOff>
    </xdr:from>
    <xdr:ext cx="5343525" cy="3067050"/>
    <xdr:graphicFrame>
      <xdr:nvGraphicFramePr>
        <xdr:cNvPr id="160" name="Chart 16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161" name="Chart 16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28575</xdr:rowOff>
    </xdr:from>
    <xdr:ext cx="5343525" cy="3067050"/>
    <xdr:graphicFrame>
      <xdr:nvGraphicFramePr>
        <xdr:cNvPr id="162" name="Chart 16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163" name="Chart 16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28575</xdr:rowOff>
    </xdr:from>
    <xdr:ext cx="5343525" cy="3067050"/>
    <xdr:graphicFrame>
      <xdr:nvGraphicFramePr>
        <xdr:cNvPr id="164" name="Chart 16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165" name="Chart 16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28575</xdr:rowOff>
    </xdr:from>
    <xdr:ext cx="5343525" cy="3067050"/>
    <xdr:graphicFrame>
      <xdr:nvGraphicFramePr>
        <xdr:cNvPr id="166" name="Chart 16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167" name="Chart 16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28575</xdr:rowOff>
    </xdr:from>
    <xdr:ext cx="5343525" cy="3067050"/>
    <xdr:graphicFrame>
      <xdr:nvGraphicFramePr>
        <xdr:cNvPr id="168" name="Chart 16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169" name="Chart 16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28575</xdr:rowOff>
    </xdr:from>
    <xdr:ext cx="5343525" cy="3067050"/>
    <xdr:graphicFrame>
      <xdr:nvGraphicFramePr>
        <xdr:cNvPr id="170" name="Chart 17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161925</xdr:rowOff>
    </xdr:from>
    <xdr:ext cx="5343525" cy="3143250"/>
    <xdr:graphicFrame>
      <xdr:nvGraphicFramePr>
        <xdr:cNvPr id="171" name="Chart 17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28575</xdr:rowOff>
    </xdr:from>
    <xdr:ext cx="5343525" cy="3067050"/>
    <xdr:graphicFrame>
      <xdr:nvGraphicFramePr>
        <xdr:cNvPr id="172" name="Chart 17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173" name="Chart 17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28575</xdr:rowOff>
    </xdr:from>
    <xdr:ext cx="5343525" cy="3067050"/>
    <xdr:graphicFrame>
      <xdr:nvGraphicFramePr>
        <xdr:cNvPr id="174" name="Chart 17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175" name="Chart 17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28575</xdr:rowOff>
    </xdr:from>
    <xdr:ext cx="5343525" cy="3067050"/>
    <xdr:graphicFrame>
      <xdr:nvGraphicFramePr>
        <xdr:cNvPr id="176" name="Chart 17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177" name="Chart 17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28575</xdr:rowOff>
    </xdr:from>
    <xdr:ext cx="5343525" cy="3067050"/>
    <xdr:graphicFrame>
      <xdr:nvGraphicFramePr>
        <xdr:cNvPr id="178" name="Chart 17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179" name="Chart 17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28575</xdr:rowOff>
    </xdr:from>
    <xdr:ext cx="5343525" cy="3067050"/>
    <xdr:graphicFrame>
      <xdr:nvGraphicFramePr>
        <xdr:cNvPr id="180" name="Chart 18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181" name="Chart 18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28575</xdr:rowOff>
    </xdr:from>
    <xdr:ext cx="5343525" cy="3067050"/>
    <xdr:graphicFrame>
      <xdr:nvGraphicFramePr>
        <xdr:cNvPr id="182" name="Chart 18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183" name="Chart 18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28575</xdr:rowOff>
    </xdr:from>
    <xdr:ext cx="5343525" cy="3067050"/>
    <xdr:graphicFrame>
      <xdr:nvGraphicFramePr>
        <xdr:cNvPr id="184" name="Chart 18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200025</xdr:rowOff>
    </xdr:from>
    <xdr:ext cx="5343525" cy="3143250"/>
    <xdr:graphicFrame>
      <xdr:nvGraphicFramePr>
        <xdr:cNvPr id="185" name="Chart 18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76200</xdr:rowOff>
    </xdr:from>
    <xdr:ext cx="5343525" cy="3067050"/>
    <xdr:graphicFrame>
      <xdr:nvGraphicFramePr>
        <xdr:cNvPr id="186" name="Chart 18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85725</xdr:colOff>
      <xdr:row>10</xdr:row>
      <xdr:rowOff>180975</xdr:rowOff>
    </xdr:from>
    <xdr:ext cx="5343525" cy="3143250"/>
    <xdr:graphicFrame>
      <xdr:nvGraphicFramePr>
        <xdr:cNvPr id="187" name="Chart 18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85725</xdr:colOff>
      <xdr:row>0</xdr:row>
      <xdr:rowOff>47625</xdr:rowOff>
    </xdr:from>
    <xdr:ext cx="5343525" cy="3067050"/>
    <xdr:graphicFrame>
      <xdr:nvGraphicFramePr>
        <xdr:cNvPr id="188" name="Chart 18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189" name="Chart 18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66675</xdr:rowOff>
    </xdr:from>
    <xdr:ext cx="5343525" cy="3067050"/>
    <xdr:graphicFrame>
      <xdr:nvGraphicFramePr>
        <xdr:cNvPr id="190" name="Chart 19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191" name="Chart 19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192" name="Chart 19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193" name="Chart 19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9525</xdr:rowOff>
    </xdr:from>
    <xdr:ext cx="5343525" cy="3067050"/>
    <xdr:graphicFrame>
      <xdr:nvGraphicFramePr>
        <xdr:cNvPr id="194" name="Chart 19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195" name="Chart 19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9525</xdr:rowOff>
    </xdr:from>
    <xdr:ext cx="5343525" cy="3067050"/>
    <xdr:graphicFrame>
      <xdr:nvGraphicFramePr>
        <xdr:cNvPr id="196" name="Chart 19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197" name="Chart 19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9525</xdr:rowOff>
    </xdr:from>
    <xdr:ext cx="5343525" cy="3067050"/>
    <xdr:graphicFrame>
      <xdr:nvGraphicFramePr>
        <xdr:cNvPr id="198" name="Chart 19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199" name="Chart 19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200" name="Chart 20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201" name="Chart 20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202" name="Chart 20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203" name="Chart 20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204" name="Chart 20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205" name="Chart 20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206" name="Chart 20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207" name="Chart 20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208" name="Chart 20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209" name="Chart 20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210" name="Chart 2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211" name="Chart 2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212" name="Chart 2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213" name="Chart 2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214" name="Chart 2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215" name="Chart 21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216" name="Chart 21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217" name="Chart 21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218" name="Chart 21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219" name="Chart 21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220" name="Chart 22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221" name="Chart 22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222" name="Chart 22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223" name="Chart 22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224" name="Chart 22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225" name="Chart 22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226" name="Chart 22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227" name="Chart 22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228" name="Chart 22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229" name="Chart 22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230" name="Chart 23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231" name="Chart 23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232" name="Chart 23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233" name="Chart 23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234" name="Chart 23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235" name="Chart 23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236" name="Chart 23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237" name="Chart 23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238" name="Chart 23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239" name="Chart 23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240" name="Chart 24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241" name="Chart 24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242" name="Chart 24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243" name="Chart 24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244" name="Chart 24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245" name="Chart 24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246" name="Chart 24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247" name="Chart 24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248" name="Chart 24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249" name="Chart 24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250" name="Chart 25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251" name="Chart 25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252" name="Chart 25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253" name="Chart 25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254" name="Chart 25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255" name="Chart 25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256" name="Chart 25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257" name="Chart 25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258" name="Chart 25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259" name="Chart 25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260" name="Chart 26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261" name="Chart 26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262" name="Chart 26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263" name="Chart 26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264" name="Chart 26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265" name="Chart 26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266" name="Chart 26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267" name="Chart 26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268" name="Chart 26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269" name="Chart 26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270" name="Chart 27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271" name="Chart 27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272" name="Chart 27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95250</xdr:colOff>
      <xdr:row>10</xdr:row>
      <xdr:rowOff>152400</xdr:rowOff>
    </xdr:from>
    <xdr:ext cx="5343525" cy="3143250"/>
    <xdr:graphicFrame>
      <xdr:nvGraphicFramePr>
        <xdr:cNvPr id="273" name="Chart 27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95250</xdr:colOff>
      <xdr:row>0</xdr:row>
      <xdr:rowOff>19050</xdr:rowOff>
    </xdr:from>
    <xdr:ext cx="5343525" cy="3067050"/>
    <xdr:graphicFrame>
      <xdr:nvGraphicFramePr>
        <xdr:cNvPr id="274" name="Chart 27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275" name="Chart 27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276" name="Chart 27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277" name="Chart 27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278" name="Chart 27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279" name="Chart 27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280" name="Chart 28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9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281" name="Chart 28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282" name="Chart 28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9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283" name="Chart 28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284" name="Chart 28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9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285" name="Chart 28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286" name="Chart 28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9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287" name="Chart 28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288" name="Chart 28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9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289" name="Chart 28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290" name="Chart 29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0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291" name="Chart 29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292" name="Chart 29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0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293" name="Chart 29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294" name="Chart 29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0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295" name="Chart 29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296" name="Chart 29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0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297" name="Chart 29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298" name="Chart 29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0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299" name="Chart 29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300" name="Chart 30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0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301" name="Chart 30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302" name="Chart 30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0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303" name="Chart 30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304" name="Chart 30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0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305" name="Chart 30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306" name="Chart 30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0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307" name="Chart 30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308" name="Chart 30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0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309" name="Chart 30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310" name="Chart 3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311" name="Chart 3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312" name="Chart 3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313" name="Chart 3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314" name="Chart 3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315" name="Chart 31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316" name="Chart 31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317" name="Chart 31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318" name="Chart 31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319" name="Chart 31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320" name="Chart 32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321" name="Chart 32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322" name="Chart 32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323" name="Chart 32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324" name="Chart 32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325" name="Chart 32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326" name="Chart 32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327" name="Chart 32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328" name="Chart 32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329" name="Chart 32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330" name="Chart 33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331" name="Chart 33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332" name="Chart 33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333" name="Chart 33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334" name="Chart 33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335" name="Chart 33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336" name="Chart 33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337" name="Chart 33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338" name="Chart 33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339" name="Chart 33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340" name="Chart 34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341" name="Chart 34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342" name="Chart 34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343" name="Chart 34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344" name="Chart 34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345" name="Chart 34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346" name="Chart 34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347" name="Chart 34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348" name="Chart 34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349" name="Chart 34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350" name="Chart 35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351" name="Chart 35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352" name="Chart 35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353" name="Chart 35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354" name="Chart 35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355" name="Chart 35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356" name="Chart 35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357" name="Chart 35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358" name="Chart 35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359" name="Chart 35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360" name="Chart 36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361" name="Chart 36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362" name="Chart 36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363" name="Chart 36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364" name="Chart 36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365" name="Chart 36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366" name="Chart 36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367" name="Chart 36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368" name="Chart 36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369" name="Chart 36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370" name="Chart 37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371" name="Chart 37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372" name="Chart 37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373" name="Chart 37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374" name="Chart 37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375" name="Chart 37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376" name="Chart 37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377" name="Chart 37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378" name="Chart 37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379" name="Chart 37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380" name="Chart 38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381" name="Chart 38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382" name="Chart 38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383" name="Chart 38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384" name="Chart 38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385" name="Chart 38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386" name="Chart 38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387" name="Chart 38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388" name="Chart 38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389" name="Chart 38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390" name="Chart 39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391" name="Chart 39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392" name="Chart 39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393" name="Chart 39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394" name="Chart 39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395" name="Chart 39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396" name="Chart 39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397" name="Chart 39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398" name="Chart 39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399" name="Chart 39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400" name="Chart 40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401" name="Chart 40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402" name="Chart 40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403" name="Chart 40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404" name="Chart 40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405" name="Chart 40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406" name="Chart 40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407" name="Chart 40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408" name="Chart 40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409" name="Chart 40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410" name="Chart 4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411" name="Chart 4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412" name="Chart 4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413" name="Chart 4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414" name="Chart 4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415" name="Chart 41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416" name="Chart 41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417" name="Chart 41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418" name="Chart 41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419" name="Chart 41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420" name="Chart 42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421" name="Chart 42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422" name="Chart 42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423" name="Chart 42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424" name="Chart 42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425" name="Chart 42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426" name="Chart 42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427" name="Chart 42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428" name="Chart 42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429" name="Chart 42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430" name="Chart 43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431" name="Chart 43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432" name="Chart 43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433" name="Chart 43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434" name="Chart 43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435" name="Chart 43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436" name="Chart 43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437" name="Chart 43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438" name="Chart 43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10</xdr:row>
      <xdr:rowOff>152400</xdr:rowOff>
    </xdr:from>
    <xdr:ext cx="5343525" cy="3143250"/>
    <xdr:graphicFrame>
      <xdr:nvGraphicFramePr>
        <xdr:cNvPr id="439" name="Chart 43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0</xdr:row>
      <xdr:rowOff>19050</xdr:rowOff>
    </xdr:from>
    <xdr:ext cx="5343525" cy="3067050"/>
    <xdr:graphicFrame>
      <xdr:nvGraphicFramePr>
        <xdr:cNvPr id="440" name="Chart 44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67" displayName="Global_Population" name="Global_Population" id="1">
  <tableColumns count="4">
    <tableColumn name="E" id="1"/>
    <tableColumn name="A" id="2"/>
    <tableColumn name="Global Population" id="3"/>
    <tableColumn name="Global Population Growth " id="4"/>
  </tableColumns>
  <tableStyleInfo name="GlobalContinent Population-style" showColumnStripes="0" showFirstColumn="1" showLastColumn="1" showRowStripes="1"/>
</table>
</file>

<file path=xl/tables/table2.xml><?xml version="1.0" encoding="utf-8"?>
<table xmlns="http://schemas.openxmlformats.org/spreadsheetml/2006/main" ref="K1:O67" displayName="Acrola" name="Acrola" id="2">
  <tableColumns count="5">
    <tableColumn name="E" id="1"/>
    <tableColumn name="A" id="2"/>
    <tableColumn name="Acrolan Population" id="3"/>
    <tableColumn name="Acrolan Population Growth " id="4"/>
    <tableColumn name="% of World" id="5"/>
  </tableColumns>
  <tableStyleInfo name="GlobalContinent Population-style 2" showColumnStripes="0" showFirstColumn="1" showLastColumn="1" showRowStripes="1"/>
</table>
</file>

<file path=xl/tables/table3.xml><?xml version="1.0" encoding="utf-8"?>
<table xmlns="http://schemas.openxmlformats.org/spreadsheetml/2006/main" ref="V1:Z67" displayName="Atirha" name="Atirha" id="3">
  <tableColumns count="5">
    <tableColumn name="E" id="1"/>
    <tableColumn name="A" id="2"/>
    <tableColumn name="Atirhan Population " id="3"/>
    <tableColumn name="Atirhan Population Growth " id="4"/>
    <tableColumn name="% of World" id="5"/>
  </tableColumns>
  <tableStyleInfo name="GlobalContinent Population-style 3" showColumnStripes="0" showFirstColumn="1" showLastColumn="1" showRowStripes="1"/>
</table>
</file>

<file path=xl/tables/table4.xml><?xml version="1.0" encoding="utf-8"?>
<table xmlns="http://schemas.openxmlformats.org/spreadsheetml/2006/main" ref="AG1:AK67" displayName="Ayuma" name="Ayuma" id="4">
  <tableColumns count="5">
    <tableColumn name="E" id="1"/>
    <tableColumn name="A" id="2"/>
    <tableColumn name="Ayuman Population" id="3"/>
    <tableColumn name="Ayuma Population Growth " id="4"/>
    <tableColumn name="% of World" id="5"/>
  </tableColumns>
  <tableStyleInfo name="GlobalContinent Population-style 4" showColumnStripes="0" showFirstColumn="1" showLastColumn="1" showRowStripes="1"/>
</table>
</file>

<file path=xl/tables/table5.xml><?xml version="1.0" encoding="utf-8"?>
<table xmlns="http://schemas.openxmlformats.org/spreadsheetml/2006/main" ref="AR1:AV67" displayName="Mahea" name="Mahea" id="5">
  <tableColumns count="5">
    <tableColumn name="E" id="1"/>
    <tableColumn name="A" id="2"/>
    <tableColumn name="Mahean Population" id="3"/>
    <tableColumn name="Mahean Population Growth " id="4"/>
    <tableColumn name="% of World" id="5"/>
  </tableColumns>
  <tableStyleInfo name="GlobalContinent Population-style 5" showColumnStripes="0" showFirstColumn="1" showLastColumn="1" showRowStripes="1"/>
</table>
</file>

<file path=xl/tables/table6.xml><?xml version="1.0" encoding="utf-8"?>
<table xmlns="http://schemas.openxmlformats.org/spreadsheetml/2006/main" ref="BC1:BG67" displayName="Massir" name="Massir" id="6">
  <tableColumns count="5">
    <tableColumn name="E" id="1"/>
    <tableColumn name="A" id="2"/>
    <tableColumn name="Massiran Population" id="3"/>
    <tableColumn name="Massiran Population Growth " id="4"/>
    <tableColumn name="% of World" id="5"/>
  </tableColumns>
  <tableStyleInfo name="GlobalContinent Population-style 6" showColumnStripes="0" showFirstColumn="1" showLastColumn="1" showRowStripes="1"/>
</table>
</file>

<file path=xl/tables/table7.xml><?xml version="1.0" encoding="utf-8"?>
<table xmlns="http://schemas.openxmlformats.org/spreadsheetml/2006/main" ref="BN1:BR67" displayName="New_Ayre" name="New_Ayre" id="7">
  <tableColumns count="5">
    <tableColumn name="E" id="1"/>
    <tableColumn name="A" id="2"/>
    <tableColumn name="New Ayren Population" id="3"/>
    <tableColumn name="New Ayren Population Growth " id="4"/>
    <tableColumn name="% of World" id="5"/>
  </tableColumns>
  <tableStyleInfo name="GlobalContinent Population-style 7" showColumnStripes="0" showFirstColumn="1" showLastColumn="1" showRowStripes="1"/>
</table>
</file>

<file path=xl/tables/table8.xml><?xml version="1.0" encoding="utf-8"?>
<table xmlns="http://schemas.openxmlformats.org/spreadsheetml/2006/main" ref="BY1:CC67" displayName="Quia" name="Quia" id="8">
  <tableColumns count="5">
    <tableColumn name="E" id="1"/>
    <tableColumn name="A" id="2"/>
    <tableColumn name="Quian Population" id="3"/>
    <tableColumn name="Quian Population Growth " id="4"/>
    <tableColumn name="% of World" id="5"/>
  </tableColumns>
  <tableStyleInfo name="GlobalContinent Population-style 8" showColumnStripes="0" showFirstColumn="1" showLastColumn="1" showRowStripes="1"/>
</table>
</file>

<file path=xl/tables/table9.xml><?xml version="1.0" encoding="utf-8"?>
<table xmlns="http://schemas.openxmlformats.org/spreadsheetml/2006/main" ref="A1:D67" displayName="Global_Pop" name="Global_Pop" id="9">
  <tableColumns count="4">
    <tableColumn name="E" id="1"/>
    <tableColumn name="A" id="2"/>
    <tableColumn name="Middle Acrolan Population" id="3"/>
    <tableColumn name="Middle Acrola Population Growth " id="4"/>
  </tableColumns>
  <tableStyleInfo name="Geoscheme Population-style" showColumnStripes="0" showFirstColumn="1" showLastColumn="1" showRowStripes="1"/>
</table>
</file>

<file path=xl/tables/table10.xml><?xml version="1.0" encoding="utf-8"?>
<table xmlns="http://schemas.openxmlformats.org/spreadsheetml/2006/main" ref="K1:O67" displayName="Middle_Acrola" name="Middle_Acrola" id="10">
  <tableColumns count="5">
    <tableColumn name="E" id="1"/>
    <tableColumn name="A" id="2"/>
    <tableColumn name="Middle Acrolan Population" id="3"/>
    <tableColumn name="Middle Acrolan Population Growth " id="4"/>
    <tableColumn name="% of World" id="5"/>
  </tableColumns>
  <tableStyleInfo name="Geoscheme Population-style 2" showColumnStripes="0" showFirstColumn="1" showLastColumn="1" showRowStripes="1"/>
</table>
</file>

<file path=xl/tables/table11.xml><?xml version="1.0" encoding="utf-8"?>
<table xmlns="http://schemas.openxmlformats.org/spreadsheetml/2006/main" ref="V1:Z67" displayName="North_Acrola" name="North_Acrola" id="11">
  <tableColumns count="5">
    <tableColumn name="E" id="1"/>
    <tableColumn name="A" id="2"/>
    <tableColumn name="North Acrolan Population" id="3"/>
    <tableColumn name="North Acrolan Population Growth " id="4"/>
    <tableColumn name="% of World" id="5"/>
  </tableColumns>
  <tableStyleInfo name="Geoscheme Population-style 3" showColumnStripes="0" showFirstColumn="1" showLastColumn="1" showRowStripes="1"/>
</table>
</file>

<file path=xl/tables/table12.xml><?xml version="1.0" encoding="utf-8"?>
<table xmlns="http://schemas.openxmlformats.org/spreadsheetml/2006/main" ref="AG1:AK67" displayName="South_Acrola" name="South_Acrola" id="12">
  <tableColumns count="5">
    <tableColumn name="E" id="1"/>
    <tableColumn name="A" id="2"/>
    <tableColumn name="South Acrolan Population" id="3"/>
    <tableColumn name="South Acrolan Population Growth " id="4"/>
    <tableColumn name="% of World" id="5"/>
  </tableColumns>
  <tableStyleInfo name="Geoscheme Population-style 4" showColumnStripes="0" showFirstColumn="1" showLastColumn="1" showRowStripes="1"/>
</table>
</file>

<file path=xl/tables/table13.xml><?xml version="1.0" encoding="utf-8"?>
<table xmlns="http://schemas.openxmlformats.org/spreadsheetml/2006/main" ref="AR1:AV67" displayName="Central_Atirha" name="Central_Atirha" id="13">
  <tableColumns count="5">
    <tableColumn name="E" id="1"/>
    <tableColumn name="A" id="2"/>
    <tableColumn name="Central Atirhan Population" id="3"/>
    <tableColumn name="Central Atirhan Population Growth " id="4"/>
    <tableColumn name="% of World" id="5"/>
  </tableColumns>
  <tableStyleInfo name="Geoscheme Population-style 5" showColumnStripes="0" showFirstColumn="1" showLastColumn="1" showRowStripes="1"/>
</table>
</file>

<file path=xl/tables/table14.xml><?xml version="1.0" encoding="utf-8"?>
<table xmlns="http://schemas.openxmlformats.org/spreadsheetml/2006/main" ref="BC1:BG67" displayName="East_Atirha" name="East_Atirha" id="14">
  <tableColumns count="5">
    <tableColumn name="E" id="1"/>
    <tableColumn name="A" id="2"/>
    <tableColumn name="East Atirhan Population" id="3"/>
    <tableColumn name="East Atirhan Population Growth " id="4"/>
    <tableColumn name="% of World" id="5"/>
  </tableColumns>
  <tableStyleInfo name="Geoscheme Population-style 6" showColumnStripes="0" showFirstColumn="1" showLastColumn="1" showRowStripes="1"/>
</table>
</file>

<file path=xl/tables/table15.xml><?xml version="1.0" encoding="utf-8"?>
<table xmlns="http://schemas.openxmlformats.org/spreadsheetml/2006/main" ref="BN1:BR67" displayName="West_Atirha" name="West_Atirha" id="15">
  <tableColumns count="5">
    <tableColumn name="E" id="1"/>
    <tableColumn name="A" id="2"/>
    <tableColumn name="West Atirhan Population" id="3"/>
    <tableColumn name="West Atirhan Population Growth " id="4"/>
    <tableColumn name="% of World" id="5"/>
  </tableColumns>
  <tableStyleInfo name="Geoscheme Population-style 7" showColumnStripes="0" showFirstColumn="1" showLastColumn="1" showRowStripes="1"/>
</table>
</file>

<file path=xl/tables/table16.xml><?xml version="1.0" encoding="utf-8"?>
<table xmlns="http://schemas.openxmlformats.org/spreadsheetml/2006/main" ref="BY1:CC67" displayName="Central_Ayuma" name="Central_Ayuma" id="16">
  <tableColumns count="5">
    <tableColumn name="E" id="1"/>
    <tableColumn name="A" id="2"/>
    <tableColumn name="Central Ayuman Population" id="3"/>
    <tableColumn name="Central Ayuman " id="4"/>
    <tableColumn name="% of World" id="5"/>
  </tableColumns>
  <tableStyleInfo name="Geoscheme Population-style 8" showColumnStripes="0" showFirstColumn="1" showLastColumn="1" showRowStripes="1"/>
</table>
</file>

<file path=xl/tables/table17.xml><?xml version="1.0" encoding="utf-8"?>
<table xmlns="http://schemas.openxmlformats.org/spreadsheetml/2006/main" ref="CJ1:CN67" displayName="North_Ayuma" name="North_Ayuma" id="17">
  <tableColumns count="5">
    <tableColumn name="E" id="1"/>
    <tableColumn name="A" id="2"/>
    <tableColumn name="North Ayuman Population" id="3"/>
    <tableColumn name="North Ayuman  Population Growth " id="4"/>
    <tableColumn name="% of World" id="5"/>
  </tableColumns>
  <tableStyleInfo name="Geoscheme Population-style 9" showColumnStripes="0" showFirstColumn="1" showLastColumn="1" showRowStripes="1"/>
</table>
</file>

<file path=xl/tables/table18.xml><?xml version="1.0" encoding="utf-8"?>
<table xmlns="http://schemas.openxmlformats.org/spreadsheetml/2006/main" ref="CU1:CY67" displayName="South_Ayuma" name="South_Ayuma" id="18">
  <tableColumns count="5">
    <tableColumn name="E" id="1"/>
    <tableColumn name="A" id="2"/>
    <tableColumn name="South Ayuman Population" id="3"/>
    <tableColumn name="South Ayuman Population Growth " id="4"/>
    <tableColumn name="% of World" id="5"/>
  </tableColumns>
  <tableStyleInfo name="Geoscheme Population-style 10" showColumnStripes="0" showFirstColumn="1" showLastColumn="1" showRowStripes="1"/>
</table>
</file>

<file path=xl/tables/table19.xml><?xml version="1.0" encoding="utf-8"?>
<table xmlns="http://schemas.openxmlformats.org/spreadsheetml/2006/main" ref="DF1:DJ67" displayName="West_Ayuma" name="West_Ayuma" id="19">
  <tableColumns count="5">
    <tableColumn name="E" id="1"/>
    <tableColumn name="A" id="2"/>
    <tableColumn name="West Ayuman Population" id="3"/>
    <tableColumn name="West Ayuman Population Growth " id="4"/>
    <tableColumn name="% of World" id="5"/>
  </tableColumns>
  <tableStyleInfo name="Geoscheme Population-style 11" showColumnStripes="0" showFirstColumn="1" showLastColumn="1" showRowStripes="1"/>
</table>
</file>

<file path=xl/tables/table20.xml><?xml version="1.0" encoding="utf-8"?>
<table xmlns="http://schemas.openxmlformats.org/spreadsheetml/2006/main" ref="DQ1:DU67" displayName="East_Mahea" name="East_Mahea" id="20">
  <tableColumns count="5">
    <tableColumn name="E" id="1"/>
    <tableColumn name="A" id="2"/>
    <tableColumn name="East Mahean Population" id="3"/>
    <tableColumn name="East Mahean Population Growth " id="4"/>
    <tableColumn name="% of World" id="5"/>
  </tableColumns>
  <tableStyleInfo name="Geoscheme Population-style 12" showColumnStripes="0" showFirstColumn="1" showLastColumn="1" showRowStripes="1"/>
</table>
</file>

<file path=xl/tables/table21.xml><?xml version="1.0" encoding="utf-8"?>
<table xmlns="http://schemas.openxmlformats.org/spreadsheetml/2006/main" ref="EB1:EF67" displayName="North_Mahea" name="North_Mahea" id="21">
  <tableColumns count="5">
    <tableColumn name="E" id="1"/>
    <tableColumn name="A" id="2"/>
    <tableColumn name="North Mahean Population" id="3"/>
    <tableColumn name="North Mahean Population Growth " id="4"/>
    <tableColumn name="% of World" id="5"/>
  </tableColumns>
  <tableStyleInfo name="Geoscheme Population-style 13" showColumnStripes="0" showFirstColumn="1" showLastColumn="1" showRowStripes="1"/>
</table>
</file>

<file path=xl/tables/table22.xml><?xml version="1.0" encoding="utf-8"?>
<table xmlns="http://schemas.openxmlformats.org/spreadsheetml/2006/main" ref="EM1:EQ67" displayName="South_Mahea" name="South_Mahea" id="22">
  <tableColumns count="5">
    <tableColumn name="E" id="1"/>
    <tableColumn name="A" id="2"/>
    <tableColumn name="South Mahean Population" id="3"/>
    <tableColumn name="South Mahean Population Growth " id="4"/>
    <tableColumn name="% of World" id="5"/>
  </tableColumns>
  <tableStyleInfo name="Geoscheme Population-style 14" showColumnStripes="0" showFirstColumn="1" showLastColumn="1" showRowStripes="1"/>
</table>
</file>

<file path=xl/tables/table23.xml><?xml version="1.0" encoding="utf-8"?>
<table xmlns="http://schemas.openxmlformats.org/spreadsheetml/2006/main" ref="EX1:FB67" displayName="West_Mahea" name="West_Mahea" id="23">
  <tableColumns count="5">
    <tableColumn name="E" id="1"/>
    <tableColumn name="A" id="2"/>
    <tableColumn name="West Mahean Population" id="3"/>
    <tableColumn name="West Mahean Population Growth " id="4"/>
    <tableColumn name="% of World" id="5"/>
  </tableColumns>
  <tableStyleInfo name="Geoscheme Population-style 15" showColumnStripes="0" showFirstColumn="1" showLastColumn="1" showRowStripes="1"/>
</table>
</file>

<file path=xl/tables/table24.xml><?xml version="1.0" encoding="utf-8"?>
<table xmlns="http://schemas.openxmlformats.org/spreadsheetml/2006/main" ref="FI1:FM67" displayName="North_Massir" name="North_Massir" id="24">
  <tableColumns count="5">
    <tableColumn name="E" id="1"/>
    <tableColumn name="A" id="2"/>
    <tableColumn name="North Massiran Population" id="3"/>
    <tableColumn name="North Massiran Population Growth " id="4"/>
    <tableColumn name="% of World" id="5"/>
  </tableColumns>
  <tableStyleInfo name="Geoscheme Population-style 16" showColumnStripes="0" showFirstColumn="1" showLastColumn="1" showRowStripes="1"/>
</table>
</file>

<file path=xl/tables/table25.xml><?xml version="1.0" encoding="utf-8"?>
<table xmlns="http://schemas.openxmlformats.org/spreadsheetml/2006/main" ref="FT1:FX67" displayName="South_Massir" name="South_Massir" id="25">
  <tableColumns count="5">
    <tableColumn name="E" id="1"/>
    <tableColumn name="A" id="2"/>
    <tableColumn name="South Massiran Population" id="3"/>
    <tableColumn name="South Massiran Population Growth " id="4"/>
    <tableColumn name="% of World" id="5"/>
  </tableColumns>
  <tableStyleInfo name="Geoscheme Population-style 17" showColumnStripes="0" showFirstColumn="1" showLastColumn="1" showRowStripes="1"/>
</table>
</file>

<file path=xl/tables/table26.xml><?xml version="1.0" encoding="utf-8"?>
<table xmlns="http://schemas.openxmlformats.org/spreadsheetml/2006/main" ref="GE1:GI67" displayName="West_Massir" name="West_Massir" id="26">
  <tableColumns count="5">
    <tableColumn name="E" id="1"/>
    <tableColumn name="A" id="2"/>
    <tableColumn name="West Massiran Population" id="3"/>
    <tableColumn name="West Massiran  Growth " id="4"/>
    <tableColumn name="% of World" id="5"/>
  </tableColumns>
  <tableStyleInfo name="Geoscheme Population-style 18" showColumnStripes="0" showFirstColumn="1" showLastColumn="1" showRowStripes="1"/>
</table>
</file>

<file path=xl/tables/table27.xml><?xml version="1.0" encoding="utf-8"?>
<table xmlns="http://schemas.openxmlformats.org/spreadsheetml/2006/main" ref="GP1:GT67" displayName="North_New_Ayre" name="North_New_Ayre" id="27">
  <tableColumns count="5">
    <tableColumn name="E" id="1"/>
    <tableColumn name="A" id="2"/>
    <tableColumn name="North New Ayren Population" id="3"/>
    <tableColumn name="North New Ayren Population Growth " id="4"/>
    <tableColumn name="% of World" id="5"/>
  </tableColumns>
  <tableStyleInfo name="Geoscheme Population-style 19" showColumnStripes="0" showFirstColumn="1" showLastColumn="1" showRowStripes="1"/>
</table>
</file>

<file path=xl/tables/table28.xml><?xml version="1.0" encoding="utf-8"?>
<table xmlns="http://schemas.openxmlformats.org/spreadsheetml/2006/main" ref="HA1:HE67" displayName="South_New_Ayre" name="South_New_Ayre" id="28">
  <tableColumns count="5">
    <tableColumn name="E" id="1"/>
    <tableColumn name="A" id="2"/>
    <tableColumn name="South New Ayren Population" id="3"/>
    <tableColumn name="South New Ayren Population Growth " id="4"/>
    <tableColumn name="% of World" id="5"/>
  </tableColumns>
  <tableStyleInfo name="Geoscheme Population-style 20" showColumnStripes="0" showFirstColumn="1" showLastColumn="1" showRowStripes="1"/>
</table>
</file>

<file path=xl/tables/table29.xml><?xml version="1.0" encoding="utf-8"?>
<table xmlns="http://schemas.openxmlformats.org/spreadsheetml/2006/main" ref="HL1:HP67" displayName="East_Quia" name="East_Quia" id="29">
  <tableColumns count="5">
    <tableColumn name="E" id="1"/>
    <tableColumn name="A" id="2"/>
    <tableColumn name="East Quian Population" id="3"/>
    <tableColumn name="East Quian Population Growth " id="4"/>
    <tableColumn name="% of World" id="5"/>
  </tableColumns>
  <tableStyleInfo name="Geoscheme Population-style 21" showColumnStripes="0" showFirstColumn="1" showLastColumn="1" showRowStripes="1"/>
</table>
</file>

<file path=xl/tables/table30.xml><?xml version="1.0" encoding="utf-8"?>
<table xmlns="http://schemas.openxmlformats.org/spreadsheetml/2006/main" ref="HW1:IA67" displayName="North_Quia" name="North_Quia" id="30">
  <tableColumns count="5">
    <tableColumn name="E" id="1"/>
    <tableColumn name="A" id="2"/>
    <tableColumn name="North Quian Population" id="3"/>
    <tableColumn name="North Quian Population Growth " id="4"/>
    <tableColumn name="% of World" id="5"/>
  </tableColumns>
  <tableStyleInfo name="Geoscheme Population-style 22" showColumnStripes="0" showFirstColumn="1" showLastColumn="1" showRowStripes="1"/>
</table>
</file>

<file path=xl/tables/table31.xml><?xml version="1.0" encoding="utf-8"?>
<table xmlns="http://schemas.openxmlformats.org/spreadsheetml/2006/main" ref="IH1:IL67" displayName="South_Quia" name="South_Quia" id="31">
  <tableColumns count="5">
    <tableColumn name="E" id="1"/>
    <tableColumn name="A" id="2"/>
    <tableColumn name="South Quian Population" id="3"/>
    <tableColumn name="South Quian Population Growth " id="4"/>
    <tableColumn name="% of World" id="5"/>
  </tableColumns>
  <tableStyleInfo name="Geoscheme Population-style 23" showColumnStripes="0" showFirstColumn="1" showLastColumn="1" showRowStripes="1"/>
</table>
</file>

<file path=xl/tables/table32.xml><?xml version="1.0" encoding="utf-8"?>
<table xmlns="http://schemas.openxmlformats.org/spreadsheetml/2006/main" ref="IS1:IW67" displayName="West_Quia" name="West_Quia" id="32">
  <tableColumns count="5">
    <tableColumn name="E" id="1"/>
    <tableColumn name="A" id="2"/>
    <tableColumn name="West Quian Population" id="3"/>
    <tableColumn name="West Quian Population Growth " id="4"/>
    <tableColumn name="% of World" id="5"/>
  </tableColumns>
  <tableStyleInfo name="Geoscheme Population-style 24" showColumnStripes="0" showFirstColumn="1" showLastColumn="1" showRowStripes="1"/>
</table>
</file>

<file path=xl/tables/table33.xml><?xml version="1.0" encoding="utf-8"?>
<table xmlns="http://schemas.openxmlformats.org/spreadsheetml/2006/main" ref="A1:F67" displayName="Acetoa" name="Acetoa" id="33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Acetoa-style" showColumnStripes="0" showFirstColumn="1" showLastColumn="1" showRowStripes="1"/>
</table>
</file>

<file path=xl/tables/table34.xml><?xml version="1.0" encoding="utf-8"?>
<table xmlns="http://schemas.openxmlformats.org/spreadsheetml/2006/main" ref="A1:F67" displayName="Acrana" name="Acrana" id="34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Acrana-style" showColumnStripes="0" showFirstColumn="1" showLastColumn="1" showRowStripes="1"/>
</table>
</file>

<file path=xl/tables/table35.xml><?xml version="1.0" encoding="utf-8"?>
<table xmlns="http://schemas.openxmlformats.org/spreadsheetml/2006/main" ref="A1:F67" displayName="Aetintio" name="Aetintio" id="35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Aetintio-style" showColumnStripes="0" showFirstColumn="1" showLastColumn="1" showRowStripes="1"/>
</table>
</file>

<file path=xl/tables/table36.xml><?xml version="1.0" encoding="utf-8"?>
<table xmlns="http://schemas.openxmlformats.org/spreadsheetml/2006/main" ref="A1:F67" displayName="Ahokini" name="Ahokini" id="36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Ahokini-style" showColumnStripes="0" showFirstColumn="1" showLastColumn="1" showRowStripes="1"/>
</table>
</file>

<file path=xl/tables/table37.xml><?xml version="1.0" encoding="utf-8"?>
<table xmlns="http://schemas.openxmlformats.org/spreadsheetml/2006/main" ref="A1:F67" displayName="Amcha" name="Amcha" id="37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Amcha-style" showColumnStripes="0" showFirstColumn="1" showLastColumn="1" showRowStripes="1"/>
</table>
</file>

<file path=xl/tables/table38.xml><?xml version="1.0" encoding="utf-8"?>
<table xmlns="http://schemas.openxmlformats.org/spreadsheetml/2006/main" ref="A1:F67" displayName="Andsaudare" name="Andsaudare" id="38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Andsaudare-style" showColumnStripes="0" showFirstColumn="1" showLastColumn="1" showRowStripes="1"/>
</table>
</file>

<file path=xl/tables/table39.xml><?xml version="1.0" encoding="utf-8"?>
<table xmlns="http://schemas.openxmlformats.org/spreadsheetml/2006/main" ref="A1:F67" displayName="Anymna" name="Anymna" id="39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Anymna-style" showColumnStripes="0" showFirstColumn="1" showLastColumn="1" showRowStripes="1"/>
</table>
</file>

<file path=xl/tables/table40.xml><?xml version="1.0" encoding="utf-8"?>
<table xmlns="http://schemas.openxmlformats.org/spreadsheetml/2006/main" ref="A1:F67" displayName="Aplasia" name="Aplasia" id="40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Aplasia-style" showColumnStripes="0" showFirstColumn="1" showLastColumn="1" showRowStripes="1"/>
</table>
</file>

<file path=xl/tables/table41.xml><?xml version="1.0" encoding="utf-8"?>
<table xmlns="http://schemas.openxmlformats.org/spreadsheetml/2006/main" ref="A1:F67" displayName="Arbiya" name="Arbiya" id="41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Arbiya-style" showColumnStripes="0" showFirstColumn="1" showLastColumn="1" showRowStripes="1"/>
</table>
</file>

<file path=xl/tables/table42.xml><?xml version="1.0" encoding="utf-8"?>
<table xmlns="http://schemas.openxmlformats.org/spreadsheetml/2006/main" ref="A1:F67" displayName="Areoix_Lie" name="Areoix_Lie" id="42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Areoix Lie-style" showColumnStripes="0" showFirstColumn="1" showLastColumn="1" showRowStripes="1"/>
</table>
</file>

<file path=xl/tables/table43.xml><?xml version="1.0" encoding="utf-8"?>
<table xmlns="http://schemas.openxmlformats.org/spreadsheetml/2006/main" ref="A1:F67" displayName="Ashain" name="Ashain" id="43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Ashain-style" showColumnStripes="0" showFirstColumn="1" showLastColumn="1" showRowStripes="1"/>
</table>
</file>

<file path=xl/tables/table44.xml><?xml version="1.0" encoding="utf-8"?>
<table xmlns="http://schemas.openxmlformats.org/spreadsheetml/2006/main" ref="A1:F67" displayName="Astye" name="Astye" id="44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Astye-style" showColumnStripes="0" showFirstColumn="1" showLastColumn="1" showRowStripes="1"/>
</table>
</file>

<file path=xl/tables/table45.xml><?xml version="1.0" encoding="utf-8"?>
<table xmlns="http://schemas.openxmlformats.org/spreadsheetml/2006/main" ref="A1:F67" displayName="Baluyde" name="Baluyde" id="45">
  <tableColumns count="6">
    <tableColumn name="Baluyde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Baluyde-style" showColumnStripes="0" showFirstColumn="1" showLastColumn="1" showRowStripes="1"/>
</table>
</file>

<file path=xl/tables/table46.xml><?xml version="1.0" encoding="utf-8"?>
<table xmlns="http://schemas.openxmlformats.org/spreadsheetml/2006/main" ref="A1:F67" displayName="Byllu" name="Byllu" id="46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Byllu-style" showColumnStripes="0" showFirstColumn="1" showLastColumn="1" showRowStripes="1"/>
</table>
</file>

<file path=xl/tables/table47.xml><?xml version="1.0" encoding="utf-8"?>
<table xmlns="http://schemas.openxmlformats.org/spreadsheetml/2006/main" ref="A1:F67" displayName="Candenat" name="Candenat" id="47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Candenat-style" showColumnStripes="0" showFirstColumn="1" showLastColumn="1" showRowStripes="1"/>
</table>
</file>

<file path=xl/tables/table48.xml><?xml version="1.0" encoding="utf-8"?>
<table xmlns="http://schemas.openxmlformats.org/spreadsheetml/2006/main" ref="A1:F67" displayName="Canldives" name="Canldives" id="48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Canldives-style" showColumnStripes="0" showFirstColumn="1" showLastColumn="1" showRowStripes="1"/>
</table>
</file>

<file path=xl/tables/table49.xml><?xml version="1.0" encoding="utf-8"?>
<table xmlns="http://schemas.openxmlformats.org/spreadsheetml/2006/main" ref="A1:F67" displayName="Chaenia" name="Chaenia" id="49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Chaenia-style" showColumnStripes="0" showFirstColumn="1" showLastColumn="1" showRowStripes="1"/>
</table>
</file>

<file path=xl/tables/table50.xml><?xml version="1.0" encoding="utf-8"?>
<table xmlns="http://schemas.openxmlformats.org/spreadsheetml/2006/main" ref="A1:F67" displayName="Cloja" name="Cloja" id="50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Cloja-style" showColumnStripes="0" showFirstColumn="1" showLastColumn="1" showRowStripes="1"/>
</table>
</file>

<file path=xl/tables/table51.xml><?xml version="1.0" encoding="utf-8"?>
<table xmlns="http://schemas.openxmlformats.org/spreadsheetml/2006/main" ref="A1:F67" displayName="Crila_Republic" name="Crila_Republic" id="51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Crila Republic-style" showColumnStripes="0" showFirstColumn="1" showLastColumn="1" showRowStripes="1"/>
</table>
</file>

<file path=xl/tables/table52.xml><?xml version="1.0" encoding="utf-8"?>
<table xmlns="http://schemas.openxmlformats.org/spreadsheetml/2006/main" ref="A1:F67" displayName="Cruthi_Anoso" name="Cruthi_Anoso" id="52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Cruthi Anoso-style" showColumnStripes="0" showFirstColumn="1" showLastColumn="1" showRowStripes="1"/>
</table>
</file>

<file path=xl/tables/table53.xml><?xml version="1.0" encoding="utf-8"?>
<table xmlns="http://schemas.openxmlformats.org/spreadsheetml/2006/main" ref="A1:F67" displayName="Curata" name="Curata" id="53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Curata-style" showColumnStripes="0" showFirstColumn="1" showLastColumn="1" showRowStripes="1"/>
</table>
</file>

<file path=xl/tables/table54.xml><?xml version="1.0" encoding="utf-8"?>
<table xmlns="http://schemas.openxmlformats.org/spreadsheetml/2006/main" ref="A1:F117" displayName="Dahe" name="Dahe" id="54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Dahe-style" showColumnStripes="0" showFirstColumn="1" showLastColumn="1" showRowStripes="1"/>
</table>
</file>

<file path=xl/tables/table55.xml><?xml version="1.0" encoding="utf-8"?>
<table xmlns="http://schemas.openxmlformats.org/spreadsheetml/2006/main" ref="A1:F67" displayName="Danocia" name="Danocia" id="55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Danocia-style" showColumnStripes="0" showFirstColumn="1" showLastColumn="1" showRowStripes="1"/>
</table>
</file>

<file path=xl/tables/table56.xml><?xml version="1.0" encoding="utf-8"?>
<table xmlns="http://schemas.openxmlformats.org/spreadsheetml/2006/main" ref="A1:F67" displayName="Darewa" name="Darewa" id="56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Darewa-style" showColumnStripes="0" showFirstColumn="1" showLastColumn="1" showRowStripes="1"/>
</table>
</file>

<file path=xl/tables/table57.xml><?xml version="1.0" encoding="utf-8"?>
<table xmlns="http://schemas.openxmlformats.org/spreadsheetml/2006/main" ref="A1:F67" displayName="Desaki" name="Desaki" id="57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Desaki-style" showColumnStripes="0" showFirstColumn="1" showLastColumn="1" showRowStripes="1"/>
</table>
</file>

<file path=xl/tables/table58.xml><?xml version="1.0" encoding="utf-8"?>
<table xmlns="http://schemas.openxmlformats.org/spreadsheetml/2006/main" ref="A1:F67" displayName="Deschon" name="Deschon" id="58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Deschon-style" showColumnStripes="0" showFirstColumn="1" showLastColumn="1" showRowStripes="1"/>
</table>
</file>

<file path=xl/tables/table59.xml><?xml version="1.0" encoding="utf-8"?>
<table xmlns="http://schemas.openxmlformats.org/spreadsheetml/2006/main" ref="A1:F67" displayName="Disal_Nila" name="Disal_Nila" id="59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Disal Nila-style" showColumnStripes="0" showFirstColumn="1" showLastColumn="1" showRowStripes="1"/>
</table>
</file>

<file path=xl/tables/table60.xml><?xml version="1.0" encoding="utf-8"?>
<table xmlns="http://schemas.openxmlformats.org/spreadsheetml/2006/main" ref="A1:F67" displayName="Dual_Cenryia" name="Dual_Cenryia" id="60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Dual Cenryia-style" showColumnStripes="0" showFirstColumn="1" showLastColumn="1" showRowStripes="1"/>
</table>
</file>

<file path=xl/tables/table61.xml><?xml version="1.0" encoding="utf-8"?>
<table xmlns="http://schemas.openxmlformats.org/spreadsheetml/2006/main" ref="A1:F67" displayName="Ealdorii" name="Ealdorii" id="61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Ealdorii-style" showColumnStripes="0" showFirstColumn="1" showLastColumn="1" showRowStripes="1"/>
</table>
</file>

<file path=xl/tables/table62.xml><?xml version="1.0" encoding="utf-8"?>
<table xmlns="http://schemas.openxmlformats.org/spreadsheetml/2006/main" ref="A1:F67" displayName="Easuhura" name="Easuhura" id="62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Easuhura-style" showColumnStripes="0" showFirstColumn="1" showLastColumn="1" showRowStripes="1"/>
</table>
</file>

<file path=xl/tables/table63.xml><?xml version="1.0" encoding="utf-8"?>
<table xmlns="http://schemas.openxmlformats.org/spreadsheetml/2006/main" ref="A1:F67" displayName="Eldavpir" name="Eldavpir" id="63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Eldavpir-style" showColumnStripes="0" showFirstColumn="1" showLastColumn="1" showRowStripes="1"/>
</table>
</file>

<file path=xl/tables/table64.xml><?xml version="1.0" encoding="utf-8"?>
<table xmlns="http://schemas.openxmlformats.org/spreadsheetml/2006/main" ref="A1:F67" displayName="Eldjo" name="Eldjo" id="64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Eldjo-style" showColumnStripes="0" showFirstColumn="1" showLastColumn="1" showRowStripes="1"/>
</table>
</file>

<file path=xl/tables/table65.xml><?xml version="1.0" encoding="utf-8"?>
<table xmlns="http://schemas.openxmlformats.org/spreadsheetml/2006/main" ref="A1:F67" displayName="Elja_and_Munusia" name="Elja_and_Munusia" id="65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Elja and Munusia-style" showColumnStripes="0" showFirstColumn="1" showLastColumn="1" showRowStripes="1"/>
</table>
</file>

<file path=xl/tables/table66.xml><?xml version="1.0" encoding="utf-8"?>
<table xmlns="http://schemas.openxmlformats.org/spreadsheetml/2006/main" ref="A1:F67" displayName="Emara" name="Emara" id="66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Emara-style" showColumnStripes="0" showFirstColumn="1" showLastColumn="1" showRowStripes="1"/>
</table>
</file>

<file path=xl/tables/table67.xml><?xml version="1.0" encoding="utf-8"?>
<table xmlns="http://schemas.openxmlformats.org/spreadsheetml/2006/main" ref="A1:F67" displayName="Enina" name="Enina" id="67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Enina-style" showColumnStripes="0" showFirstColumn="1" showLastColumn="1" showRowStripes="1"/>
</table>
</file>

<file path=xl/tables/table68.xml><?xml version="1.0" encoding="utf-8"?>
<table xmlns="http://schemas.openxmlformats.org/spreadsheetml/2006/main" ref="A1:F67" displayName="Eparia" name="Eparia" id="68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Eparia-style" showColumnStripes="0" showFirstColumn="1" showLastColumn="1" showRowStripes="1"/>
</table>
</file>

<file path=xl/tables/table69.xml><?xml version="1.0" encoding="utf-8"?>
<table xmlns="http://schemas.openxmlformats.org/spreadsheetml/2006/main" ref="A1:F67" displayName="Erkizil" name="Erkizil" id="69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Erkizil-style" showColumnStripes="0" showFirstColumn="1" showLastColumn="1" showRowStripes="1"/>
</table>
</file>

<file path=xl/tables/table70.xml><?xml version="1.0" encoding="utf-8"?>
<table xmlns="http://schemas.openxmlformats.org/spreadsheetml/2006/main" ref="A1:F67" displayName="Estijan" name="Estijan" id="70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Estijan-style" showColumnStripes="0" showFirstColumn="1" showLastColumn="1" showRowStripes="1"/>
</table>
</file>

<file path=xl/tables/table71.xml><?xml version="1.0" encoding="utf-8"?>
<table xmlns="http://schemas.openxmlformats.org/spreadsheetml/2006/main" ref="A1:F67" displayName="Etirha" name="Etirha" id="71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Etirha-style" showColumnStripes="0" showFirstColumn="1" showLastColumn="1" showRowStripes="1"/>
</table>
</file>

<file path=xl/tables/table72.xml><?xml version="1.0" encoding="utf-8"?>
<table xmlns="http://schemas.openxmlformats.org/spreadsheetml/2006/main" ref="A1:F67" displayName="Etretes" name="Etretes" id="72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Etretes-style" showColumnStripes="0" showFirstColumn="1" showLastColumn="1" showRowStripes="1"/>
</table>
</file>

<file path=xl/tables/table73.xml><?xml version="1.0" encoding="utf-8"?>
<table xmlns="http://schemas.openxmlformats.org/spreadsheetml/2006/main" ref="A1:F67" displayName="Exilium" name="Exilium" id="73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Exilium-style" showColumnStripes="0" showFirstColumn="1" showLastColumn="1" showRowStripes="1"/>
</table>
</file>

<file path=xl/tables/table74.xml><?xml version="1.0" encoding="utf-8"?>
<table xmlns="http://schemas.openxmlformats.org/spreadsheetml/2006/main" ref="A1:F67" displayName="Far_Lands" name="Far_Lands" id="74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Far Lands-style" showColumnStripes="0" showFirstColumn="1" showLastColumn="1" showRowStripes="1"/>
</table>
</file>

<file path=xl/tables/table75.xml><?xml version="1.0" encoding="utf-8"?>
<table xmlns="http://schemas.openxmlformats.org/spreadsheetml/2006/main" ref="A1:F67" displayName="Feio_Lie" name="Feio_Lie" id="75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Feio Lie-style" showColumnStripes="0" showFirstColumn="1" showLastColumn="1" showRowStripes="1"/>
</table>
</file>

<file path=xl/tables/table76.xml><?xml version="1.0" encoding="utf-8"?>
<table xmlns="http://schemas.openxmlformats.org/spreadsheetml/2006/main" ref="A1:F67" displayName="Fermori" name="Fermori" id="76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Fermori-style" showColumnStripes="0" showFirstColumn="1" showLastColumn="1" showRowStripes="1"/>
</table>
</file>

<file path=xl/tables/table77.xml><?xml version="1.0" encoding="utf-8"?>
<table xmlns="http://schemas.openxmlformats.org/spreadsheetml/2006/main" ref="A1:F67" displayName="Finae" name="Finae" id="77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Finae-style" showColumnStripes="0" showFirstColumn="1" showLastColumn="1" showRowStripes="1"/>
</table>
</file>

<file path=xl/tables/table78.xml><?xml version="1.0" encoding="utf-8"?>
<table xmlns="http://schemas.openxmlformats.org/spreadsheetml/2006/main" ref="A1:F67" displayName="Fincen" name="Fincen" id="78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Fincen-style" showColumnStripes="0" showFirstColumn="1" showLastColumn="1" showRowStripes="1"/>
</table>
</file>

<file path=xl/tables/table79.xml><?xml version="1.0" encoding="utf-8"?>
<table xmlns="http://schemas.openxmlformats.org/spreadsheetml/2006/main" ref="A1:F67" displayName="Fire_Coast" name="Fire_Coast" id="79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Fire Coast-style" showColumnStripes="0" showFirstColumn="1" showLastColumn="1" showRowStripes="1"/>
</table>
</file>

<file path=xl/tables/table80.xml><?xml version="1.0" encoding="utf-8"?>
<table xmlns="http://schemas.openxmlformats.org/spreadsheetml/2006/main" ref="A1:F67" displayName="Gaeiya" name="Gaeiya" id="80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Gaeiya-style" showColumnStripes="0" showFirstColumn="1" showLastColumn="1" showRowStripes="1"/>
</table>
</file>

<file path=xl/tables/table81.xml><?xml version="1.0" encoding="utf-8"?>
<table xmlns="http://schemas.openxmlformats.org/spreadsheetml/2006/main" ref="A1:F67" displayName="Galca" name="Galca" id="81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Galca-style" showColumnStripes="0" showFirstColumn="1" showLastColumn="1" showRowStripes="1"/>
</table>
</file>

<file path=xl/tables/table82.xml><?xml version="1.0" encoding="utf-8"?>
<table xmlns="http://schemas.openxmlformats.org/spreadsheetml/2006/main" ref="A1:F67" displayName="Genaire" name="Genaire" id="82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Genaire-style" showColumnStripes="0" showFirstColumn="1" showLastColumn="1" showRowStripes="1"/>
</table>
</file>

<file path=xl/tables/table83.xml><?xml version="1.0" encoding="utf-8"?>
<table xmlns="http://schemas.openxmlformats.org/spreadsheetml/2006/main" ref="A1:F67" displayName="Grazail" name="Grazail" id="83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Grazail-style" showColumnStripes="0" showFirstColumn="1" showLastColumn="1" showRowStripes="1"/>
</table>
</file>

<file path=xl/tables/table84.xml><?xml version="1.0" encoding="utf-8"?>
<table xmlns="http://schemas.openxmlformats.org/spreadsheetml/2006/main" ref="A1:F67" displayName="Guise" name="Guise" id="84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Guise-style" showColumnStripes="0" showFirstColumn="1" showLastColumn="1" showRowStripes="1"/>
</table>
</file>

<file path=xl/tables/table85.xml><?xml version="1.0" encoding="utf-8"?>
<table xmlns="http://schemas.openxmlformats.org/spreadsheetml/2006/main" ref="A1:F67" displayName="Haiza" name="Haiza" id="85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Haiza-style" showColumnStripes="0" showFirstColumn="1" showLastColumn="1" showRowStripes="1"/>
</table>
</file>

<file path=xl/tables/table86.xml><?xml version="1.0" encoding="utf-8"?>
<table xmlns="http://schemas.openxmlformats.org/spreadsheetml/2006/main" ref="A1:F67" displayName="Heiso" name="Heiso" id="86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Heiso-style" showColumnStripes="0" showFirstColumn="1" showLastColumn="1" showRowStripes="1"/>
</table>
</file>

<file path=xl/tables/table87.xml><?xml version="1.0" encoding="utf-8"?>
<table xmlns="http://schemas.openxmlformats.org/spreadsheetml/2006/main" ref="A1:F67" displayName="Hiwush" name="Hiwush" id="87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Hiwush-style" showColumnStripes="0" showFirstColumn="1" showLastColumn="1" showRowStripes="1"/>
</table>
</file>

<file path=xl/tables/table88.xml><?xml version="1.0" encoding="utf-8"?>
<table xmlns="http://schemas.openxmlformats.org/spreadsheetml/2006/main" ref="A1:F67" displayName="Hkuqo" name="Hkuqo" id="88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Hkuqo-style" showColumnStripes="0" showFirstColumn="1" showLastColumn="1" showRowStripes="1"/>
</table>
</file>

<file path=xl/tables/table89.xml><?xml version="1.0" encoding="utf-8"?>
<table xmlns="http://schemas.openxmlformats.org/spreadsheetml/2006/main" ref="A1:F67" displayName="Hyelen" name="Hyelen" id="89">
  <tableColumns count="6">
    <tableColumn name="Earth Year" id="1"/>
    <tableColumn name="Year" id="2"/>
    <tableColumn name="Population" id="3"/>
    <tableColumn name="Pop growth" id="4"/>
    <tableColumn name="1.00%" id="5"/>
    <tableColumn name="Percent of Global Population" id="6"/>
  </tableColumns>
  <tableStyleInfo name="Hyelen-style" showColumnStripes="0" showFirstColumn="1" showLastColumn="1" showRowStripes="1"/>
</table>
</file>

<file path=xl/tables/table90.xml><?xml version="1.0" encoding="utf-8"?>
<table xmlns="http://schemas.openxmlformats.org/spreadsheetml/2006/main" ref="A1:F67" displayName="Iainoa" name="Iainoa" id="90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Iainoa-style" showColumnStripes="0" showFirstColumn="1" showLastColumn="1" showRowStripes="1"/>
</table>
</file>

<file path=xl/tables/table91.xml><?xml version="1.0" encoding="utf-8"?>
<table xmlns="http://schemas.openxmlformats.org/spreadsheetml/2006/main" ref="A1:F67" displayName="Iareva" name="Iareva" id="91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Iareva-style" showColumnStripes="0" showFirstColumn="1" showLastColumn="1" showRowStripes="1"/>
</table>
</file>

<file path=xl/tables/table92.xml><?xml version="1.0" encoding="utf-8"?>
<table xmlns="http://schemas.openxmlformats.org/spreadsheetml/2006/main" ref="A1:F67" displayName="Ihner" name="Ihner" id="92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Ihner-style" showColumnStripes="0" showFirstColumn="1" showLastColumn="1" showRowStripes="1"/>
</table>
</file>

<file path=xl/tables/table93.xml><?xml version="1.0" encoding="utf-8"?>
<table xmlns="http://schemas.openxmlformats.org/spreadsheetml/2006/main" ref="A1:F67" displayName="Ikzen" name="Ikzen" id="93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Ikzen-style" showColumnStripes="0" showFirstColumn="1" showLastColumn="1" showRowStripes="1"/>
</table>
</file>

<file path=xl/tables/table94.xml><?xml version="1.0" encoding="utf-8"?>
<table xmlns="http://schemas.openxmlformats.org/spreadsheetml/2006/main" ref="A1:F67" displayName="Ilicuhe" name="Ilicuhe" id="94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Ilicuhe-style" showColumnStripes="0" showFirstColumn="1" showLastColumn="1" showRowStripes="1"/>
</table>
</file>

<file path=xl/tables/table95.xml><?xml version="1.0" encoding="utf-8"?>
<table xmlns="http://schemas.openxmlformats.org/spreadsheetml/2006/main" ref="A1:F67" displayName="Inania" name="Inania" id="95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Inania-style" showColumnStripes="0" showFirstColumn="1" showLastColumn="1" showRowStripes="1"/>
</table>
</file>

<file path=xl/tables/table96.xml><?xml version="1.0" encoding="utf-8"?>
<table xmlns="http://schemas.openxmlformats.org/spreadsheetml/2006/main" ref="A1:F67" displayName="Inrea" name="Inrea" id="96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Inrea-style" showColumnStripes="0" showFirstColumn="1" showLastColumn="1" showRowStripes="1"/>
</table>
</file>

<file path=xl/tables/table97.xml><?xml version="1.0" encoding="utf-8"?>
<table xmlns="http://schemas.openxmlformats.org/spreadsheetml/2006/main" ref="A1:F67" displayName="Iquir" name="Iquir" id="97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Iquir-style" showColumnStripes="0" showFirstColumn="1" showLastColumn="1" showRowStripes="1"/>
</table>
</file>

<file path=xl/tables/table98.xml><?xml version="1.0" encoding="utf-8"?>
<table xmlns="http://schemas.openxmlformats.org/spreadsheetml/2006/main" ref="A1:F67" displayName="Isari" name="Isari" id="98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Isari-style" showColumnStripes="0" showFirstColumn="1" showLastColumn="1" showRowStripes="1"/>
</table>
</file>

<file path=xl/tables/table99.xml><?xml version="1.0" encoding="utf-8"?>
<table xmlns="http://schemas.openxmlformats.org/spreadsheetml/2006/main" ref="A1:F67" displayName="Isnti" name="Isnti" id="99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Isnti-style" showColumnStripes="0" showFirstColumn="1" showLastColumn="1" showRowStripes="1"/>
</table>
</file>

<file path=xl/tables/table100.xml><?xml version="1.0" encoding="utf-8"?>
<table xmlns="http://schemas.openxmlformats.org/spreadsheetml/2006/main" ref="A1:F67" displayName="Isuibul" name="Isuibul" id="100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Isuibul-style" showColumnStripes="0" showFirstColumn="1" showLastColumn="1" showRowStripes="1"/>
</table>
</file>

<file path=xl/tables/table101.xml><?xml version="1.0" encoding="utf-8"?>
<table xmlns="http://schemas.openxmlformats.org/spreadsheetml/2006/main" ref="A1:F67" displayName="Jathua" name="Jathua" id="101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Jathua-style" showColumnStripes="0" showFirstColumn="1" showLastColumn="1" showRowStripes="1"/>
</table>
</file>

<file path=xl/tables/table102.xml><?xml version="1.0" encoding="utf-8"?>
<table xmlns="http://schemas.openxmlformats.org/spreadsheetml/2006/main" ref="A1:F67" displayName="Jau" name="Jau" id="102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Jau-style" showColumnStripes="0" showFirstColumn="1" showLastColumn="1" showRowStripes="1"/>
</table>
</file>

<file path=xl/tables/table103.xml><?xml version="1.0" encoding="utf-8"?>
<table xmlns="http://schemas.openxmlformats.org/spreadsheetml/2006/main" ref="A1:F67" displayName="Jshain" name="Jshain" id="103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Jshain-style" showColumnStripes="0" showFirstColumn="1" showLastColumn="1" showRowStripes="1"/>
</table>
</file>

<file path=xl/tables/table104.xml><?xml version="1.0" encoding="utf-8"?>
<table xmlns="http://schemas.openxmlformats.org/spreadsheetml/2006/main" ref="A1:F67" displayName="Kaastini" name="Kaastini" id="104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Kaastini-style" showColumnStripes="0" showFirstColumn="1" showLastColumn="1" showRowStripes="1"/>
</table>
</file>

<file path=xl/tables/table105.xml><?xml version="1.0" encoding="utf-8"?>
<table xmlns="http://schemas.openxmlformats.org/spreadsheetml/2006/main" ref="A1:F67" displayName="Koruch" name="Koruch" id="105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Koruch-style" showColumnStripes="0" showFirstColumn="1" showLastColumn="1" showRowStripes="1"/>
</table>
</file>

<file path=xl/tables/table106.xml><?xml version="1.0" encoding="utf-8"?>
<table xmlns="http://schemas.openxmlformats.org/spreadsheetml/2006/main" ref="A1:F67" displayName="Kusierna" name="Kusierna" id="106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Kusierna-style" showColumnStripes="0" showFirstColumn="1" showLastColumn="1" showRowStripes="1"/>
</table>
</file>

<file path=xl/tables/table107.xml><?xml version="1.0" encoding="utf-8"?>
<table xmlns="http://schemas.openxmlformats.org/spreadsheetml/2006/main" ref="A1:F67" displayName="Laselteh" name="Laselteh" id="107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Laselteh-style" showColumnStripes="0" showFirstColumn="1" showLastColumn="1" showRowStripes="1"/>
</table>
</file>

<file path=xl/tables/table108.xml><?xml version="1.0" encoding="utf-8"?>
<table xmlns="http://schemas.openxmlformats.org/spreadsheetml/2006/main" ref="A1:F67" displayName="Lasri" name="Lasri" id="108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Lasri-style" showColumnStripes="0" showFirstColumn="1" showLastColumn="1" showRowStripes="1"/>
</table>
</file>

<file path=xl/tables/table109.xml><?xml version="1.0" encoding="utf-8"?>
<table xmlns="http://schemas.openxmlformats.org/spreadsheetml/2006/main" ref="A1:F67" displayName="Letan" name="Letan" id="109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Letan-style" showColumnStripes="0" showFirstColumn="1" showLastColumn="1" showRowStripes="1"/>
</table>
</file>

<file path=xl/tables/table110.xml><?xml version="1.0" encoding="utf-8"?>
<table xmlns="http://schemas.openxmlformats.org/spreadsheetml/2006/main" ref="A1:F67" displayName="Lieri" name="Lieri" id="110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Lieri-style" showColumnStripes="0" showFirstColumn="1" showLastColumn="1" showRowStripes="1"/>
</table>
</file>

<file path=xl/tables/table111.xml><?xml version="1.0" encoding="utf-8"?>
<table xmlns="http://schemas.openxmlformats.org/spreadsheetml/2006/main" ref="A1:F67" displayName="Lycroa" name="Lycroa" id="111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Lycroa-style" showColumnStripes="0" showFirstColumn="1" showLastColumn="1" showRowStripes="1"/>
</table>
</file>

<file path=xl/tables/table112.xml><?xml version="1.0" encoding="utf-8"?>
<table xmlns="http://schemas.openxmlformats.org/spreadsheetml/2006/main" ref="A1:F67" displayName="Lydroa" name="Lydroa" id="112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Lydroa-style" showColumnStripes="0" showFirstColumn="1" showLastColumn="1" showRowStripes="1"/>
</table>
</file>

<file path=xl/tables/table113.xml><?xml version="1.0" encoding="utf-8"?>
<table xmlns="http://schemas.openxmlformats.org/spreadsheetml/2006/main" ref="A1:F67" displayName="Maalle" name="Maalle" id="113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Maalle-style" showColumnStripes="0" showFirstColumn="1" showLastColumn="1" showRowStripes="1"/>
</table>
</file>

<file path=xl/tables/table114.xml><?xml version="1.0" encoding="utf-8"?>
<table xmlns="http://schemas.openxmlformats.org/spreadsheetml/2006/main" ref="A1:F67" displayName="Mendereide" name="Mendereide" id="114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Mendereide-style" showColumnStripes="0" showFirstColumn="1" showLastColumn="1" showRowStripes="1"/>
</table>
</file>

<file path=xl/tables/table115.xml><?xml version="1.0" encoding="utf-8"?>
<table xmlns="http://schemas.openxmlformats.org/spreadsheetml/2006/main" ref="A1:F67" displayName="Merela_Sta" name="Merela_Sta" id="115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Merela Sta-style" showColumnStripes="0" showFirstColumn="1" showLastColumn="1" showRowStripes="1"/>
</table>
</file>

<file path=xl/tables/table116.xml><?xml version="1.0" encoding="utf-8"?>
<table xmlns="http://schemas.openxmlformats.org/spreadsheetml/2006/main" ref="A1:F67" displayName="Mesjan_Hyaa" name="Mesjan_Hyaa" id="116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Mesjan Hyaa-style" showColumnStripes="0" showFirstColumn="1" showLastColumn="1" showRowStripes="1"/>
</table>
</file>

<file path=xl/tables/table117.xml><?xml version="1.0" encoding="utf-8"?>
<table xmlns="http://schemas.openxmlformats.org/spreadsheetml/2006/main" ref="A1:F67" displayName="Metndria" name="Metndria" id="117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Metndria-style" showColumnStripes="0" showFirstColumn="1" showLastColumn="1" showRowStripes="1"/>
</table>
</file>

<file path=xl/tables/table118.xml><?xml version="1.0" encoding="utf-8"?>
<table xmlns="http://schemas.openxmlformats.org/spreadsheetml/2006/main" ref="A1:F67" displayName="Migoku" name="Migoku" id="118">
  <tableColumns count="6">
    <tableColumn name="Column 1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Migoku-style" showColumnStripes="0" showFirstColumn="1" showLastColumn="1" showRowStripes="1"/>
</table>
</file>

<file path=xl/tables/table119.xml><?xml version="1.0" encoding="utf-8"?>
<table xmlns="http://schemas.openxmlformats.org/spreadsheetml/2006/main" ref="A1:F67" displayName="Myla" name="Myla" id="119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Myla-style" showColumnStripes="0" showFirstColumn="1" showLastColumn="1" showRowStripes="1"/>
</table>
</file>

<file path=xl/tables/table120.xml><?xml version="1.0" encoding="utf-8"?>
<table xmlns="http://schemas.openxmlformats.org/spreadsheetml/2006/main" ref="A1:F67" displayName="New_Kizura" name="New_Kizura" id="120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New Kizura-style" showColumnStripes="0" showFirstColumn="1" showLastColumn="1" showRowStripes="1"/>
</table>
</file>

<file path=xl/tables/table121.xml><?xml version="1.0" encoding="utf-8"?>
<table xmlns="http://schemas.openxmlformats.org/spreadsheetml/2006/main" ref="A1:F67" displayName="New_Misos" name="New_Misos" id="121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New Misos-style" showColumnStripes="0" showFirstColumn="1" showLastColumn="1" showRowStripes="1"/>
</table>
</file>

<file path=xl/tables/table122.xml><?xml version="1.0" encoding="utf-8"?>
<table xmlns="http://schemas.openxmlformats.org/spreadsheetml/2006/main" ref="A1:F67" displayName="Nheyes_Si" name="Nheyes_Si" id="122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Nheyes Si-style" showColumnStripes="0" showFirstColumn="1" showLastColumn="1" showRowStripes="1"/>
</table>
</file>

<file path=xl/tables/table123.xml><?xml version="1.0" encoding="utf-8"?>
<table xmlns="http://schemas.openxmlformats.org/spreadsheetml/2006/main" ref="A1:F67" displayName="Nia" name="Nia" id="123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Nia-style" showColumnStripes="0" showFirstColumn="1" showLastColumn="1" showRowStripes="1"/>
</table>
</file>

<file path=xl/tables/table124.xml><?xml version="1.0" encoding="utf-8"?>
<table xmlns="http://schemas.openxmlformats.org/spreadsheetml/2006/main" ref="A1:F67" displayName="Niretui_and_Anulan" name="Niretui_and_Anulan" id="124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Niretui and Anulan-style" showColumnStripes="0" showFirstColumn="1" showLastColumn="1" showRowStripes="1"/>
</table>
</file>

<file path=xl/tables/table125.xml><?xml version="1.0" encoding="utf-8"?>
<table xmlns="http://schemas.openxmlformats.org/spreadsheetml/2006/main" ref="A1:F67" displayName="Niul_Spijan" name="Niul_Spijan" id="125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Niul Spijan-style" showColumnStripes="0" showFirstColumn="1" showLastColumn="1" showRowStripes="1"/>
</table>
</file>

<file path=xl/tables/table126.xml><?xml version="1.0" encoding="utf-8"?>
<table xmlns="http://schemas.openxmlformats.org/spreadsheetml/2006/main" ref="A1:F67" displayName="North_Ayre" name="North_Ayre" id="126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North Ayre-style" showColumnStripes="0" showFirstColumn="1" showLastColumn="1" showRowStripes="1"/>
</table>
</file>

<file path=xl/tables/table127.xml><?xml version="1.0" encoding="utf-8"?>
<table xmlns="http://schemas.openxmlformats.org/spreadsheetml/2006/main" ref="A1:F67" displayName="Ocaun" name="Ocaun" id="127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Ocaun-style" showColumnStripes="0" showFirstColumn="1" showLastColumn="1" showRowStripes="1"/>
</table>
</file>

<file path=xl/tables/table128.xml><?xml version="1.0" encoding="utf-8"?>
<table xmlns="http://schemas.openxmlformats.org/spreadsheetml/2006/main" ref="A1:F67" displayName="Ohtina" name="Ohtina" id="128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Ohtina-style" showColumnStripes="0" showFirstColumn="1" showLastColumn="1" showRowStripes="1"/>
</table>
</file>

<file path=xl/tables/table129.xml><?xml version="1.0" encoding="utf-8"?>
<table xmlns="http://schemas.openxmlformats.org/spreadsheetml/2006/main" ref="A1:F67" displayName="Onphello" name="Onphello" id="129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Onphello-style" showColumnStripes="0" showFirstColumn="1" showLastColumn="1" showRowStripes="1"/>
</table>
</file>

<file path=xl/tables/table130.xml><?xml version="1.0" encoding="utf-8"?>
<table xmlns="http://schemas.openxmlformats.org/spreadsheetml/2006/main" ref="A1:F67" displayName="Oscairia" name="Oscairia" id="130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Oscairia-style" showColumnStripes="0" showFirstColumn="1" showLastColumn="1" showRowStripes="1"/>
</table>
</file>

<file path=xl/tables/table131.xml><?xml version="1.0" encoding="utf-8"?>
<table xmlns="http://schemas.openxmlformats.org/spreadsheetml/2006/main" ref="A1:F67" displayName="Othya" name="Othya" id="131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Othya-style" showColumnStripes="0" showFirstColumn="1" showLastColumn="1" showRowStripes="1"/>
</table>
</file>

<file path=xl/tables/table132.xml><?xml version="1.0" encoding="utf-8"?>
<table xmlns="http://schemas.openxmlformats.org/spreadsheetml/2006/main" ref="A1:F67" displayName="Otiiric" name="Otiiric" id="132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Otiiric-style" showColumnStripes="0" showFirstColumn="1" showLastColumn="1" showRowStripes="1"/>
</table>
</file>

<file path=xl/tables/table133.xml><?xml version="1.0" encoding="utf-8"?>
<table xmlns="http://schemas.openxmlformats.org/spreadsheetml/2006/main" ref="A1:F67" displayName="Oyreain" name="Oyreain" id="133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Oyreain-style" showColumnStripes="0" showFirstColumn="1" showLastColumn="1" showRowStripes="1"/>
</table>
</file>

<file path=xl/tables/table134.xml><?xml version="1.0" encoding="utf-8"?>
<table xmlns="http://schemas.openxmlformats.org/spreadsheetml/2006/main" ref="A1:F67" displayName="Ozinia" name="Ozinia" id="134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Ozinia-style" showColumnStripes="0" showFirstColumn="1" showLastColumn="1" showRowStripes="1"/>
</table>
</file>

<file path=xl/tables/table135.xml><?xml version="1.0" encoding="utf-8"?>
<table xmlns="http://schemas.openxmlformats.org/spreadsheetml/2006/main" ref="A1:F67" displayName="Palina" name="Palina" id="135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Palina-style" showColumnStripes="0" showFirstColumn="1" showLastColumn="1" showRowStripes="1"/>
</table>
</file>

<file path=xl/tables/table136.xml><?xml version="1.0" encoding="utf-8"?>
<table xmlns="http://schemas.openxmlformats.org/spreadsheetml/2006/main" ref="A1:F67" displayName="Peka" name="Peka" id="136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Peka-style" showColumnStripes="0" showFirstColumn="1" showLastColumn="1" showRowStripes="1"/>
</table>
</file>

<file path=xl/tables/table137.xml><?xml version="1.0" encoding="utf-8"?>
<table xmlns="http://schemas.openxmlformats.org/spreadsheetml/2006/main" ref="A1:F67" displayName="Pelan" name="Pelan" id="137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Pelan-style" showColumnStripes="0" showFirstColumn="1" showLastColumn="1" showRowStripes="1"/>
</table>
</file>

<file path=xl/tables/table138.xml><?xml version="1.0" encoding="utf-8"?>
<table xmlns="http://schemas.openxmlformats.org/spreadsheetml/2006/main" ref="A1:F67" displayName="Pelines" name="Pelines" id="138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Pelines-style" showColumnStripes="0" showFirstColumn="1" showLastColumn="1" showRowStripes="1"/>
</table>
</file>

<file path=xl/tables/table139.xml><?xml version="1.0" encoding="utf-8"?>
<table xmlns="http://schemas.openxmlformats.org/spreadsheetml/2006/main" ref="A1:F67" displayName="Pelugrotoa" name="Pelugrotoa" id="139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Pelugrotoa-style" showColumnStripes="0" showFirstColumn="1" showLastColumn="1" showRowStripes="1"/>
</table>
</file>

<file path=xl/tables/table140.xml><?xml version="1.0" encoding="utf-8"?>
<table xmlns="http://schemas.openxmlformats.org/spreadsheetml/2006/main" ref="A1:F67" displayName="Pha_Hii" name="Pha_Hii" id="140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Pha Hii-style" showColumnStripes="0" showFirstColumn="1" showLastColumn="1" showRowStripes="1"/>
</table>
</file>

<file path=xl/tables/table141.xml><?xml version="1.0" encoding="utf-8"?>
<table xmlns="http://schemas.openxmlformats.org/spreadsheetml/2006/main" ref="A1:F67" displayName="Phuris" name="Phuris" id="141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Phuris-style" showColumnStripes="0" showFirstColumn="1" showLastColumn="1" showRowStripes="1"/>
</table>
</file>

<file path=xl/tables/table142.xml><?xml version="1.0" encoding="utf-8"?>
<table xmlns="http://schemas.openxmlformats.org/spreadsheetml/2006/main" ref="A1:F67" displayName="Praesyu" name="Praesyu" id="142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Praesyu-style" showColumnStripes="0" showFirstColumn="1" showLastColumn="1" showRowStripes="1"/>
</table>
</file>

<file path=xl/tables/table143.xml><?xml version="1.0" encoding="utf-8"?>
<table xmlns="http://schemas.openxmlformats.org/spreadsheetml/2006/main" ref="A1:F67" displayName="templatge" name="templatge" id="143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Prstreula-style" showColumnStripes="0" showFirstColumn="1" showLastColumn="1" showRowStripes="1"/>
</table>
</file>

<file path=xl/tables/table144.xml><?xml version="1.0" encoding="utf-8"?>
<table xmlns="http://schemas.openxmlformats.org/spreadsheetml/2006/main" ref="A1:F67" displayName="Pruim_Fijan" name="Pruim_Fijan" id="144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Pruim Fijan-style" showColumnStripes="0" showFirstColumn="1" showLastColumn="1" showRowStripes="1"/>
</table>
</file>

<file path=xl/tables/table145.xml><?xml version="1.0" encoding="utf-8"?>
<table xmlns="http://schemas.openxmlformats.org/spreadsheetml/2006/main" ref="A1:F67" displayName="Prystr_Hii" name="Prystr_Hii" id="145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Prystr Hii-style" showColumnStripes="0" showFirstColumn="1" showLastColumn="1" showRowStripes="1"/>
</table>
</file>

<file path=xl/tables/table146.xml><?xml version="1.0" encoding="utf-8"?>
<table xmlns="http://schemas.openxmlformats.org/spreadsheetml/2006/main" ref="A1:F67" displayName="Quidic" name="Quidic" id="146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Quidic-style" showColumnStripes="0" showFirstColumn="1" showLastColumn="1" showRowStripes="1"/>
</table>
</file>

<file path=xl/tables/table147.xml><?xml version="1.0" encoding="utf-8"?>
<table xmlns="http://schemas.openxmlformats.org/spreadsheetml/2006/main" ref="A1:F67" displayName="Raledria" name="Raledria" id="147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Raledria-style" showColumnStripes="0" showFirstColumn="1" showLastColumn="1" showRowStripes="1"/>
</table>
</file>

<file path=xl/tables/table148.xml><?xml version="1.0" encoding="utf-8"?>
<table xmlns="http://schemas.openxmlformats.org/spreadsheetml/2006/main" ref="A1:F67" displayName="Reerica" name="Reerica" id="148">
  <tableColumns count="6">
    <tableColumn name="Reerica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Reerica-style" showColumnStripes="0" showFirstColumn="1" showLastColumn="1" showRowStripes="1"/>
</table>
</file>

<file path=xl/tables/table149.xml><?xml version="1.0" encoding="utf-8"?>
<table xmlns="http://schemas.openxmlformats.org/spreadsheetml/2006/main" ref="A1:F67" displayName="Rethern" name="Rethern" id="149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Rethern-style" showColumnStripes="0" showFirstColumn="1" showLastColumn="1" showRowStripes="1"/>
</table>
</file>

<file path=xl/tables/table150.xml><?xml version="1.0" encoding="utf-8"?>
<table xmlns="http://schemas.openxmlformats.org/spreadsheetml/2006/main" ref="A1:F67" displayName="Rijan_bu" name="Rijan_bu" id="150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Rijan bu-style" showColumnStripes="0" showFirstColumn="1" showLastColumn="1" showRowStripes="1"/>
</table>
</file>

<file path=xl/tables/table151.xml><?xml version="1.0" encoding="utf-8"?>
<table xmlns="http://schemas.openxmlformats.org/spreadsheetml/2006/main" ref="A1:F67" displayName="Rinew" name="Rinew" id="151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Rinew-style" showColumnStripes="0" showFirstColumn="1" showLastColumn="1" showRowStripes="1"/>
</table>
</file>

<file path=xl/tables/table152.xml><?xml version="1.0" encoding="utf-8"?>
<table xmlns="http://schemas.openxmlformats.org/spreadsheetml/2006/main" ref="A1:F67" displayName="Rkmepuia" name="Rkmepuia" id="152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Rkmepuia-style" showColumnStripes="0" showFirstColumn="1" showLastColumn="1" showRowStripes="1"/>
</table>
</file>

<file path=xl/tables/table153.xml><?xml version="1.0" encoding="utf-8"?>
<table xmlns="http://schemas.openxmlformats.org/spreadsheetml/2006/main" ref="A1:F67" displayName="Rtesania" name="Rtesania" id="153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Rtesania-style" showColumnStripes="0" showFirstColumn="1" showLastColumn="1" showRowStripes="1"/>
</table>
</file>

<file path=xl/tables/table154.xml><?xml version="1.0" encoding="utf-8"?>
<table xmlns="http://schemas.openxmlformats.org/spreadsheetml/2006/main" ref="A1:F67" displayName="Ruylku" name="Ruylku" id="154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Ruylku-style" showColumnStripes="0" showFirstColumn="1" showLastColumn="1" showRowStripes="1"/>
</table>
</file>

<file path=xl/tables/table155.xml><?xml version="1.0" encoding="utf-8"?>
<table xmlns="http://schemas.openxmlformats.org/spreadsheetml/2006/main" ref="A1:F67" displayName="Saa" name="Saa" id="155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Saa-style" showColumnStripes="0" showFirstColumn="1" showLastColumn="1" showRowStripes="1"/>
</table>
</file>

<file path=xl/tables/table156.xml><?xml version="1.0" encoding="utf-8"?>
<table xmlns="http://schemas.openxmlformats.org/spreadsheetml/2006/main" ref="A1:F67" displayName="Sadain" name="Sadain" id="156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Sadain-style" showColumnStripes="0" showFirstColumn="1" showLastColumn="1" showRowStripes="1"/>
</table>
</file>

<file path=xl/tables/table157.xml><?xml version="1.0" encoding="utf-8"?>
<table xmlns="http://schemas.openxmlformats.org/spreadsheetml/2006/main" ref="A1:F67" displayName="template_4" name="template_4" id="157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Sanagara-style" showColumnStripes="0" showFirstColumn="1" showLastColumn="1" showRowStripes="1"/>
</table>
</file>

<file path=xl/tables/table158.xml><?xml version="1.0" encoding="utf-8"?>
<table xmlns="http://schemas.openxmlformats.org/spreadsheetml/2006/main" ref="A1:F67" displayName="Sattle" name="Sattle" id="158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Sattle-style" showColumnStripes="0" showFirstColumn="1" showLastColumn="1" showRowStripes="1"/>
</table>
</file>

<file path=xl/tables/table159.xml><?xml version="1.0" encoding="utf-8"?>
<table xmlns="http://schemas.openxmlformats.org/spreadsheetml/2006/main" ref="A1:F67" displayName="Selaja" name="Selaja" id="159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Selaja-style" showColumnStripes="0" showFirstColumn="1" showLastColumn="1" showRowStripes="1"/>
</table>
</file>

<file path=xl/tables/table160.xml><?xml version="1.0" encoding="utf-8"?>
<table xmlns="http://schemas.openxmlformats.org/spreadsheetml/2006/main" ref="A1:F67" displayName="Seytinemas" name="Seytinemas" id="160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Seytinemas-style" showColumnStripes="0" showFirstColumn="1" showLastColumn="1" showRowStripes="1"/>
</table>
</file>

<file path=xl/tables/table161.xml><?xml version="1.0" encoding="utf-8"?>
<table xmlns="http://schemas.openxmlformats.org/spreadsheetml/2006/main" ref="A1:F67" displayName="Shinam" name="Shinam" id="161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Shinam-style" showColumnStripes="0" showFirstColumn="1" showLastColumn="1" showRowStripes="1"/>
</table>
</file>

<file path=xl/tables/table162.xml><?xml version="1.0" encoding="utf-8"?>
<table xmlns="http://schemas.openxmlformats.org/spreadsheetml/2006/main" ref="A1:F67" displayName="Shomjind" name="Shomjind" id="162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Shomjind-style" showColumnStripes="0" showFirstColumn="1" showLastColumn="1" showRowStripes="1"/>
</table>
</file>

<file path=xl/tables/table163.xml><?xml version="1.0" encoding="utf-8"?>
<table xmlns="http://schemas.openxmlformats.org/spreadsheetml/2006/main" ref="A1:F67" displayName="Siana" name="Siana" id="163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Siana-style" showColumnStripes="0" showFirstColumn="1" showLastColumn="1" showRowStripes="1"/>
</table>
</file>

<file path=xl/tables/table164.xml><?xml version="1.0" encoding="utf-8"?>
<table xmlns="http://schemas.openxmlformats.org/spreadsheetml/2006/main" ref="A1:F67" displayName="Sivoso" name="Sivoso" id="164">
  <tableColumns count="6">
    <tableColumn name="Sivoso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Sivoso-style" showColumnStripes="0" showFirstColumn="1" showLastColumn="1" showRowStripes="1"/>
</table>
</file>

<file path=xl/tables/table165.xml><?xml version="1.0" encoding="utf-8"?>
<table xmlns="http://schemas.openxmlformats.org/spreadsheetml/2006/main" ref="A1:F67" displayName="Slyiaduun" name="Slyiaduun" id="165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Slyiaduun-style" showColumnStripes="0" showFirstColumn="1" showLastColumn="1" showRowStripes="1"/>
</table>
</file>

<file path=xl/tables/table166.xml><?xml version="1.0" encoding="utf-8"?>
<table xmlns="http://schemas.openxmlformats.org/spreadsheetml/2006/main" ref="A1:F67" displayName="Stinebar" name="Stinebar" id="166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Stinebar-style" showColumnStripes="0" showFirstColumn="1" showLastColumn="1" showRowStripes="1"/>
</table>
</file>

<file path=xl/tables/table167.xml><?xml version="1.0" encoding="utf-8"?>
<table xmlns="http://schemas.openxmlformats.org/spreadsheetml/2006/main" ref="A1:F67" displayName="Suenan" name="Suenan" id="167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Suenan-style" showColumnStripes="0" showFirstColumn="1" showLastColumn="1" showRowStripes="1"/>
</table>
</file>

<file path=xl/tables/table168.xml><?xml version="1.0" encoding="utf-8"?>
<table xmlns="http://schemas.openxmlformats.org/spreadsheetml/2006/main" ref="A1:F67" displayName="Sunsokua" name="Sunsokua" id="168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Sunsokua-style" showColumnStripes="0" showFirstColumn="1" showLastColumn="1" showRowStripes="1"/>
</table>
</file>

<file path=xl/tables/table169.xml><?xml version="1.0" encoding="utf-8"?>
<table xmlns="http://schemas.openxmlformats.org/spreadsheetml/2006/main" ref="A1:F67" displayName="Taing" name="Taing" id="169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Taing-style" showColumnStripes="0" showFirstColumn="1" showLastColumn="1" showRowStripes="1"/>
</table>
</file>

<file path=xl/tables/table170.xml><?xml version="1.0" encoding="utf-8"?>
<table xmlns="http://schemas.openxmlformats.org/spreadsheetml/2006/main" ref="A1:F67" displayName="Taniduna" name="Taniduna" id="170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Taniduna-style" showColumnStripes="0" showFirstColumn="1" showLastColumn="1" showRowStripes="1"/>
</table>
</file>

<file path=xl/tables/table171.xml><?xml version="1.0" encoding="utf-8"?>
<table xmlns="http://schemas.openxmlformats.org/spreadsheetml/2006/main" ref="A1:F67" displayName="Taoisia" name="Taoisia" id="171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Taoisia-style" showColumnStripes="0" showFirstColumn="1" showLastColumn="1" showRowStripes="1"/>
</table>
</file>

<file path=xl/tables/table172.xml><?xml version="1.0" encoding="utf-8"?>
<table xmlns="http://schemas.openxmlformats.org/spreadsheetml/2006/main" ref="A1:F67" displayName="Taval" name="Taval" id="172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Taval-style" showColumnStripes="0" showFirstColumn="1" showLastColumn="1" showRowStripes="1"/>
</table>
</file>

<file path=xl/tables/table173.xml><?xml version="1.0" encoding="utf-8"?>
<table xmlns="http://schemas.openxmlformats.org/spreadsheetml/2006/main" ref="A1:F67" displayName="Terressin" name="Terressin" id="173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Terressin-style" showColumnStripes="0" showFirstColumn="1" showLastColumn="1" showRowStripes="1"/>
</table>
</file>

<file path=xl/tables/table174.xml><?xml version="1.0" encoding="utf-8"?>
<table xmlns="http://schemas.openxmlformats.org/spreadsheetml/2006/main" ref="A1:F67" displayName="Tomscilus" name="Tomscilus" id="174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Tomscilus-style" showColumnStripes="0" showFirstColumn="1" showLastColumn="1" showRowStripes="1"/>
</table>
</file>

<file path=xl/tables/table175.xml><?xml version="1.0" encoding="utf-8"?>
<table xmlns="http://schemas.openxmlformats.org/spreadsheetml/2006/main" ref="A1:F67" displayName="Tonder" name="Tonder" id="175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Tonder-style" showColumnStripes="0" showFirstColumn="1" showLastColumn="1" showRowStripes="1"/>
</table>
</file>

<file path=xl/tables/table176.xml><?xml version="1.0" encoding="utf-8"?>
<table xmlns="http://schemas.openxmlformats.org/spreadsheetml/2006/main" ref="A1:F67" displayName="Trevilla" name="Trevilla" id="176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Trevilla-style" showColumnStripes="0" showFirstColumn="1" showLastColumn="1" showRowStripes="1"/>
</table>
</file>

<file path=xl/tables/table177.xml><?xml version="1.0" encoding="utf-8"?>
<table xmlns="http://schemas.openxmlformats.org/spreadsheetml/2006/main" ref="A1:F67" displayName="Trian" name="Trian" id="177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Trian-style" showColumnStripes="0" showFirstColumn="1" showLastColumn="1" showRowStripes="1"/>
</table>
</file>

<file path=xl/tables/table178.xml><?xml version="1.0" encoding="utf-8"?>
<table xmlns="http://schemas.openxmlformats.org/spreadsheetml/2006/main" ref="A1:F67" displayName="Tvecoca" name="Tvecoca" id="178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Tvecoca-style" showColumnStripes="0" showFirstColumn="1" showLastColumn="1" showRowStripes="1"/>
</table>
</file>

<file path=xl/tables/table179.xml><?xml version="1.0" encoding="utf-8"?>
<table xmlns="http://schemas.openxmlformats.org/spreadsheetml/2006/main" ref="A1:F67" displayName="Ucrua" name="Ucrua" id="179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Ucrua-style" showColumnStripes="0" showFirstColumn="1" showLastColumn="1" showRowStripes="1"/>
</table>
</file>

<file path=xl/tables/table180.xml><?xml version="1.0" encoding="utf-8"?>
<table xmlns="http://schemas.openxmlformats.org/spreadsheetml/2006/main" ref="A1:F67" displayName="Ukhdari" name="Ukhdari" id="180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Ukhdari-style" showColumnStripes="0" showFirstColumn="1" showLastColumn="1" showRowStripes="1"/>
</table>
</file>

<file path=xl/tables/table181.xml><?xml version="1.0" encoding="utf-8"?>
<table xmlns="http://schemas.openxmlformats.org/spreadsheetml/2006/main" ref="A1:F67" displayName="Umarcia" name="Umarcia" id="181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Umarcia-style" showColumnStripes="0" showFirstColumn="1" showLastColumn="1" showRowStripes="1"/>
</table>
</file>

<file path=xl/tables/table182.xml><?xml version="1.0" encoding="utf-8"?>
<table xmlns="http://schemas.openxmlformats.org/spreadsheetml/2006/main" ref="A1:F67" displayName="Umendel" name="Umendel" id="182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Umendel-style" showColumnStripes="0" showFirstColumn="1" showLastColumn="1" showRowStripes="1"/>
</table>
</file>

<file path=xl/tables/table183.xml><?xml version="1.0" encoding="utf-8"?>
<table xmlns="http://schemas.openxmlformats.org/spreadsheetml/2006/main" ref="A1:F67" displayName="United_Delet" name="United_Delet" id="183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United Delet-style" showColumnStripes="0" showFirstColumn="1" showLastColumn="1" showRowStripes="1"/>
</table>
</file>

<file path=xl/tables/table184.xml><?xml version="1.0" encoding="utf-8"?>
<table xmlns="http://schemas.openxmlformats.org/spreadsheetml/2006/main" ref="A1:F67" displayName="United_Mihili" name="United_Mihili" id="184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United Mihili-style" showColumnStripes="0" showFirstColumn="1" showLastColumn="1" showRowStripes="1"/>
</table>
</file>

<file path=xl/tables/table185.xml><?xml version="1.0" encoding="utf-8"?>
<table xmlns="http://schemas.openxmlformats.org/spreadsheetml/2006/main" ref="A1:F67" displayName="Urbiqu" name="Urbiqu" id="185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Urbiqu-style" showColumnStripes="0" showFirstColumn="1" showLastColumn="1" showRowStripes="1"/>
</table>
</file>

<file path=xl/tables/table186.xml><?xml version="1.0" encoding="utf-8"?>
<table xmlns="http://schemas.openxmlformats.org/spreadsheetml/2006/main" ref="A1:F67" displayName="Uularin" name="Uularin" id="186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Uularin-style" showColumnStripes="0" showFirstColumn="1" showLastColumn="1" showRowStripes="1"/>
</table>
</file>

<file path=xl/tables/table187.xml><?xml version="1.0" encoding="utf-8"?>
<table xmlns="http://schemas.openxmlformats.org/spreadsheetml/2006/main" ref="A1:F67" displayName="Vayvele" name="Vayvele" id="187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Vayvele-style" showColumnStripes="0" showFirstColumn="1" showLastColumn="1" showRowStripes="1"/>
</table>
</file>

<file path=xl/tables/table188.xml><?xml version="1.0" encoding="utf-8"?>
<table xmlns="http://schemas.openxmlformats.org/spreadsheetml/2006/main" ref="A1:F67" displayName="Veelmit" name="Veelmit" id="188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Veelmit-style" showColumnStripes="0" showFirstColumn="1" showLastColumn="1" showRowStripes="1"/>
</table>
</file>

<file path=xl/tables/table189.xml><?xml version="1.0" encoding="utf-8"?>
<table xmlns="http://schemas.openxmlformats.org/spreadsheetml/2006/main" ref="A1:F67" displayName="Verste" name="Verste" id="189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Verste-style" showColumnStripes="0" showFirstColumn="1" showLastColumn="1" showRowStripes="1"/>
</table>
</file>

<file path=xl/tables/table190.xml><?xml version="1.0" encoding="utf-8"?>
<table xmlns="http://schemas.openxmlformats.org/spreadsheetml/2006/main" ref="A1:F67" displayName="Verusa" name="Verusa" id="190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Verusa-style" showColumnStripes="0" showFirstColumn="1" showLastColumn="1" showRowStripes="1"/>
</table>
</file>

<file path=xl/tables/table191.xml><?xml version="1.0" encoding="utf-8"?>
<table xmlns="http://schemas.openxmlformats.org/spreadsheetml/2006/main" ref="A1:F67" displayName="Vesozata" name="Vesozata" id="191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Vesozata-style" showColumnStripes="0" showFirstColumn="1" showLastColumn="1" showRowStripes="1"/>
</table>
</file>

<file path=xl/tables/table192.xml><?xml version="1.0" encoding="utf-8"?>
<table xmlns="http://schemas.openxmlformats.org/spreadsheetml/2006/main" ref="A1:F67" displayName="Viussi" name="Viussi" id="192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Viussi-style" showColumnStripes="0" showFirstColumn="1" showLastColumn="1" showRowStripes="1"/>
</table>
</file>

<file path=xl/tables/table193.xml><?xml version="1.0" encoding="utf-8"?>
<table xmlns="http://schemas.openxmlformats.org/spreadsheetml/2006/main" ref="A1:F67" displayName="Volver" name="Volver" id="193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Volver-style" showColumnStripes="0" showFirstColumn="1" showLastColumn="1" showRowStripes="1"/>
</table>
</file>

<file path=xl/tables/table194.xml><?xml version="1.0" encoding="utf-8"?>
<table xmlns="http://schemas.openxmlformats.org/spreadsheetml/2006/main" ref="A1:F67" displayName="Walporein" name="Walporein" id="194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Walporein-style" showColumnStripes="0" showFirstColumn="1" showLastColumn="1" showRowStripes="1"/>
</table>
</file>

<file path=xl/tables/table195.xml><?xml version="1.0" encoding="utf-8"?>
<table xmlns="http://schemas.openxmlformats.org/spreadsheetml/2006/main" ref="A1:F67" displayName="Welenu_Fana" name="Welenu_Fana" id="195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Welenu Fana-style" showColumnStripes="0" showFirstColumn="1" showLastColumn="1" showRowStripes="1"/>
</table>
</file>

<file path=xl/tables/table196.xml><?xml version="1.0" encoding="utf-8"?>
<table xmlns="http://schemas.openxmlformats.org/spreadsheetml/2006/main" ref="A1:F67" displayName="Western_Migoku" name="Western_Migoku" id="196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Western Migoku-style" showColumnStripes="0" showFirstColumn="1" showLastColumn="1" showRowStripes="1"/>
</table>
</file>

<file path=xl/tables/table197.xml><?xml version="1.0" encoding="utf-8"?>
<table xmlns="http://schemas.openxmlformats.org/spreadsheetml/2006/main" ref="A1:F67" displayName="Wundry" name="Wundry" id="197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Wundry-style" showColumnStripes="0" showFirstColumn="1" showLastColumn="1" showRowStripes="1"/>
</table>
</file>

<file path=xl/tables/table198.xml><?xml version="1.0" encoding="utf-8"?>
<table xmlns="http://schemas.openxmlformats.org/spreadsheetml/2006/main" ref="A1:F67" displayName="Yaxuto" name="Yaxuto" id="198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Yaxuto-style" showColumnStripes="0" showFirstColumn="1" showLastColumn="1" showRowStripes="1"/>
</table>
</file>

<file path=xl/tables/table199.xml><?xml version="1.0" encoding="utf-8"?>
<table xmlns="http://schemas.openxmlformats.org/spreadsheetml/2006/main" ref="A1:F67" displayName="Yihnurda" name="Yihnurda" id="199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Yihnurda-style" showColumnStripes="0" showFirstColumn="1" showLastColumn="1" showRowStripes="1"/>
</table>
</file>

<file path=xl/tables/table200.xml><?xml version="1.0" encoding="utf-8"?>
<table xmlns="http://schemas.openxmlformats.org/spreadsheetml/2006/main" ref="A1:F67" displayName="Yoprioq" name="Yoprioq" id="200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Yoprioq-style" showColumnStripes="0" showFirstColumn="1" showLastColumn="1" showRowStripes="1"/>
</table>
</file>

<file path=xl/tables/table201.xml><?xml version="1.0" encoding="utf-8"?>
<table xmlns="http://schemas.openxmlformats.org/spreadsheetml/2006/main" ref="A1:F67" displayName="Yutnitu" name="Yutnitu" id="201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Yutnitu-style" showColumnStripes="0" showFirstColumn="1" showLastColumn="1" showRowStripes="1"/>
</table>
</file>

<file path=xl/tables/table202.xml><?xml version="1.0" encoding="utf-8"?>
<table xmlns="http://schemas.openxmlformats.org/spreadsheetml/2006/main" ref="A1:F67" displayName="Zenashan" name="Zenashan" id="202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Zenashan-style" showColumnStripes="0" showFirstColumn="1" showLastColumn="1" showRowStripes="1"/>
</table>
</file>

<file path=xl/tables/table203.xml><?xml version="1.0" encoding="utf-8"?>
<table xmlns="http://schemas.openxmlformats.org/spreadsheetml/2006/main" ref="A1:F67" displayName="Zhanshe" name="Zhanshe" id="203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Zhanshe-style" showColumnStripes="0" showFirstColumn="1" showLastColumn="1" showRowStripes="1"/>
</table>
</file>

<file path=xl/tables/table204.xml><?xml version="1.0" encoding="utf-8"?>
<table xmlns="http://schemas.openxmlformats.org/spreadsheetml/2006/main" ref="A1:F67" displayName="Ztesh" name="Ztesh" id="204">
  <tableColumns count="6">
    <tableColumn name="Earth Year" id="1"/>
    <tableColumn name="Year" id="2"/>
    <tableColumn name="Population" id="3"/>
    <tableColumn name="Pop growth" id="4"/>
    <tableColumn name="Number Pop growth" id="5"/>
    <tableColumn name="Percent of Global Population" id="6"/>
  </tableColumns>
  <tableStyleInfo name="Ztesh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2.xml"/><Relationship Id="rId10" Type="http://schemas.openxmlformats.org/officeDocument/2006/relationships/table" Target="../tables/table1.xml"/><Relationship Id="rId13" Type="http://schemas.openxmlformats.org/officeDocument/2006/relationships/table" Target="../tables/table4.xml"/><Relationship Id="rId12" Type="http://schemas.openxmlformats.org/officeDocument/2006/relationships/table" Target="../tables/table3.xml"/><Relationship Id="rId15" Type="http://schemas.openxmlformats.org/officeDocument/2006/relationships/table" Target="../tables/table6.xml"/><Relationship Id="rId14" Type="http://schemas.openxmlformats.org/officeDocument/2006/relationships/table" Target="../tables/table5.xml"/><Relationship Id="rId17" Type="http://schemas.openxmlformats.org/officeDocument/2006/relationships/table" Target="../tables/table8.xml"/><Relationship Id="rId16" Type="http://schemas.openxmlformats.org/officeDocument/2006/relationships/table" Target="../tables/table7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table" Target="../tables/table23.xml"/><Relationship Id="rId42" Type="http://schemas.openxmlformats.org/officeDocument/2006/relationships/table" Target="../tables/table25.xml"/><Relationship Id="rId41" Type="http://schemas.openxmlformats.org/officeDocument/2006/relationships/table" Target="../tables/table24.xml"/><Relationship Id="rId44" Type="http://schemas.openxmlformats.org/officeDocument/2006/relationships/table" Target="../tables/table27.xml"/><Relationship Id="rId43" Type="http://schemas.openxmlformats.org/officeDocument/2006/relationships/table" Target="../tables/table26.xml"/><Relationship Id="rId46" Type="http://schemas.openxmlformats.org/officeDocument/2006/relationships/table" Target="../tables/table29.xml"/><Relationship Id="rId45" Type="http://schemas.openxmlformats.org/officeDocument/2006/relationships/table" Target="../tables/table28.xml"/><Relationship Id="rId1" Type="http://schemas.openxmlformats.org/officeDocument/2006/relationships/drawing" Target="../drawings/drawing2.xml"/><Relationship Id="rId48" Type="http://schemas.openxmlformats.org/officeDocument/2006/relationships/table" Target="../tables/table31.xml"/><Relationship Id="rId47" Type="http://schemas.openxmlformats.org/officeDocument/2006/relationships/table" Target="../tables/table30.xml"/><Relationship Id="rId49" Type="http://schemas.openxmlformats.org/officeDocument/2006/relationships/table" Target="../tables/table32.xml"/><Relationship Id="rId31" Type="http://schemas.openxmlformats.org/officeDocument/2006/relationships/table" Target="../tables/table14.xml"/><Relationship Id="rId30" Type="http://schemas.openxmlformats.org/officeDocument/2006/relationships/table" Target="../tables/table13.xml"/><Relationship Id="rId33" Type="http://schemas.openxmlformats.org/officeDocument/2006/relationships/table" Target="../tables/table16.xml"/><Relationship Id="rId32" Type="http://schemas.openxmlformats.org/officeDocument/2006/relationships/table" Target="../tables/table15.xml"/><Relationship Id="rId35" Type="http://schemas.openxmlformats.org/officeDocument/2006/relationships/table" Target="../tables/table18.xml"/><Relationship Id="rId34" Type="http://schemas.openxmlformats.org/officeDocument/2006/relationships/table" Target="../tables/table17.xml"/><Relationship Id="rId37" Type="http://schemas.openxmlformats.org/officeDocument/2006/relationships/table" Target="../tables/table20.xml"/><Relationship Id="rId36" Type="http://schemas.openxmlformats.org/officeDocument/2006/relationships/table" Target="../tables/table19.xml"/><Relationship Id="rId39" Type="http://schemas.openxmlformats.org/officeDocument/2006/relationships/table" Target="../tables/table22.xml"/><Relationship Id="rId38" Type="http://schemas.openxmlformats.org/officeDocument/2006/relationships/table" Target="../tables/table21.xml"/><Relationship Id="rId26" Type="http://schemas.openxmlformats.org/officeDocument/2006/relationships/table" Target="../tables/table9.xml"/><Relationship Id="rId28" Type="http://schemas.openxmlformats.org/officeDocument/2006/relationships/table" Target="../tables/table11.xml"/><Relationship Id="rId27" Type="http://schemas.openxmlformats.org/officeDocument/2006/relationships/table" Target="../tables/table10.xml"/><Relationship Id="rId29" Type="http://schemas.openxmlformats.org/officeDocument/2006/relationships/table" Target="../tables/table1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3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3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3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3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4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4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4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4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4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4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4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4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4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4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3" Type="http://schemas.openxmlformats.org/officeDocument/2006/relationships/table" Target="../tables/table5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Relationship Id="rId3" Type="http://schemas.openxmlformats.org/officeDocument/2006/relationships/table" Target="../tables/table5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3" Type="http://schemas.openxmlformats.org/officeDocument/2006/relationships/table" Target="../tables/table5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Relationship Id="rId3" Type="http://schemas.openxmlformats.org/officeDocument/2006/relationships/table" Target="../tables/table5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Relationship Id="rId3" Type="http://schemas.openxmlformats.org/officeDocument/2006/relationships/table" Target="../tables/table5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Relationship Id="rId3" Type="http://schemas.openxmlformats.org/officeDocument/2006/relationships/table" Target="../tables/table5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Relationship Id="rId3" Type="http://schemas.openxmlformats.org/officeDocument/2006/relationships/table" Target="../tables/table5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Relationship Id="rId3" Type="http://schemas.openxmlformats.org/officeDocument/2006/relationships/table" Target="../tables/table5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Relationship Id="rId3" Type="http://schemas.openxmlformats.org/officeDocument/2006/relationships/table" Target="../tables/table5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Relationship Id="rId3" Type="http://schemas.openxmlformats.org/officeDocument/2006/relationships/table" Target="../tables/table5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Relationship Id="rId3" Type="http://schemas.openxmlformats.org/officeDocument/2006/relationships/table" Target="../tables/table6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Relationship Id="rId3" Type="http://schemas.openxmlformats.org/officeDocument/2006/relationships/table" Target="../tables/table6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Relationship Id="rId3" Type="http://schemas.openxmlformats.org/officeDocument/2006/relationships/table" Target="../tables/table6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Relationship Id="rId3" Type="http://schemas.openxmlformats.org/officeDocument/2006/relationships/table" Target="../tables/table6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Relationship Id="rId3" Type="http://schemas.openxmlformats.org/officeDocument/2006/relationships/table" Target="../tables/table6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Relationship Id="rId3" Type="http://schemas.openxmlformats.org/officeDocument/2006/relationships/table" Target="../tables/table6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Relationship Id="rId3" Type="http://schemas.openxmlformats.org/officeDocument/2006/relationships/table" Target="../tables/table6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Relationship Id="rId3" Type="http://schemas.openxmlformats.org/officeDocument/2006/relationships/table" Target="../tables/table6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Relationship Id="rId3" Type="http://schemas.openxmlformats.org/officeDocument/2006/relationships/table" Target="../tables/table6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Relationship Id="rId3" Type="http://schemas.openxmlformats.org/officeDocument/2006/relationships/table" Target="../tables/table6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Relationship Id="rId3" Type="http://schemas.openxmlformats.org/officeDocument/2006/relationships/table" Target="../tables/table7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Relationship Id="rId3" Type="http://schemas.openxmlformats.org/officeDocument/2006/relationships/table" Target="../tables/table7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Relationship Id="rId3" Type="http://schemas.openxmlformats.org/officeDocument/2006/relationships/table" Target="../tables/table7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Relationship Id="rId3" Type="http://schemas.openxmlformats.org/officeDocument/2006/relationships/table" Target="../tables/table7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Relationship Id="rId3" Type="http://schemas.openxmlformats.org/officeDocument/2006/relationships/table" Target="../tables/table7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Relationship Id="rId3" Type="http://schemas.openxmlformats.org/officeDocument/2006/relationships/table" Target="../tables/table7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Relationship Id="rId3" Type="http://schemas.openxmlformats.org/officeDocument/2006/relationships/table" Target="../tables/table7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Relationship Id="rId3" Type="http://schemas.openxmlformats.org/officeDocument/2006/relationships/table" Target="../tables/table7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Relationship Id="rId3" Type="http://schemas.openxmlformats.org/officeDocument/2006/relationships/table" Target="../tables/table7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Relationship Id="rId3" Type="http://schemas.openxmlformats.org/officeDocument/2006/relationships/table" Target="../tables/table7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Relationship Id="rId3" Type="http://schemas.openxmlformats.org/officeDocument/2006/relationships/table" Target="../tables/table8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Relationship Id="rId3" Type="http://schemas.openxmlformats.org/officeDocument/2006/relationships/table" Target="../tables/table8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Relationship Id="rId3" Type="http://schemas.openxmlformats.org/officeDocument/2006/relationships/table" Target="../tables/table8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Relationship Id="rId3" Type="http://schemas.openxmlformats.org/officeDocument/2006/relationships/table" Target="../tables/table8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Relationship Id="rId3" Type="http://schemas.openxmlformats.org/officeDocument/2006/relationships/table" Target="../tables/table8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Relationship Id="rId3" Type="http://schemas.openxmlformats.org/officeDocument/2006/relationships/table" Target="../tables/table8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Relationship Id="rId3" Type="http://schemas.openxmlformats.org/officeDocument/2006/relationships/table" Target="../tables/table8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Relationship Id="rId3" Type="http://schemas.openxmlformats.org/officeDocument/2006/relationships/table" Target="../tables/table8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Relationship Id="rId3" Type="http://schemas.openxmlformats.org/officeDocument/2006/relationships/table" Target="../tables/table8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Relationship Id="rId3" Type="http://schemas.openxmlformats.org/officeDocument/2006/relationships/table" Target="../tables/table8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Relationship Id="rId3" Type="http://schemas.openxmlformats.org/officeDocument/2006/relationships/table" Target="../tables/table9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Relationship Id="rId3" Type="http://schemas.openxmlformats.org/officeDocument/2006/relationships/table" Target="../tables/table9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Relationship Id="rId3" Type="http://schemas.openxmlformats.org/officeDocument/2006/relationships/table" Target="../tables/table9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Relationship Id="rId3" Type="http://schemas.openxmlformats.org/officeDocument/2006/relationships/table" Target="../tables/table9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Relationship Id="rId3" Type="http://schemas.openxmlformats.org/officeDocument/2006/relationships/table" Target="../tables/table9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Relationship Id="rId3" Type="http://schemas.openxmlformats.org/officeDocument/2006/relationships/table" Target="../tables/table9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Relationship Id="rId3" Type="http://schemas.openxmlformats.org/officeDocument/2006/relationships/table" Target="../tables/table9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Relationship Id="rId3" Type="http://schemas.openxmlformats.org/officeDocument/2006/relationships/table" Target="../tables/table9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Relationship Id="rId3" Type="http://schemas.openxmlformats.org/officeDocument/2006/relationships/table" Target="../tables/table9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Relationship Id="rId3" Type="http://schemas.openxmlformats.org/officeDocument/2006/relationships/table" Target="../tables/table9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0.xml"/><Relationship Id="rId3" Type="http://schemas.openxmlformats.org/officeDocument/2006/relationships/table" Target="../tables/table100.x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1.xml"/><Relationship Id="rId3" Type="http://schemas.openxmlformats.org/officeDocument/2006/relationships/table" Target="../tables/table101.x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2.xml"/><Relationship Id="rId3" Type="http://schemas.openxmlformats.org/officeDocument/2006/relationships/table" Target="../tables/table102.xml"/></Relationships>
</file>

<file path=xl/worksheets/_rels/sheet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3.xml"/><Relationship Id="rId3" Type="http://schemas.openxmlformats.org/officeDocument/2006/relationships/table" Target="../tables/table103.xml"/></Relationships>
</file>

<file path=xl/worksheets/_rels/sheet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4.xml"/><Relationship Id="rId3" Type="http://schemas.openxmlformats.org/officeDocument/2006/relationships/table" Target="../tables/table104.xml"/></Relationships>
</file>

<file path=xl/worksheets/_rels/sheet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5.xml"/><Relationship Id="rId3" Type="http://schemas.openxmlformats.org/officeDocument/2006/relationships/table" Target="../tables/table105.xml"/></Relationships>
</file>

<file path=xl/worksheets/_rels/sheet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6.xml"/><Relationship Id="rId3" Type="http://schemas.openxmlformats.org/officeDocument/2006/relationships/table" Target="../tables/table106.xml"/></Relationships>
</file>

<file path=xl/worksheets/_rels/sheet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7.xml"/><Relationship Id="rId3" Type="http://schemas.openxmlformats.org/officeDocument/2006/relationships/table" Target="../tables/table107.xml"/></Relationships>
</file>

<file path=xl/worksheets/_rels/sheet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8.xml"/><Relationship Id="rId3" Type="http://schemas.openxmlformats.org/officeDocument/2006/relationships/table" Target="../tables/table108.xml"/></Relationships>
</file>

<file path=xl/worksheets/_rels/sheet7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9.xml"/><Relationship Id="rId3" Type="http://schemas.openxmlformats.org/officeDocument/2006/relationships/table" Target="../tables/table109.xml"/></Relationships>
</file>

<file path=xl/worksheets/_rels/sheet8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0.xml"/><Relationship Id="rId3" Type="http://schemas.openxmlformats.org/officeDocument/2006/relationships/table" Target="../tables/table110.xml"/></Relationships>
</file>

<file path=xl/worksheets/_rels/sheet8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1.xml"/><Relationship Id="rId3" Type="http://schemas.openxmlformats.org/officeDocument/2006/relationships/table" Target="../tables/table111.xml"/></Relationships>
</file>

<file path=xl/worksheets/_rels/sheet8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2.xml"/><Relationship Id="rId3" Type="http://schemas.openxmlformats.org/officeDocument/2006/relationships/table" Target="../tables/table112.xml"/></Relationships>
</file>

<file path=xl/worksheets/_rels/sheet8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3.xml"/><Relationship Id="rId3" Type="http://schemas.openxmlformats.org/officeDocument/2006/relationships/table" Target="../tables/table113.xml"/></Relationships>
</file>

<file path=xl/worksheets/_rels/sheet8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4.xml"/><Relationship Id="rId3" Type="http://schemas.openxmlformats.org/officeDocument/2006/relationships/table" Target="../tables/table114.xml"/></Relationships>
</file>

<file path=xl/worksheets/_rels/sheet8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5.xml"/><Relationship Id="rId3" Type="http://schemas.openxmlformats.org/officeDocument/2006/relationships/table" Target="../tables/table115.xml"/></Relationships>
</file>

<file path=xl/worksheets/_rels/sheet8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6.xml"/><Relationship Id="rId3" Type="http://schemas.openxmlformats.org/officeDocument/2006/relationships/table" Target="../tables/table116.xml"/></Relationships>
</file>

<file path=xl/worksheets/_rels/sheet8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7.xml"/><Relationship Id="rId3" Type="http://schemas.openxmlformats.org/officeDocument/2006/relationships/table" Target="../tables/table117.xml"/></Relationships>
</file>

<file path=xl/worksheets/_rels/sheet8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8.xml"/><Relationship Id="rId3" Type="http://schemas.openxmlformats.org/officeDocument/2006/relationships/table" Target="../tables/table118.xml"/></Relationships>
</file>

<file path=xl/worksheets/_rels/sheet8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9.xml"/><Relationship Id="rId3" Type="http://schemas.openxmlformats.org/officeDocument/2006/relationships/table" Target="../tables/table119.xml"/></Relationships>
</file>

<file path=xl/worksheets/_rels/sheet9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0.xml"/><Relationship Id="rId3" Type="http://schemas.openxmlformats.org/officeDocument/2006/relationships/table" Target="../tables/table120.xml"/></Relationships>
</file>

<file path=xl/worksheets/_rels/sheet9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1.xml"/><Relationship Id="rId3" Type="http://schemas.openxmlformats.org/officeDocument/2006/relationships/table" Target="../tables/table121.xml"/></Relationships>
</file>

<file path=xl/worksheets/_rels/sheet9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2.xml"/><Relationship Id="rId3" Type="http://schemas.openxmlformats.org/officeDocument/2006/relationships/table" Target="../tables/table122.xml"/></Relationships>
</file>

<file path=xl/worksheets/_rels/sheet9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3.xml"/><Relationship Id="rId3" Type="http://schemas.openxmlformats.org/officeDocument/2006/relationships/table" Target="../tables/table123.xml"/></Relationships>
</file>

<file path=xl/worksheets/_rels/sheet9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4.xml"/><Relationship Id="rId3" Type="http://schemas.openxmlformats.org/officeDocument/2006/relationships/table" Target="../tables/table124.xml"/></Relationships>
</file>

<file path=xl/worksheets/_rels/sheet9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5.xml"/><Relationship Id="rId3" Type="http://schemas.openxmlformats.org/officeDocument/2006/relationships/table" Target="../tables/table125.xml"/></Relationships>
</file>

<file path=xl/worksheets/_rels/sheet9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6.xml"/><Relationship Id="rId3" Type="http://schemas.openxmlformats.org/officeDocument/2006/relationships/table" Target="../tables/table126.xml"/></Relationships>
</file>

<file path=xl/worksheets/_rels/sheet9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7.xml"/><Relationship Id="rId3" Type="http://schemas.openxmlformats.org/officeDocument/2006/relationships/table" Target="../tables/table127.xml"/></Relationships>
</file>

<file path=xl/worksheets/_rels/sheet9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8.xml"/><Relationship Id="rId3" Type="http://schemas.openxmlformats.org/officeDocument/2006/relationships/table" Target="../tables/table128.xml"/></Relationships>
</file>

<file path=xl/worksheets/_rels/sheet9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9.xml"/><Relationship Id="rId3" Type="http://schemas.openxmlformats.org/officeDocument/2006/relationships/table" Target="../tables/table129.xml"/></Relationships>
</file>

<file path=xl/worksheets/_rels/sheet10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0.xml"/><Relationship Id="rId3" Type="http://schemas.openxmlformats.org/officeDocument/2006/relationships/table" Target="../tables/table130.xml"/></Relationships>
</file>

<file path=xl/worksheets/_rels/sheet10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1.xml"/><Relationship Id="rId3" Type="http://schemas.openxmlformats.org/officeDocument/2006/relationships/table" Target="../tables/table131.xml"/></Relationships>
</file>

<file path=xl/worksheets/_rels/sheet10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2.xml"/><Relationship Id="rId3" Type="http://schemas.openxmlformats.org/officeDocument/2006/relationships/table" Target="../tables/table132.xml"/></Relationships>
</file>

<file path=xl/worksheets/_rels/sheet10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3.xml"/><Relationship Id="rId3" Type="http://schemas.openxmlformats.org/officeDocument/2006/relationships/table" Target="../tables/table133.xml"/></Relationships>
</file>

<file path=xl/worksheets/_rels/sheet10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4.xml"/><Relationship Id="rId3" Type="http://schemas.openxmlformats.org/officeDocument/2006/relationships/table" Target="../tables/table134.xml"/></Relationships>
</file>

<file path=xl/worksheets/_rels/sheet10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5.xml"/><Relationship Id="rId3" Type="http://schemas.openxmlformats.org/officeDocument/2006/relationships/table" Target="../tables/table135.xml"/></Relationships>
</file>

<file path=xl/worksheets/_rels/sheet10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6.xml"/><Relationship Id="rId3" Type="http://schemas.openxmlformats.org/officeDocument/2006/relationships/table" Target="../tables/table136.xml"/></Relationships>
</file>

<file path=xl/worksheets/_rels/sheet10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7.xml"/><Relationship Id="rId3" Type="http://schemas.openxmlformats.org/officeDocument/2006/relationships/table" Target="../tables/table137.xml"/></Relationships>
</file>

<file path=xl/worksheets/_rels/sheet10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8.xml"/><Relationship Id="rId3" Type="http://schemas.openxmlformats.org/officeDocument/2006/relationships/table" Target="../tables/table138.xml"/></Relationships>
</file>

<file path=xl/worksheets/_rels/sheet10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9.xml"/><Relationship Id="rId3" Type="http://schemas.openxmlformats.org/officeDocument/2006/relationships/table" Target="../tables/table139.xml"/></Relationships>
</file>

<file path=xl/worksheets/_rels/sheet1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0.xml"/><Relationship Id="rId3" Type="http://schemas.openxmlformats.org/officeDocument/2006/relationships/table" Target="../tables/table140.xml"/></Relationships>
</file>

<file path=xl/worksheets/_rels/sheet1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1.xml"/><Relationship Id="rId3" Type="http://schemas.openxmlformats.org/officeDocument/2006/relationships/table" Target="../tables/table141.xml"/></Relationships>
</file>

<file path=xl/worksheets/_rels/sheet1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2.xml"/><Relationship Id="rId3" Type="http://schemas.openxmlformats.org/officeDocument/2006/relationships/table" Target="../tables/table142.xml"/></Relationships>
</file>

<file path=xl/worksheets/_rels/sheet1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3.xml"/><Relationship Id="rId3" Type="http://schemas.openxmlformats.org/officeDocument/2006/relationships/table" Target="../tables/table143.xml"/></Relationships>
</file>

<file path=xl/worksheets/_rels/sheet1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4.xml"/><Relationship Id="rId3" Type="http://schemas.openxmlformats.org/officeDocument/2006/relationships/table" Target="../tables/table144.xml"/></Relationships>
</file>

<file path=xl/worksheets/_rels/sheet1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5.xml"/><Relationship Id="rId3" Type="http://schemas.openxmlformats.org/officeDocument/2006/relationships/table" Target="../tables/table145.xml"/></Relationships>
</file>

<file path=xl/worksheets/_rels/sheet1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6.xml"/><Relationship Id="rId3" Type="http://schemas.openxmlformats.org/officeDocument/2006/relationships/table" Target="../tables/table146.xml"/></Relationships>
</file>

<file path=xl/worksheets/_rels/sheet1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7.xml"/><Relationship Id="rId3" Type="http://schemas.openxmlformats.org/officeDocument/2006/relationships/table" Target="../tables/table147.xml"/></Relationships>
</file>

<file path=xl/worksheets/_rels/sheet1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8.xml"/><Relationship Id="rId3" Type="http://schemas.openxmlformats.org/officeDocument/2006/relationships/table" Target="../tables/table148.xml"/></Relationships>
</file>

<file path=xl/worksheets/_rels/sheet1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9.xml"/><Relationship Id="rId3" Type="http://schemas.openxmlformats.org/officeDocument/2006/relationships/table" Target="../tables/table149.xml"/></Relationships>
</file>

<file path=xl/worksheets/_rels/sheet1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0.xml"/><Relationship Id="rId3" Type="http://schemas.openxmlformats.org/officeDocument/2006/relationships/table" Target="../tables/table150.xml"/></Relationships>
</file>

<file path=xl/worksheets/_rels/sheet1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1.xml"/><Relationship Id="rId3" Type="http://schemas.openxmlformats.org/officeDocument/2006/relationships/table" Target="../tables/table151.xml"/></Relationships>
</file>

<file path=xl/worksheets/_rels/sheet1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2.xml"/><Relationship Id="rId3" Type="http://schemas.openxmlformats.org/officeDocument/2006/relationships/table" Target="../tables/table152.xml"/></Relationships>
</file>

<file path=xl/worksheets/_rels/sheet1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3.xml"/><Relationship Id="rId3" Type="http://schemas.openxmlformats.org/officeDocument/2006/relationships/table" Target="../tables/table153.xml"/></Relationships>
</file>

<file path=xl/worksheets/_rels/sheet1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4.xml"/><Relationship Id="rId3" Type="http://schemas.openxmlformats.org/officeDocument/2006/relationships/table" Target="../tables/table154.xml"/></Relationships>
</file>

<file path=xl/worksheets/_rels/sheet1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5.xml"/><Relationship Id="rId3" Type="http://schemas.openxmlformats.org/officeDocument/2006/relationships/table" Target="../tables/table155.xml"/></Relationships>
</file>

<file path=xl/worksheets/_rels/sheet1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6.xml"/><Relationship Id="rId3" Type="http://schemas.openxmlformats.org/officeDocument/2006/relationships/table" Target="../tables/table156.xml"/></Relationships>
</file>

<file path=xl/worksheets/_rels/sheet1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7.xml"/><Relationship Id="rId3" Type="http://schemas.openxmlformats.org/officeDocument/2006/relationships/table" Target="../tables/table157.xml"/></Relationships>
</file>

<file path=xl/worksheets/_rels/sheet1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8.xml"/><Relationship Id="rId3" Type="http://schemas.openxmlformats.org/officeDocument/2006/relationships/table" Target="../tables/table158.xml"/></Relationships>
</file>

<file path=xl/worksheets/_rels/sheet1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9.xml"/><Relationship Id="rId3" Type="http://schemas.openxmlformats.org/officeDocument/2006/relationships/table" Target="../tables/table159.xml"/></Relationships>
</file>

<file path=xl/worksheets/_rels/sheet1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0.xml"/><Relationship Id="rId3" Type="http://schemas.openxmlformats.org/officeDocument/2006/relationships/table" Target="../tables/table160.xml"/></Relationships>
</file>

<file path=xl/worksheets/_rels/sheet1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1.xml"/><Relationship Id="rId3" Type="http://schemas.openxmlformats.org/officeDocument/2006/relationships/table" Target="../tables/table161.xml"/></Relationships>
</file>

<file path=xl/worksheets/_rels/sheet1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2.xml"/><Relationship Id="rId3" Type="http://schemas.openxmlformats.org/officeDocument/2006/relationships/table" Target="../tables/table162.xml"/></Relationships>
</file>

<file path=xl/worksheets/_rels/sheet1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3.xml"/><Relationship Id="rId3" Type="http://schemas.openxmlformats.org/officeDocument/2006/relationships/table" Target="../tables/table163.xml"/></Relationships>
</file>

<file path=xl/worksheets/_rels/sheet1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4.xml"/><Relationship Id="rId3" Type="http://schemas.openxmlformats.org/officeDocument/2006/relationships/table" Target="../tables/table164.xml"/></Relationships>
</file>

<file path=xl/worksheets/_rels/sheet1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5.xml"/><Relationship Id="rId3" Type="http://schemas.openxmlformats.org/officeDocument/2006/relationships/table" Target="../tables/table165.xml"/></Relationships>
</file>

<file path=xl/worksheets/_rels/sheet1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6.xml"/><Relationship Id="rId3" Type="http://schemas.openxmlformats.org/officeDocument/2006/relationships/table" Target="../tables/table166.xml"/></Relationships>
</file>

<file path=xl/worksheets/_rels/sheet1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7.xml"/><Relationship Id="rId3" Type="http://schemas.openxmlformats.org/officeDocument/2006/relationships/table" Target="../tables/table167.xml"/></Relationships>
</file>

<file path=xl/worksheets/_rels/sheet1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8.xml"/><Relationship Id="rId3" Type="http://schemas.openxmlformats.org/officeDocument/2006/relationships/table" Target="../tables/table168.xml"/></Relationships>
</file>

<file path=xl/worksheets/_rels/sheet1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9.xml"/><Relationship Id="rId3" Type="http://schemas.openxmlformats.org/officeDocument/2006/relationships/table" Target="../tables/table169.xml"/></Relationships>
</file>

<file path=xl/worksheets/_rels/sheet1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0.xml"/><Relationship Id="rId3" Type="http://schemas.openxmlformats.org/officeDocument/2006/relationships/table" Target="../tables/table170.xml"/></Relationships>
</file>

<file path=xl/worksheets/_rels/sheet1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1.xml"/><Relationship Id="rId3" Type="http://schemas.openxmlformats.org/officeDocument/2006/relationships/table" Target="../tables/table171.xml"/></Relationships>
</file>

<file path=xl/worksheets/_rels/sheet1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2.xml"/><Relationship Id="rId3" Type="http://schemas.openxmlformats.org/officeDocument/2006/relationships/table" Target="../tables/table172.xml"/></Relationships>
</file>

<file path=xl/worksheets/_rels/sheet1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3.xml"/><Relationship Id="rId3" Type="http://schemas.openxmlformats.org/officeDocument/2006/relationships/table" Target="../tables/table173.xml"/></Relationships>
</file>

<file path=xl/worksheets/_rels/sheet1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4.xml"/><Relationship Id="rId3" Type="http://schemas.openxmlformats.org/officeDocument/2006/relationships/table" Target="../tables/table174.xml"/></Relationships>
</file>

<file path=xl/worksheets/_rels/sheet1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5.xml"/><Relationship Id="rId3" Type="http://schemas.openxmlformats.org/officeDocument/2006/relationships/table" Target="../tables/table175.xml"/></Relationships>
</file>

<file path=xl/worksheets/_rels/sheet1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6.xml"/><Relationship Id="rId3" Type="http://schemas.openxmlformats.org/officeDocument/2006/relationships/table" Target="../tables/table176.xml"/></Relationships>
</file>

<file path=xl/worksheets/_rels/sheet1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7.xml"/><Relationship Id="rId3" Type="http://schemas.openxmlformats.org/officeDocument/2006/relationships/table" Target="../tables/table177.xml"/></Relationships>
</file>

<file path=xl/worksheets/_rels/sheet1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8.xml"/><Relationship Id="rId3" Type="http://schemas.openxmlformats.org/officeDocument/2006/relationships/table" Target="../tables/table178.xml"/></Relationships>
</file>

<file path=xl/worksheets/_rels/sheet1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9.xml"/><Relationship Id="rId3" Type="http://schemas.openxmlformats.org/officeDocument/2006/relationships/table" Target="../tables/table179.xml"/></Relationships>
</file>

<file path=xl/worksheets/_rels/sheet1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0.xml"/><Relationship Id="rId3" Type="http://schemas.openxmlformats.org/officeDocument/2006/relationships/table" Target="../tables/table180.xml"/></Relationships>
</file>

<file path=xl/worksheets/_rels/sheet1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1.xml"/><Relationship Id="rId3" Type="http://schemas.openxmlformats.org/officeDocument/2006/relationships/table" Target="../tables/table181.xml"/></Relationships>
</file>

<file path=xl/worksheets/_rels/sheet1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2.xml"/><Relationship Id="rId3" Type="http://schemas.openxmlformats.org/officeDocument/2006/relationships/table" Target="../tables/table182.xml"/></Relationships>
</file>

<file path=xl/worksheets/_rels/sheet1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3.xml"/><Relationship Id="rId3" Type="http://schemas.openxmlformats.org/officeDocument/2006/relationships/table" Target="../tables/table183.xml"/></Relationships>
</file>

<file path=xl/worksheets/_rels/sheet1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4.xml"/><Relationship Id="rId3" Type="http://schemas.openxmlformats.org/officeDocument/2006/relationships/table" Target="../tables/table184.xml"/></Relationships>
</file>

<file path=xl/worksheets/_rels/sheet1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5.xml"/><Relationship Id="rId3" Type="http://schemas.openxmlformats.org/officeDocument/2006/relationships/table" Target="../tables/table185.xml"/></Relationships>
</file>

<file path=xl/worksheets/_rels/sheet1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6.xml"/><Relationship Id="rId3" Type="http://schemas.openxmlformats.org/officeDocument/2006/relationships/table" Target="../tables/table186.xml"/></Relationships>
</file>

<file path=xl/worksheets/_rels/sheet1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7.xml"/><Relationship Id="rId3" Type="http://schemas.openxmlformats.org/officeDocument/2006/relationships/table" Target="../tables/table187.xml"/></Relationships>
</file>

<file path=xl/worksheets/_rels/sheet1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8.xml"/><Relationship Id="rId3" Type="http://schemas.openxmlformats.org/officeDocument/2006/relationships/table" Target="../tables/table188.xml"/></Relationships>
</file>

<file path=xl/worksheets/_rels/sheet1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9.xml"/><Relationship Id="rId3" Type="http://schemas.openxmlformats.org/officeDocument/2006/relationships/table" Target="../tables/table189.xml"/></Relationships>
</file>

<file path=xl/worksheets/_rels/sheet1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0.xml"/><Relationship Id="rId3" Type="http://schemas.openxmlformats.org/officeDocument/2006/relationships/table" Target="../tables/table190.xml"/></Relationships>
</file>

<file path=xl/worksheets/_rels/sheet1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1.xml"/><Relationship Id="rId3" Type="http://schemas.openxmlformats.org/officeDocument/2006/relationships/table" Target="../tables/table191.xml"/></Relationships>
</file>

<file path=xl/worksheets/_rels/sheet1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2.xml"/><Relationship Id="rId3" Type="http://schemas.openxmlformats.org/officeDocument/2006/relationships/table" Target="../tables/table192.xml"/></Relationships>
</file>

<file path=xl/worksheets/_rels/sheet1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3.xml"/><Relationship Id="rId3" Type="http://schemas.openxmlformats.org/officeDocument/2006/relationships/table" Target="../tables/table193.xml"/></Relationships>
</file>

<file path=xl/worksheets/_rels/sheet1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4.xml"/><Relationship Id="rId3" Type="http://schemas.openxmlformats.org/officeDocument/2006/relationships/table" Target="../tables/table194.xml"/></Relationships>
</file>

<file path=xl/worksheets/_rels/sheet1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5.xml"/><Relationship Id="rId3" Type="http://schemas.openxmlformats.org/officeDocument/2006/relationships/table" Target="../tables/table195.xml"/></Relationships>
</file>

<file path=xl/worksheets/_rels/sheet1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6.xml"/><Relationship Id="rId3" Type="http://schemas.openxmlformats.org/officeDocument/2006/relationships/table" Target="../tables/table196.xml"/></Relationships>
</file>

<file path=xl/worksheets/_rels/sheet1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7.xml"/><Relationship Id="rId3" Type="http://schemas.openxmlformats.org/officeDocument/2006/relationships/table" Target="../tables/table197.xml"/></Relationships>
</file>

<file path=xl/worksheets/_rels/sheet1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8.xml"/><Relationship Id="rId3" Type="http://schemas.openxmlformats.org/officeDocument/2006/relationships/table" Target="../tables/table198.xml"/></Relationships>
</file>

<file path=xl/worksheets/_rels/sheet1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9.xml"/><Relationship Id="rId3" Type="http://schemas.openxmlformats.org/officeDocument/2006/relationships/table" Target="../tables/table199.xml"/></Relationships>
</file>

<file path=xl/worksheets/_rels/sheet1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0.xml"/><Relationship Id="rId3" Type="http://schemas.openxmlformats.org/officeDocument/2006/relationships/table" Target="../tables/table200.xml"/></Relationships>
</file>

<file path=xl/worksheets/_rels/sheet1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1.xml"/><Relationship Id="rId3" Type="http://schemas.openxmlformats.org/officeDocument/2006/relationships/table" Target="../tables/table201.xml"/></Relationships>
</file>

<file path=xl/worksheets/_rels/sheet1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2.xml"/><Relationship Id="rId3" Type="http://schemas.openxmlformats.org/officeDocument/2006/relationships/table" Target="../tables/table202.xml"/></Relationships>
</file>

<file path=xl/worksheets/_rels/sheet1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3.xml"/><Relationship Id="rId3" Type="http://schemas.openxmlformats.org/officeDocument/2006/relationships/table" Target="../tables/table203.xml"/></Relationships>
</file>

<file path=xl/worksheets/_rels/sheet1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4.xml"/><Relationship Id="rId3" Type="http://schemas.openxmlformats.org/officeDocument/2006/relationships/table" Target="../tables/table20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7.38"/>
    <col customWidth="1" min="3" max="3" width="19.13"/>
    <col customWidth="1" min="4" max="4" width="13.13"/>
    <col customWidth="1" min="11" max="12" width="7.25"/>
    <col customWidth="1" min="22" max="23" width="7.25"/>
    <col customWidth="1" min="33" max="34" width="7.25"/>
    <col customWidth="1" min="44" max="45" width="7.25"/>
    <col customWidth="1" min="55" max="56" width="7.25"/>
    <col customWidth="1" min="66" max="67" width="7.25"/>
    <col customWidth="1" min="77" max="78" width="7.25"/>
  </cols>
  <sheetData>
    <row r="1" ht="25.5" customHeight="1">
      <c r="A1" s="1" t="s">
        <v>0</v>
      </c>
      <c r="B1" s="2" t="s">
        <v>1</v>
      </c>
      <c r="C1" s="2" t="s">
        <v>2</v>
      </c>
      <c r="D1" s="2" t="s">
        <v>3</v>
      </c>
      <c r="K1" s="1" t="s">
        <v>0</v>
      </c>
      <c r="L1" s="2" t="s">
        <v>1</v>
      </c>
      <c r="M1" s="2" t="s">
        <v>4</v>
      </c>
      <c r="N1" s="2" t="s">
        <v>5</v>
      </c>
      <c r="O1" s="2" t="s">
        <v>6</v>
      </c>
      <c r="V1" s="1" t="s">
        <v>0</v>
      </c>
      <c r="W1" s="2" t="s">
        <v>1</v>
      </c>
      <c r="X1" s="2" t="s">
        <v>7</v>
      </c>
      <c r="Y1" s="2" t="s">
        <v>8</v>
      </c>
      <c r="Z1" s="2" t="s">
        <v>6</v>
      </c>
      <c r="AG1" s="1" t="s">
        <v>0</v>
      </c>
      <c r="AH1" s="2" t="s">
        <v>1</v>
      </c>
      <c r="AI1" s="2" t="s">
        <v>9</v>
      </c>
      <c r="AJ1" s="2" t="s">
        <v>10</v>
      </c>
      <c r="AK1" s="2" t="s">
        <v>6</v>
      </c>
      <c r="AR1" s="1" t="s">
        <v>0</v>
      </c>
      <c r="AS1" s="2" t="s">
        <v>1</v>
      </c>
      <c r="AT1" s="2" t="s">
        <v>11</v>
      </c>
      <c r="AU1" s="2" t="s">
        <v>12</v>
      </c>
      <c r="AV1" s="2" t="s">
        <v>6</v>
      </c>
      <c r="BC1" s="1" t="s">
        <v>0</v>
      </c>
      <c r="BD1" s="2" t="s">
        <v>1</v>
      </c>
      <c r="BE1" s="2" t="s">
        <v>13</v>
      </c>
      <c r="BF1" s="2" t="s">
        <v>14</v>
      </c>
      <c r="BG1" s="2" t="s">
        <v>6</v>
      </c>
      <c r="BN1" s="1" t="s">
        <v>0</v>
      </c>
      <c r="BO1" s="2" t="s">
        <v>1</v>
      </c>
      <c r="BP1" s="2" t="s">
        <v>15</v>
      </c>
      <c r="BQ1" s="2" t="s">
        <v>16</v>
      </c>
      <c r="BR1" s="2" t="s">
        <v>6</v>
      </c>
      <c r="BY1" s="1" t="s">
        <v>0</v>
      </c>
      <c r="BZ1" s="2" t="s">
        <v>1</v>
      </c>
      <c r="CA1" s="2" t="s">
        <v>17</v>
      </c>
      <c r="CB1" s="2" t="s">
        <v>18</v>
      </c>
      <c r="CC1" s="2" t="s">
        <v>6</v>
      </c>
    </row>
    <row r="2" ht="22.5" customHeight="1">
      <c r="A2" s="3">
        <f t="shared" ref="A2:A67" si="1">SUM(B2+250)</f>
        <v>2015</v>
      </c>
      <c r="B2" s="4">
        <v>1765.0</v>
      </c>
      <c r="C2" s="5">
        <f>Acetoa!C2 + Acrana!C2 + Aetintio!C2 + Ahokini!C2 + Amcha!C2 + Andsaudare!C2 + Anymna!C2 + Aplasia!C2 + Arbiya!C2 + 'Areoix Lie'!C2 + Ashain!C2 + Astye!C2 + Baluyde!C2 + Byllu!C2 + Candenat!C2 + Canldives!C2 + Chaenia!C2 + Cloja!C2 + 'Crila Republic'!C2 + 'Cruthi Anoso'!C2 + Curata!C2 + Dahe!C2 + Danocia!C2 + Darewa!C2 + Desaki!C2 + Deschon!C2 + 'Disal Nila'!C2 + 'Dual Cenryia'!C2 + Ealdorii!C2 + Easuhura!C2 + Eldavpir!C2 + Eldjo!C2 + 'Elja and Munusia'!C2 + Emara!C2 + Enina!C2 + Eparia!C2 + Erkizil!C2 + Estijan!C2 + Etirha!C2 + Etretes!C2 + Exilium!C2 + 'Far Lands'!C2 + 'Feio Lie'!C2 + Fermori!C2 + Finae!C2 + Fincen!C2 + 'Fire Coast'!C2 + Gaeiya!C2 + Galca!C2 + Genaire!C2 + Grazail!C2 + Guise!C2 + Haiza!C2 + Heiso!C2 + Hiwush!C2 + Hkuqo!C2 + Hyelen!C2 + Iainoa!C2 + Iareva!C2 + Ihner!C2 + Ikzen!C2 + Ilicuhe!C2 + Inania!C2 + Inrea!C2 + Iquir!C2 + Isari!C2 + Isnti!C2 + Isuibul!C2 + Jathua!C2 + Jau!C2 + Jshain!C2 + Kaastini!C2 + Koruch!C2 + Kusierna!C2 + Laselteh!C2 + Lasri!C2 + Letan!C2 + Lieri!C2 + Lycroa!C2 + Lydroa!C2 + Maalle!C2 + Mendereide!C2 + 'Merela Sta'!C2 + 'Mesjan Hyaa'!C2 + Metndria!C2 + Migoku!C2 + Myla!C2 + 'New Kizura'!C2 + 'New Misos'!C2 + 'Nheyes Si'!C2 + Nia!C2 + 'Niretui and Anulan'!C2 + 'Niul Spijan'!C2 + 'North Ayre'!C2 + Ocaun!C2 + Ohtina!C2 + Onphello!C2 + Oscairia!C2 + Othya!C2 + Otiiric!C2 + Oyreain!C2 + Ozinia!C2 + Palina!C2 + Peka!C2 + Pelan!C2 + Pelines!C2 + Pelugrotoa!C2 + 'Pha Hii'!C2 + Phuris!C2 + Praesyu!C2 + Prstreula!C2 + 'Pruim Fijan'!C2 + 'Prystr Hii'!C2 + Quidic!C2 + Raledria!C2 + Reerica!C2 + Rethern!C2 + 'Rijan bu'!C2 + Rinew!C2 + Rkmepuia!C2 + Rtesania!C2 + Ruylku!C2 + Saa!C2 + Sadain!C2 + Sanagara!C2 + Sattle!C2 + Selaja!C2 + Seytinemas!C2 + Shinam!C2 + Shomjind!C2 + Siana!C2 + Sivoso!C2 + Slyiaduun!C2 + Stinebar!C2 + Suenan!C2 + Sunsokua!C2 + Taing!C2 + Taniduna!C2 + Taoisia!C2 + Taval!C2 + Terressin!C2 + Tomscilus!C2 + Tonder!C2 + Trevilla!C2 + Trian!C2 + Tvecoca!C2 + Ucrua!C2 + Ukhdari!C2 + Umarcia!C2 + Umendel!C2 + 'United Delet'!C2 + 'United Mihili'!C2 + Urbiqu!C2 + Uularin!C2 + Vayvele!C2 + Veelmit!C2 + Verste!C2 + Verusa!C2 + Vesozata!C2 + Viussi!C2 + Volver!C2 + Walporein!C2 + 'Welenu Fana'!C2 + 'Western Migoku'!C2 + Wundry!C2 + Yaxuto!C2 + Yihnurda!C2 + Yoprioq!C2 + Yutnitu!C2 + Zenashan!C2 + Zhanshe!C2 + Ztesh!C2</f>
        <v>6813753981</v>
      </c>
      <c r="D2" s="6">
        <f t="shared" ref="D2:D65" si="2">((C2-C3)/C3)</f>
        <v>0.009597021601</v>
      </c>
      <c r="K2" s="3">
        <f t="shared" ref="K2:K67" si="3">SUM(L2+250)</f>
        <v>2015</v>
      </c>
      <c r="L2" s="4">
        <v>1765.0</v>
      </c>
      <c r="M2" s="5">
        <f>'Areoix Lie'!C2 + Pelines!C2 + Terressin!C2 + Taniduna!C2 + Iquir!C2 + Deschon!C2 + Othya!C2 + Eldavpir!C2 + Candenat!C2 + Jau!C2 + Viussi!C2 + Jathua!C2 + Jshain!C2 + Acetoa!C2 + Sattle!C2 + Reerica!C2 + 'Feio Lie'!C2 + Umendel!C2 + 'Fire Coast'!C2 + Yoprioq!C2 + 'Rijan bu'!C2 + Saa!C2 + Rinew!C2 + Enina!C2 + Trevilla!C2</f>
        <v>1039646767</v>
      </c>
      <c r="N2" s="6">
        <f t="shared" ref="N2:N65" si="4">((M2-M3)/M3)</f>
        <v>0.01126224272</v>
      </c>
      <c r="O2" s="6">
        <f t="shared" ref="O2:O67" si="5">SUM(M2/C2)</f>
        <v>0.1525806142</v>
      </c>
      <c r="V2" s="3">
        <f t="shared" ref="V2:V67" si="6">SUM(W2+250)</f>
        <v>2015</v>
      </c>
      <c r="W2" s="4">
        <v>1765.0</v>
      </c>
      <c r="X2" s="5">
        <f>Aetintio!C2 + Arbiya!C2 + Curata!C2 + 'Disal Nila'!C2 + Etirha!C2 + Fincen!C2 + Gaeiya!C2 + Genaire!C2 + Grazail!C2 + Guise!C2 + Laselteh!C2 + Lasri!C2 + Metndria!C2 + 'New Misos'!C2 + Peka!C2 + Pelan!C2 + Phuris!C2 + Raledria!C2 + Slyiaduun!C2 + Tomscilus!C2</f>
        <v>537437811.5</v>
      </c>
      <c r="Y2" s="6">
        <f t="shared" ref="Y2:Y65" si="7">((X2-X3)/X3)</f>
        <v>0.01114888656</v>
      </c>
      <c r="Z2" s="6">
        <f t="shared" ref="Z2:Z67" si="8">SUM(X2/C2)</f>
        <v>0.07887543533</v>
      </c>
      <c r="AG2" s="3">
        <f t="shared" ref="AG2:AG67" si="9">SUM(AH2+250)</f>
        <v>2015</v>
      </c>
      <c r="AH2" s="4">
        <v>1765.0</v>
      </c>
      <c r="AI2" s="5">
        <f>Acrana!C2 + Danocia!C2 + Darewa!C2 + Ealdorii!C2 + Easuhura!C2 + Eldjo!C2 + Emara!C2 + Estijan!C2 + Fermori!C2 + Ikzen!C2 + Ilicuhe!C2 + Koruch!C2 + Lycroa!C2 + Lydroa!C2 + 'Merela Sta'!C2 + 'New Kizura'!C2 + 'Niul Spijan'!C2 + Palina!C2 + Praesyu!C2 + Siana!C2 + Tonder!C2 + Ukhdari!C2 + Urbiqu!C2 + Uularin!C2 + Verusa!C2 + Yaxuto!C2 + Zenashan!C2 + Hkuqo!C2</f>
        <v>994654309.6</v>
      </c>
      <c r="AJ2" s="6">
        <f t="shared" ref="AJ2:AJ65" si="10">((AI2-AI3)/AI3)</f>
        <v>0.007088442877</v>
      </c>
      <c r="AK2" s="6">
        <f t="shared" ref="AK2:AK67" si="11">SUM(AI2/C2)</f>
        <v>0.1459774322</v>
      </c>
      <c r="AR2" s="3">
        <f t="shared" ref="AR2:AR67" si="12">SUM(AS2+250)</f>
        <v>2015</v>
      </c>
      <c r="AS2" s="4">
        <v>1765.0</v>
      </c>
      <c r="AT2" s="5">
        <f>Amcha!C2 + Byllu!C2 + Chaenia!C2 + 'Cruthi Anoso'!C2 + 'Dual Cenryia'!C2 + Exilium!C2 + Galca!C2 + Inania!C2 + Inrea!C2 + Isnti!C2 + Lieri!C2 + Ocaun!C2 + Otiiric!C2 + Ozinia!C2 + Pelugrotoa!C2 + Rtesania!C2 + Sadain!C2 + Selaja!C2 + Seytinemas!C2 + Sivoso!C2 + Sunsokua!C2 + Taing!C2 + Taoisia!C2 + Trian!C2 + Vayvele!C2</f>
        <v>1387328173</v>
      </c>
      <c r="AU2" s="6">
        <f t="shared" ref="AU2:AU65" si="13">((AT2-AT3)/AT3)</f>
        <v>0.009795806077</v>
      </c>
      <c r="AV2" s="6">
        <f t="shared" ref="AV2:AV67" si="14">SUM(AT2/C2)</f>
        <v>0.2036070244</v>
      </c>
      <c r="BC2" s="3">
        <f t="shared" ref="BC2:BC67" si="15">SUM(BD2+250)</f>
        <v>2015</v>
      </c>
      <c r="BD2" s="4">
        <v>1765.0</v>
      </c>
      <c r="BE2" s="5">
        <f>Canldives!C2 + Cloja!C2 + Dahe!C2 + Eparia!C2 + Etretes!C2 + Haiza!C2 + Ihner!C2 + Kaastini!C2 + Kusierna!C2 + Migoku!C2 + 'North Ayre'!C2 + Oscairia!C2 + Oyreain!C2 + 'Pha Hii'!C2 + 'Pruim Fijan'!C2 + 'Prystr Hii'!C2 + Ruylku!C2 + Sanagara!C2 + Shinam!C2 + Stinebar!C2 + Suenan!C2 + Taval!C2 + Ucrua!C2 + Vesozata!C2 + 'Welenu Fana'!C2 + 'Western Migoku'!C2</f>
        <v>1389098832</v>
      </c>
      <c r="BF2" s="6">
        <f t="shared" ref="BF2:BF65" si="16">((BE2-BE3)/BE3)</f>
        <v>0.007116008337</v>
      </c>
      <c r="BG2" s="6">
        <f t="shared" ref="BG2:BG67" si="17">SUM(BE2/C2)</f>
        <v>0.2038668897</v>
      </c>
      <c r="BN2" s="3">
        <f t="shared" ref="BN2:BN67" si="18">SUM(BO2+250)</f>
        <v>2015</v>
      </c>
      <c r="BO2" s="4">
        <v>1765.0</v>
      </c>
      <c r="BP2" s="5">
        <f>Andsaudare!C2 + Aplasia!C2 + Astye!C2 + 'Crila Republic'!C2 + 'Elja and Munusia'!C2 + Hiwush!C2 + Iainoa!C2 + Isari!C2 + Isuibul!C2 + Maalle!C2 + Mendereide!C2 + Nia!C2 + 'Niretui and Anulan'!C2 + Ohtina!C2 + Prstreula!C2 + Rethern!C2 + Rkmepuia!C2 + Tvecoca!C2 + Umarcia!C2 + 'United Delet'!C2 + Veelmit!C2 + Walporein!C2 + Yutnitu!C2</f>
        <v>276067197.9</v>
      </c>
      <c r="BQ2" s="7">
        <f t="shared" ref="BQ2:BQ65" si="19">((BP2-BP3)/BP3)</f>
        <v>0.01108735885</v>
      </c>
      <c r="BR2" s="6">
        <f t="shared" ref="BR2:BR67" si="20">SUM(BP2/C2)</f>
        <v>0.04051616754</v>
      </c>
      <c r="BY2" s="3">
        <f t="shared" ref="BY2:BY67" si="21">SUM(BZ2+250)</f>
        <v>2015</v>
      </c>
      <c r="BZ2" s="4">
        <v>1765.0</v>
      </c>
      <c r="CA2" s="5">
        <f>Ahokini!C2 + Anymna!C2 + Ashain!C2 + Baluyde!C2 + Desaki!C2 + Erkizil!C2 + 'Far Lands'!C2 + Finae!C2 + Hyelen!C2 + Iareva!C2 + Letan!C2 + 'Mesjan Hyaa'!C2 + Myla!C2 + 'Nheyes Si'!C2 + Onphello!C2 + Quidic!C2 + Shomjind!C2 + 'United Mihili'!C2 + Verste!C2 + Volver!C2 + Wundry!C2 + Yihnurda!C2 + Zhanshe!C2 + Ztesh!C2</f>
        <v>1168914262</v>
      </c>
      <c r="CB2" s="7">
        <f t="shared" ref="CB2:CB65" si="22">((CA2-CA3)/CA3)</f>
        <v>0.01190883253</v>
      </c>
      <c r="CC2" s="6">
        <f t="shared" ref="CC2:CC67" si="23">SUM(CA2/C2)</f>
        <v>0.1715521672</v>
      </c>
    </row>
    <row r="3" ht="22.5" customHeight="1">
      <c r="A3" s="3">
        <f t="shared" si="1"/>
        <v>2014</v>
      </c>
      <c r="B3" s="4">
        <v>1764.0</v>
      </c>
      <c r="C3" s="5">
        <f>Acetoa!C3 + Acrana!C3 + Aetintio!C3 + Ahokini!C3 + Amcha!C3 + Andsaudare!C3 + Anymna!C3 + Aplasia!C3 + Arbiya!C3 + 'Areoix Lie'!C3 + Ashain!C3 + Astye!C3 + Baluyde!C3 + Byllu!C3 + Candenat!C3 + Canldives!C3 + Chaenia!C3 + Cloja!C3 + 'Crila Republic'!C3 + 'Cruthi Anoso'!C3 + Curata!C3 + Dahe!C3 + Danocia!C3 + Darewa!C3 + Desaki!C3 + Deschon!C3 + 'Disal Nila'!C3 + 'Dual Cenryia'!C3 + Ealdorii!C3 + Easuhura!C3 + Eldavpir!C3 + Eldjo!C3 + 'Elja and Munusia'!C3 + Emara!C3 + Enina!C3 + Eparia!C3 + Erkizil!C3 + Estijan!C3 + Etirha!C3 + Etretes!C3 + Exilium!C3 + 'Far Lands'!C3 + 'Feio Lie'!C3 + Fermori!C3 + Finae!C3 + Fincen!C3 + 'Fire Coast'!C3 + Gaeiya!C3 + Galca!C3 + Genaire!C3 + Grazail!C3 + Guise!C3 + Haiza!C3 + Heiso!C3 + Hiwush!C3 + Hkuqo!C3 + Hyelen!C3 + Iainoa!C3 + Iareva!C3 + Ihner!C3 + Ikzen!C3 + Ilicuhe!C3 + Inania!C3 + Inrea!C3 + Iquir!C3 + Isari!C3 + Isnti!C3 + Isuibul!C3 + Jathua!C3 + Jau!C3 + Jshain!C3 + Kaastini!C3 + Koruch!C3 + Kusierna!C3 + Laselteh!C3 + Lasri!C3 + Letan!C3 + Lieri!C3 + Lycroa!C3 + Lydroa!C3 + Maalle!C3 + Mendereide!C3 + 'Merela Sta'!C3 + 'Mesjan Hyaa'!C3 + Metndria!C3 + Migoku!C3 + Myla!C3 + 'New Kizura'!C3 + 'New Misos'!C3 + 'Nheyes Si'!C3 + Nia!C3 + 'Niretui and Anulan'!C3 + 'Niul Spijan'!C3 + 'North Ayre'!C3 + Ocaun!C3 + Ohtina!C3 + Onphello!C3 + Oscairia!C3 + Othya!C3 + Otiiric!C3 + Oyreain!C3 + Ozinia!C3 + Palina!C3 + Peka!C3 + Pelan!C3 + Pelines!C3 + Pelugrotoa!C3 + 'Pha Hii'!C3 + Phuris!C3 + Praesyu!C3 + Prstreula!C3 + 'Pruim Fijan'!C3 + 'Prystr Hii'!C3 + Quidic!C3 + Raledria!C3 + Reerica!C3 + Rethern!C3 + 'Rijan bu'!C3 + Rinew!C3 + Rkmepuia!C3 + Rtesania!C3 + Ruylku!C3 + Saa!C3 + Sadain!C3 + Sanagara!C3 + Sattle!C3 + Selaja!C3 + Seytinemas!C3 + Shinam!C3 + Shomjind!C3 + Siana!C3 + Sivoso!C3 + Slyiaduun!C3 + Stinebar!C3 + Suenan!C3 + Sunsokua!C3 + Taing!C3 + Taniduna!C3 + Taoisia!C3 + Taval!C3 + Terressin!C3 + Tomscilus!C3 + Tonder!C3 + Trevilla!C3 + Trian!C3 + Tvecoca!C3 + Ucrua!C3 + Ukhdari!C3 + Umarcia!C3 + Umendel!C3 + 'United Delet'!C3 + 'United Mihili'!C3 + Urbiqu!C3 + Uularin!C3 + Vayvele!C3 + Veelmit!C3 + Verste!C3 + Verusa!C3 + Vesozata!C3 + Viussi!C3 + Volver!C3 + Walporein!C3 + 'Welenu Fana'!C3 + 'Western Migoku'!C3 + Wundry!C3 + Yaxuto!C3 + Yihnurda!C3 + Yoprioq!C3 + Yutnitu!C3 + Zenashan!C3 + Zhanshe!C3 + Ztesh!C3</f>
        <v>6748983837</v>
      </c>
      <c r="D3" s="6">
        <f t="shared" si="2"/>
        <v>0.009775063187</v>
      </c>
      <c r="K3" s="3">
        <f t="shared" si="3"/>
        <v>2014</v>
      </c>
      <c r="L3" s="4">
        <v>1764.0</v>
      </c>
      <c r="M3" s="5">
        <f>'Areoix Lie'!C3 + Pelines!C3 + Terressin!C3 + Taniduna!C3 + Iquir!C3 + Deschon!C3 + Othya!C3 + Eldavpir!C3 + Candenat!C3 + Jau!C3 + Viussi!C3 + Jathua!C3 + Jshain!C3 + Acetoa!C3 + Sattle!C3 + Reerica!C3 + 'Feio Lie'!C3 + Umendel!C3 + 'Fire Coast'!C3 + Yoprioq!C3 + 'Rijan bu'!C3 + Saa!C3 + Rinew!C3 + Enina!C3 + Trevilla!C3</f>
        <v>1028068411</v>
      </c>
      <c r="N3" s="6">
        <f t="shared" si="4"/>
        <v>0.01150541936</v>
      </c>
      <c r="O3" s="6">
        <f t="shared" si="5"/>
        <v>0.1523293634</v>
      </c>
      <c r="V3" s="3">
        <f t="shared" si="6"/>
        <v>2014</v>
      </c>
      <c r="W3" s="4">
        <v>1764.0</v>
      </c>
      <c r="X3" s="5">
        <f>Aetintio!C3 + Arbiya!C3 + Curata!C3 + 'Disal Nila'!C3 + Etirha!C3 + Fincen!C3 + Gaeiya!C3 + Genaire!C3 + Grazail!C3 + Guise!C3 + Laselteh!C3 + Lasri!C3 + Metndria!C3 + 'New Misos'!C3 + Peka!C3 + Pelan!C3 + Phuris!C3 + Raledria!C3 + Slyiaduun!C3 + Tomscilus!C3</f>
        <v>531512044</v>
      </c>
      <c r="Y3" s="6">
        <f t="shared" si="7"/>
        <v>0.01152827192</v>
      </c>
      <c r="Z3" s="6">
        <f t="shared" si="8"/>
        <v>0.07875438093</v>
      </c>
      <c r="AG3" s="3">
        <f t="shared" si="9"/>
        <v>2014</v>
      </c>
      <c r="AH3" s="4">
        <v>1764.0</v>
      </c>
      <c r="AI3" s="5">
        <f>Acrana!C3 + Danocia!C3 + Darewa!C3 + Ealdorii!C3 + Easuhura!C3 + Eldjo!C3 + Emara!C3 + Estijan!C3 + Fermori!C3 + Ikzen!C3 + Ilicuhe!C3 + Koruch!C3 + Lycroa!C3 + Lydroa!C3 + 'Merela Sta'!C3 + 'New Kizura'!C3 + 'Niul Spijan'!C3 + Palina!C3 + Praesyu!C3 + Siana!C3 + Tonder!C3 + Ukhdari!C3 + Urbiqu!C3 + Uularin!C3 + Verusa!C3 + Yaxuto!C3 + Zenashan!C3 + Hkuqo!C3</f>
        <v>987653385</v>
      </c>
      <c r="AJ3" s="6">
        <f t="shared" si="10"/>
        <v>0.006960232683</v>
      </c>
      <c r="AK3" s="6">
        <f t="shared" si="11"/>
        <v>0.1463410506</v>
      </c>
      <c r="AR3" s="3">
        <f t="shared" si="12"/>
        <v>2014</v>
      </c>
      <c r="AS3" s="4">
        <v>1764.0</v>
      </c>
      <c r="AT3" s="5">
        <f>Amcha!C3 + Byllu!C3 + Chaenia!C3 + 'Cruthi Anoso'!C3 + 'Dual Cenryia'!C3 + Exilium!C3 + Galca!C3 + Inania!C3 + Inrea!C3 + Isnti!C3 + Lieri!C3 + Ocaun!C3 + Otiiric!C3 + Ozinia!C3 + Pelugrotoa!C3 + Rtesania!C3 + Sadain!C3 + Selaja!C3 + Seytinemas!C3 + Sivoso!C3 + Sunsokua!C3 + Taing!C3 + Taoisia!C3 + Trian!C3 + Vayvele!C3</f>
        <v>1373870009</v>
      </c>
      <c r="AU3" s="6">
        <f t="shared" si="13"/>
        <v>0.009951527414</v>
      </c>
      <c r="AV3" s="6">
        <f t="shared" si="14"/>
        <v>0.2035669431</v>
      </c>
      <c r="BC3" s="3">
        <f t="shared" si="15"/>
        <v>2014</v>
      </c>
      <c r="BD3" s="4">
        <v>1764.0</v>
      </c>
      <c r="BE3" s="5">
        <f>Canldives!C3 + Cloja!C3 + Dahe!C3 + Eparia!C3 + Etretes!C3 + Haiza!C3 + Ihner!C3 + Kaastini!C3 + Kusierna!C3 + Migoku!C3 + 'North Ayre'!C3 + Oscairia!C3 + Oyreain!C3 + 'Pha Hii'!C3 + 'Pruim Fijan'!C3 + 'Prystr Hii'!C3 + Ruylku!C3 + Sanagara!C3 + Shinam!C3 + Stinebar!C3 + Suenan!C3 + Taval!C3 + Ucrua!C3 + Vesozata!C3 + 'Welenu Fana'!C3 + 'Western Migoku'!C3</f>
        <v>1379283836</v>
      </c>
      <c r="BF3" s="6">
        <f t="shared" si="16"/>
        <v>0.007000882994</v>
      </c>
      <c r="BG3" s="6">
        <f t="shared" si="17"/>
        <v>0.2043691124</v>
      </c>
      <c r="BN3" s="3">
        <f t="shared" si="18"/>
        <v>2014</v>
      </c>
      <c r="BO3" s="4">
        <v>1764.0</v>
      </c>
      <c r="BP3" s="5">
        <f>Andsaudare!C3 + Aplasia!C3 + Astye!C3 + 'Crila Republic'!C3 + 'Elja and Munusia'!C3 + Hiwush!C3 + Iainoa!C3 + Isari!C3 + Isuibul!C3 + Maalle!C3 + Mendereide!C3 + Nia!C3 + 'Niretui and Anulan'!C3 + Ohtina!C3 + Prstreula!C3 + Rethern!C3 + Rkmepuia!C3 + Tvecoca!C3 + Umarcia!C3 + 'United Delet'!C3 + Veelmit!C3 + Walporein!C3 + Yutnitu!C3</f>
        <v>273039906.5</v>
      </c>
      <c r="BQ3" s="8">
        <f t="shared" si="19"/>
        <v>0.01154971296</v>
      </c>
      <c r="BR3" s="6">
        <f t="shared" si="20"/>
        <v>0.04045644693</v>
      </c>
      <c r="BY3" s="3">
        <f t="shared" si="21"/>
        <v>2014</v>
      </c>
      <c r="BZ3" s="4">
        <v>1764.0</v>
      </c>
      <c r="CA3" s="5">
        <f>Ahokini!C3 + Anymna!C3 + Ashain!C3 + Baluyde!C3 + Desaki!C3 + Erkizil!C3 + 'Far Lands'!C3 + Finae!C3 + Hyelen!C3 + Iareva!C3 + Letan!C3 + 'Mesjan Hyaa'!C3 + Myla!C3 + 'Nheyes Si'!C3 + Onphello!C3 + Quidic!C3 + Shomjind!C3 + 'United Mihili'!C3 + Verste!C3 + Volver!C3 + Wundry!C3 + Yihnurda!C3 + Zhanshe!C3 + Ztesh!C3</f>
        <v>1155157683</v>
      </c>
      <c r="CB3" s="8">
        <f t="shared" si="22"/>
        <v>0.01252643805</v>
      </c>
      <c r="CC3" s="6">
        <f t="shared" si="23"/>
        <v>0.1711602384</v>
      </c>
    </row>
    <row r="4" ht="22.5" customHeight="1">
      <c r="A4" s="3">
        <f t="shared" si="1"/>
        <v>2013</v>
      </c>
      <c r="B4" s="4">
        <v>1763.0</v>
      </c>
      <c r="C4" s="5">
        <f>Acetoa!C4 + Acrana!C4 + Aetintio!C4 + Ahokini!C4 + Amcha!C4 + Andsaudare!C4 + Anymna!C4 + Aplasia!C4 + Arbiya!C4 + 'Areoix Lie'!C4 + Ashain!C4 + Astye!C4 + Baluyde!C4 + Byllu!C4 + Candenat!C4 + Canldives!C4 + Chaenia!C4 + Cloja!C4 + 'Crila Republic'!C4 + 'Cruthi Anoso'!C4 + Curata!C4 + Dahe!C4 + Danocia!C4 + Darewa!C4 + Desaki!C4 + Deschon!C4 + 'Disal Nila'!C4 + 'Dual Cenryia'!C4 + Ealdorii!C4 + Easuhura!C4 + Eldavpir!C4 + Eldjo!C4 + 'Elja and Munusia'!C4 + Emara!C4 + Enina!C4 + Eparia!C4 + Erkizil!C4 + Estijan!C4 + Etirha!C4 + Etretes!C4 + Exilium!C4 + 'Far Lands'!C4 + 'Feio Lie'!C4 + Fermori!C4 + Finae!C4 + Fincen!C4 + 'Fire Coast'!C4 + Gaeiya!C4 + Galca!C4 + Genaire!C4 + Grazail!C4 + Guise!C4 + Haiza!C4 + Heiso!C4 + Hiwush!C4 + Hkuqo!C4 + Hyelen!C4 + Iainoa!C4 + Iareva!C4 + Ihner!C4 + Ikzen!C4 + Ilicuhe!C4 + Inania!C4 + Inrea!C4 + Iquir!C4 + Isari!C4 + Isnti!C4 + Isuibul!C4 + Jathua!C4 + Jau!C4 + Jshain!C4 + Kaastini!C4 + Koruch!C4 + Kusierna!C4 + Laselteh!C4 + Lasri!C4 + Letan!C4 + Lieri!C4 + Lycroa!C4 + Lydroa!C4 + Maalle!C4 + Mendereide!C4 + 'Merela Sta'!C4 + 'Mesjan Hyaa'!C4 + Metndria!C4 + Migoku!C4 + Myla!C4 + 'New Kizura'!C4 + 'New Misos'!C4 + 'Nheyes Si'!C4 + Nia!C4 + 'Niretui and Anulan'!C4 + 'Niul Spijan'!C4 + 'North Ayre'!C4 + Ocaun!C4 + Ohtina!C4 + Onphello!C4 + Oscairia!C4 + Othya!C4 + Otiiric!C4 + Oyreain!C4 + Ozinia!C4 + Palina!C4 + Peka!C4 + Pelan!C4 + Pelines!C4 + Pelugrotoa!C4 + 'Pha Hii'!C4 + Phuris!C4 + Praesyu!C4 + Prstreula!C4 + 'Pruim Fijan'!C4 + 'Prystr Hii'!C4 + Quidic!C4 + Raledria!C4 + Reerica!C4 + Rethern!C4 + 'Rijan bu'!C4 + Rinew!C4 + Rkmepuia!C4 + Rtesania!C4 + Ruylku!C4 + Saa!C4 + Sadain!C4 + Sanagara!C4 + Sattle!C4 + Selaja!C4 + Seytinemas!C4 + Shinam!C4 + Shomjind!C4 + Siana!C4 + Sivoso!C4 + Slyiaduun!C4 + Stinebar!C4 + Suenan!C4 + Sunsokua!C4 + Taing!C4 + Taniduna!C4 + Taoisia!C4 + Taval!C4 + Terressin!C4 + Tomscilus!C4 + Tonder!C4 + Trevilla!C4 + Trian!C4 + Tvecoca!C4 + Ucrua!C4 + Ukhdari!C4 + Umarcia!C4 + Umendel!C4 + 'United Delet'!C4 + 'United Mihili'!C4 + Urbiqu!C4 + Uularin!C4 + Vayvele!C4 + Veelmit!C4 + Verste!C4 + Verusa!C4 + Vesozata!C4 + Viussi!C4 + Volver!C4 + Walporein!C4 + 'Welenu Fana'!C4 + 'Western Migoku'!C4 + Wundry!C4 + Yaxuto!C4 + Yihnurda!C4 + Yoprioq!C4 + Yutnitu!C4 + Zenashan!C4 + Zhanshe!C4 + Ztesh!C4</f>
        <v>6683650729</v>
      </c>
      <c r="D4" s="6">
        <f t="shared" si="2"/>
        <v>0.009767101235</v>
      </c>
      <c r="K4" s="3">
        <f t="shared" si="3"/>
        <v>2013</v>
      </c>
      <c r="L4" s="4">
        <v>1763.0</v>
      </c>
      <c r="M4" s="5">
        <f>'Areoix Lie'!C4 + Pelines!C4 + Terressin!C4 + Taniduna!C4 + Iquir!C4 + Deschon!C4 + Othya!C4 + Eldavpir!C4 + Candenat!C4 + Jau!C4 + Viussi!C4 + Jathua!C4 + Jshain!C4 + Acetoa!C4 + Sattle!C4 + Reerica!C4 + 'Feio Lie'!C4 + Umendel!C4 + 'Fire Coast'!C4 + Yoprioq!C4 + 'Rijan bu'!C4 + Saa!C4 + Rinew!C4 + Enina!C4 + Trevilla!C4</f>
        <v>1016374595</v>
      </c>
      <c r="N4" s="6">
        <f t="shared" si="4"/>
        <v>0.01090073995</v>
      </c>
      <c r="O4" s="6">
        <f t="shared" si="5"/>
        <v>0.1520687774</v>
      </c>
      <c r="V4" s="3">
        <f t="shared" si="6"/>
        <v>2013</v>
      </c>
      <c r="W4" s="4">
        <v>1763.0</v>
      </c>
      <c r="X4" s="5">
        <f>Aetintio!C4 + Arbiya!C4 + Curata!C4 + 'Disal Nila'!C4 + Etirha!C4 + Fincen!C4 + Gaeiya!C4 + Genaire!C4 + Grazail!C4 + Guise!C4 + Laselteh!C4 + Lasri!C4 + Metndria!C4 + 'New Misos'!C4 + Peka!C4 + Pelan!C4 + Phuris!C4 + Raledria!C4 + Slyiaduun!C4 + Tomscilus!C4</f>
        <v>525454462.1</v>
      </c>
      <c r="Y4" s="6">
        <f t="shared" si="7"/>
        <v>0.01271250211</v>
      </c>
      <c r="Z4" s="6">
        <f t="shared" si="8"/>
        <v>0.07861788166</v>
      </c>
      <c r="AG4" s="3">
        <f t="shared" si="9"/>
        <v>2013</v>
      </c>
      <c r="AH4" s="4">
        <v>1763.0</v>
      </c>
      <c r="AI4" s="5">
        <f>Acrana!C4 + Danocia!C4 + Darewa!C4 + Ealdorii!C4 + Easuhura!C4 + Eldjo!C4 + Emara!C4 + Estijan!C4 + Fermori!C4 + Ikzen!C4 + Ilicuhe!C4 + Koruch!C4 + Lycroa!C4 + Lydroa!C4 + 'Merela Sta'!C4 + 'New Kizura'!C4 + 'Niul Spijan'!C4 + Palina!C4 + Praesyu!C4 + Siana!C4 + Tonder!C4 + Ukhdari!C4 + Urbiqu!C4 + Uularin!C4 + Verusa!C4 + Yaxuto!C4 + Zenashan!C4 + Hkuqo!C4</f>
        <v>980826603.6</v>
      </c>
      <c r="AJ4" s="6">
        <f t="shared" si="10"/>
        <v>0.006611545121</v>
      </c>
      <c r="AK4" s="6">
        <f t="shared" si="11"/>
        <v>0.1467501285</v>
      </c>
      <c r="AR4" s="3">
        <f t="shared" si="12"/>
        <v>2013</v>
      </c>
      <c r="AS4" s="4">
        <v>1763.0</v>
      </c>
      <c r="AT4" s="5">
        <f>Amcha!C4 + Byllu!C4 + Chaenia!C4 + 'Cruthi Anoso'!C4 + 'Dual Cenryia'!C4 + Exilium!C4 + Galca!C4 + Inania!C4 + Inrea!C4 + Isnti!C4 + Lieri!C4 + Ocaun!C4 + Otiiric!C4 + Ozinia!C4 + Pelugrotoa!C4 + Rtesania!C4 + Sadain!C4 + Selaja!C4 + Seytinemas!C4 + Sivoso!C4 + Sunsokua!C4 + Taing!C4 + Taoisia!C4 + Trian!C4 + Vayvele!C4</f>
        <v>1360332621</v>
      </c>
      <c r="AU4" s="6">
        <f t="shared" si="13"/>
        <v>0.009913122089</v>
      </c>
      <c r="AV4" s="6">
        <f t="shared" si="14"/>
        <v>0.2035313748</v>
      </c>
      <c r="BC4" s="3">
        <f t="shared" si="15"/>
        <v>2013</v>
      </c>
      <c r="BD4" s="4">
        <v>1763.0</v>
      </c>
      <c r="BE4" s="5">
        <f>Canldives!C4 + Cloja!C4 + Dahe!C4 + Eparia!C4 + Etretes!C4 + Haiza!C4 + Ihner!C4 + Kaastini!C4 + Kusierna!C4 + Migoku!C4 + 'North Ayre'!C4 + Oscairia!C4 + Oyreain!C4 + 'Pha Hii'!C4 + 'Pruim Fijan'!C4 + 'Prystr Hii'!C4 + Ruylku!C4 + Sanagara!C4 + Shinam!C4 + Stinebar!C4 + Suenan!C4 + Taval!C4 + Ucrua!C4 + Vesozata!C4 + 'Welenu Fana'!C4 + 'Western Migoku'!C4</f>
        <v>1369694764</v>
      </c>
      <c r="BF4" s="6">
        <f t="shared" si="16"/>
        <v>0.006770180491</v>
      </c>
      <c r="BG4" s="6">
        <f t="shared" si="17"/>
        <v>0.2049321275</v>
      </c>
      <c r="BN4" s="3">
        <f t="shared" si="18"/>
        <v>2013</v>
      </c>
      <c r="BO4" s="4">
        <v>1763.0</v>
      </c>
      <c r="BP4" s="5">
        <f>Andsaudare!C4 + Aplasia!C4 + Astye!C4 + 'Crila Republic'!C4 + 'Elja and Munusia'!C4 + Hiwush!C4 + Iainoa!C4 + Isari!C4 + Isuibul!C4 + Maalle!C4 + Mendereide!C4 + Nia!C4 + 'Niretui and Anulan'!C4 + Ohtina!C4 + Prstreula!C4 + Rethern!C4 + Rkmepuia!C4 + Tvecoca!C4 + Umarcia!C4 + 'United Delet'!C4 + Veelmit!C4 + Walporein!C4 + Yutnitu!C4</f>
        <v>269922380.4</v>
      </c>
      <c r="BQ4" s="7">
        <f t="shared" si="19"/>
        <v>0.01183093974</v>
      </c>
      <c r="BR4" s="6">
        <f t="shared" si="20"/>
        <v>0.04038547066</v>
      </c>
      <c r="BY4" s="3">
        <f t="shared" si="21"/>
        <v>2013</v>
      </c>
      <c r="BZ4" s="4">
        <v>1763.0</v>
      </c>
      <c r="CA4" s="5">
        <f>Ahokini!C4 + Anymna!C4 + Ashain!C4 + Baluyde!C4 + Desaki!C4 + Erkizil!C4 + 'Far Lands'!C4 + Finae!C4 + Hyelen!C4 + Iareva!C4 + Letan!C4 + 'Mesjan Hyaa'!C4 + Myla!C4 + 'Nheyes Si'!C4 + Onphello!C4 + Quidic!C4 + Shomjind!C4 + 'United Mihili'!C4 + Verste!C4 + Volver!C4 + Wundry!C4 + Yihnurda!C4 + Zhanshe!C4 + Ztesh!C4</f>
        <v>1140866687</v>
      </c>
      <c r="CB4" s="7">
        <f t="shared" si="22"/>
        <v>0.01305449161</v>
      </c>
      <c r="CC4" s="6">
        <f t="shared" si="23"/>
        <v>0.1706951385</v>
      </c>
    </row>
    <row r="5" ht="22.5" customHeight="1">
      <c r="A5" s="3">
        <f t="shared" si="1"/>
        <v>2012</v>
      </c>
      <c r="B5" s="4">
        <v>1762.0</v>
      </c>
      <c r="C5" s="5">
        <f>Acetoa!C5 + Acrana!C5 + Aetintio!C5 + Ahokini!C5 + Amcha!C5 + Andsaudare!C5 + Anymna!C5 + Aplasia!C5 + Arbiya!C5 + 'Areoix Lie'!C5 + Ashain!C5 + Astye!C5 + Baluyde!C5 + Byllu!C5 + Candenat!C5 + Canldives!C5 + Chaenia!C5 + Cloja!C5 + 'Crila Republic'!C5 + 'Cruthi Anoso'!C5 + Curata!C5 + Dahe!C5 + Danocia!C5 + Darewa!C5 + Desaki!C5 + Deschon!C5 + 'Disal Nila'!C5 + 'Dual Cenryia'!C5 + Ealdorii!C5 + Easuhura!C5 + Eldavpir!C5 + Eldjo!C5 + 'Elja and Munusia'!C5 + Emara!C5 + Enina!C5 + Eparia!C5 + Erkizil!C5 + Estijan!C5 + Etirha!C5 + Etretes!C5 + Exilium!C5 + 'Far Lands'!C5 + 'Feio Lie'!C5 + Fermori!C5 + Finae!C5 + Fincen!C5 + 'Fire Coast'!C5 + Gaeiya!C5 + Galca!C5 + Genaire!C5 + Grazail!C5 + Guise!C5 + Haiza!C5 + Heiso!C5 + Hiwush!C5 + Hkuqo!C5 + Hyelen!C5 + Iainoa!C5 + Iareva!C5 + Ihner!C5 + Ikzen!C5 + Ilicuhe!C5 + Inania!C5 + Inrea!C5 + Iquir!C5 + Isari!C5 + Isnti!C5 + Isuibul!C5 + Jathua!C5 + Jau!C5 + Jshain!C5 + Kaastini!C5 + Koruch!C5 + Kusierna!C5 + Laselteh!C5 + Lasri!C5 + Letan!C5 + Lieri!C5 + Lycroa!C5 + Lydroa!C5 + Maalle!C5 + Mendereide!C5 + 'Merela Sta'!C5 + 'Mesjan Hyaa'!C5 + Metndria!C5 + Migoku!C5 + Myla!C5 + 'New Kizura'!C5 + 'New Misos'!C5 + 'Nheyes Si'!C5 + Nia!C5 + 'Niretui and Anulan'!C5 + 'Niul Spijan'!C5 + 'North Ayre'!C5 + Ocaun!C5 + Ohtina!C5 + Onphello!C5 + Oscairia!C5 + Othya!C5 + Otiiric!C5 + Oyreain!C5 + Ozinia!C5 + Palina!C5 + Peka!C5 + Pelan!C5 + Pelines!C5 + Pelugrotoa!C5 + 'Pha Hii'!C5 + Phuris!C5 + Praesyu!C5 + Prstreula!C5 + 'Pruim Fijan'!C5 + 'Prystr Hii'!C5 + Quidic!C5 + Raledria!C5 + Reerica!C5 + Rethern!C5 + 'Rijan bu'!C5 + Rinew!C5 + Rkmepuia!C5 + Rtesania!C5 + Ruylku!C5 + Saa!C5 + Sadain!C5 + Sanagara!C5 + Sattle!C5 + Selaja!C5 + Seytinemas!C5 + Shinam!C5 + Shomjind!C5 + Siana!C5 + Sivoso!C5 + Slyiaduun!C5 + Stinebar!C5 + Suenan!C5 + Sunsokua!C5 + Taing!C5 + Taniduna!C5 + Taoisia!C5 + Taval!C5 + Terressin!C5 + Tomscilus!C5 + Tonder!C5 + Trevilla!C5 + Trian!C5 + Tvecoca!C5 + Ucrua!C5 + Ukhdari!C5 + Umarcia!C5 + Umendel!C5 + 'United Delet'!C5 + 'United Mihili'!C5 + Urbiqu!C5 + Uularin!C5 + Vayvele!C5 + Veelmit!C5 + Verste!C5 + Verusa!C5 + Vesozata!C5 + Viussi!C5 + Volver!C5 + Walporein!C5 + 'Welenu Fana'!C5 + 'Western Migoku'!C5 + Wundry!C5 + Yaxuto!C5 + Yihnurda!C5 + Yoprioq!C5 + Yutnitu!C5 + Zenashan!C5 + Zhanshe!C5 + Ztesh!C5</f>
        <v>6619002264</v>
      </c>
      <c r="D5" s="6">
        <f t="shared" si="2"/>
        <v>0.009980708881</v>
      </c>
      <c r="K5" s="3">
        <f t="shared" si="3"/>
        <v>2012</v>
      </c>
      <c r="L5" s="4">
        <v>1762.0</v>
      </c>
      <c r="M5" s="5">
        <f>'Areoix Lie'!C5 + Pelines!C5 + Terressin!C5 + Taniduna!C5 + Iquir!C5 + Deschon!C5 + Othya!C5 + Eldavpir!C5 + Candenat!C5 + Jau!C5 + Viussi!C5 + Jathua!C5 + Jshain!C5 + Acetoa!C5 + Sattle!C5 + Reerica!C5 + 'Feio Lie'!C5 + Umendel!C5 + 'Fire Coast'!C5 + Yoprioq!C5 + 'Rijan bu'!C5 + Saa!C5 + Rinew!C5 + Enina!C5 + Trevilla!C5</f>
        <v>1005414830</v>
      </c>
      <c r="N5" s="6">
        <f t="shared" si="4"/>
        <v>0.01032560017</v>
      </c>
      <c r="O5" s="6">
        <f t="shared" si="5"/>
        <v>0.1518982453</v>
      </c>
      <c r="V5" s="3">
        <f t="shared" si="6"/>
        <v>2012</v>
      </c>
      <c r="W5" s="4">
        <v>1762.0</v>
      </c>
      <c r="X5" s="5">
        <f>Aetintio!C5 + Arbiya!C5 + Curata!C5 + 'Disal Nila'!C5 + Etirha!C5 + Fincen!C5 + Gaeiya!C5 + Genaire!C5 + Grazail!C5 + Guise!C5 + Laselteh!C5 + Lasri!C5 + Metndria!C5 + 'New Misos'!C5 + Peka!C5 + Pelan!C5 + Phuris!C5 + Raledria!C5 + Slyiaduun!C5 + Tomscilus!C5</f>
        <v>518858472.7</v>
      </c>
      <c r="Y5" s="6">
        <f t="shared" si="7"/>
        <v>0.01308051261</v>
      </c>
      <c r="Z5" s="6">
        <f t="shared" si="8"/>
        <v>0.07838922726</v>
      </c>
      <c r="AG5" s="3">
        <f t="shared" si="9"/>
        <v>2012</v>
      </c>
      <c r="AH5" s="4">
        <v>1762.0</v>
      </c>
      <c r="AI5" s="5">
        <f>Acrana!C5 + Danocia!C5 + Darewa!C5 + Ealdorii!C5 + Easuhura!C5 + Eldjo!C5 + Emara!C5 + Estijan!C5 + Fermori!C5 + Ikzen!C5 + Ilicuhe!C5 + Koruch!C5 + Lycroa!C5 + Lydroa!C5 + 'Merela Sta'!C5 + 'New Kizura'!C5 + 'Niul Spijan'!C5 + Palina!C5 + Praesyu!C5 + Siana!C5 + Tonder!C5 + Ukhdari!C5 + Urbiqu!C5 + Uularin!C5 + Verusa!C5 + Yaxuto!C5 + Zenashan!C5 + Hkuqo!C5</f>
        <v>974384417.1</v>
      </c>
      <c r="AJ5" s="6">
        <f t="shared" si="10"/>
        <v>0.006861086346</v>
      </c>
      <c r="AK5" s="6">
        <f t="shared" si="11"/>
        <v>0.1472101652</v>
      </c>
      <c r="AR5" s="3">
        <f t="shared" si="12"/>
        <v>2012</v>
      </c>
      <c r="AS5" s="4">
        <v>1762.0</v>
      </c>
      <c r="AT5" s="5">
        <f>Amcha!C5 + Byllu!C5 + Chaenia!C5 + 'Cruthi Anoso'!C5 + 'Dual Cenryia'!C5 + Exilium!C5 + Galca!C5 + Inania!C5 + Inrea!C5 + Isnti!C5 + Lieri!C5 + Ocaun!C5 + Otiiric!C5 + Ozinia!C5 + Pelugrotoa!C5 + Rtesania!C5 + Sadain!C5 + Selaja!C5 + Seytinemas!C5 + Sivoso!C5 + Sunsokua!C5 + Taing!C5 + Taoisia!C5 + Trian!C5 + Vayvele!C5</f>
        <v>1346979846</v>
      </c>
      <c r="AU5" s="6">
        <f t="shared" si="13"/>
        <v>0.01013346756</v>
      </c>
      <c r="AV5" s="6">
        <f t="shared" si="14"/>
        <v>0.2035019467</v>
      </c>
      <c r="BC5" s="3">
        <f t="shared" si="15"/>
        <v>2012</v>
      </c>
      <c r="BD5" s="4">
        <v>1762.0</v>
      </c>
      <c r="BE5" s="5">
        <f>Canldives!C5 + Cloja!C5 + Dahe!C5 + Eparia!C5 + Etretes!C5 + Haiza!C5 + Ihner!C5 + Kaastini!C5 + Kusierna!C5 + Migoku!C5 + 'North Ayre'!C5 + Oscairia!C5 + Oyreain!C5 + 'Pha Hii'!C5 + 'Pruim Fijan'!C5 + 'Prystr Hii'!C5 + Ruylku!C5 + Sanagara!C5 + Shinam!C5 + Stinebar!C5 + Suenan!C5 + Taval!C5 + Ucrua!C5 + Vesozata!C5 + 'Welenu Fana'!C5 + 'Western Migoku'!C5</f>
        <v>1360484041</v>
      </c>
      <c r="BF5" s="6">
        <f t="shared" si="16"/>
        <v>0.007131315084</v>
      </c>
      <c r="BG5" s="6">
        <f t="shared" si="17"/>
        <v>0.2055421628</v>
      </c>
      <c r="BN5" s="3">
        <f t="shared" si="18"/>
        <v>2012</v>
      </c>
      <c r="BO5" s="4">
        <v>1762.0</v>
      </c>
      <c r="BP5" s="5">
        <f>Andsaudare!C5 + Aplasia!C5 + Astye!C5 + 'Crila Republic'!C5 + 'Elja and Munusia'!C5 + Hiwush!C5 + Iainoa!C5 + Isari!C5 + Isuibul!C5 + Maalle!C5 + Mendereide!C5 + Nia!C5 + 'Niretui and Anulan'!C5 + Ohtina!C5 + Prstreula!C5 + Rethern!C5 + Rkmepuia!C5 + Tvecoca!C5 + Umarcia!C5 + 'United Delet'!C5 + Veelmit!C5 + Walporein!C5 + Yutnitu!C5</f>
        <v>266766284.6</v>
      </c>
      <c r="BQ5" s="8">
        <f t="shared" si="19"/>
        <v>0.0125268683</v>
      </c>
      <c r="BR5" s="6">
        <f t="shared" si="20"/>
        <v>0.04030309614</v>
      </c>
      <c r="BY5" s="3">
        <f t="shared" si="21"/>
        <v>2012</v>
      </c>
      <c r="BZ5" s="4">
        <v>1762.0</v>
      </c>
      <c r="CA5" s="5">
        <f>Ahokini!C5 + Anymna!C5 + Ashain!C5 + Baluyde!C5 + Desaki!C5 + Erkizil!C5 + 'Far Lands'!C5 + Finae!C5 + Hyelen!C5 + Iareva!C5 + Letan!C5 + 'Mesjan Hyaa'!C5 + Myla!C5 + 'Nheyes Si'!C5 + Onphello!C5 + Quidic!C5 + Shomjind!C5 + 'United Mihili'!C5 + Verste!C5 + Volver!C5 + Wundry!C5 + Yihnurda!C5 + Zhanshe!C5 + Ztesh!C5</f>
        <v>1126165173</v>
      </c>
      <c r="CB5" s="8">
        <f t="shared" si="22"/>
        <v>0.01359623721</v>
      </c>
      <c r="CC5" s="6">
        <f t="shared" si="23"/>
        <v>0.170141228</v>
      </c>
    </row>
    <row r="6" ht="22.5" customHeight="1">
      <c r="A6" s="3">
        <f t="shared" si="1"/>
        <v>2011</v>
      </c>
      <c r="B6" s="4">
        <v>1761.0</v>
      </c>
      <c r="C6" s="5">
        <f>Acetoa!C6 + Acrana!C6 + Aetintio!C6 + Ahokini!C6 + Amcha!C6 + Andsaudare!C6 + Anymna!C6 + Aplasia!C6 + Arbiya!C6 + 'Areoix Lie'!C6 + Ashain!C6 + Astye!C6 + Baluyde!C6 + Byllu!C6 + Candenat!C6 + Canldives!C6 + Chaenia!C6 + Cloja!C6 + 'Crila Republic'!C6 + 'Cruthi Anoso'!C6 + Curata!C6 + Dahe!C6 + Danocia!C6 + Darewa!C6 + Desaki!C6 + Deschon!C6 + 'Disal Nila'!C6 + 'Dual Cenryia'!C6 + Ealdorii!C6 + Easuhura!C6 + Eldavpir!C6 + Eldjo!C6 + 'Elja and Munusia'!C6 + Emara!C6 + Enina!C6 + Eparia!C6 + Erkizil!C6 + Estijan!C6 + Etirha!C6 + Etretes!C6 + Exilium!C6 + 'Far Lands'!C6 + 'Feio Lie'!C6 + Fermori!C6 + Finae!C6 + Fincen!C6 + 'Fire Coast'!C6 + Gaeiya!C6 + Galca!C6 + Genaire!C6 + Grazail!C6 + Guise!C6 + Haiza!C6 + Heiso!C6 + Hiwush!C6 + Hkuqo!C6 + Hyelen!C6 + Iainoa!C6 + Iareva!C6 + Ihner!C6 + Ikzen!C6 + Ilicuhe!C6 + Inania!C6 + Inrea!C6 + Iquir!C6 + Isari!C6 + Isnti!C6 + Isuibul!C6 + Jathua!C6 + Jau!C6 + Jshain!C6 + Kaastini!C6 + Koruch!C6 + Kusierna!C6 + Laselteh!C6 + Lasri!C6 + Letan!C6 + Lieri!C6 + Lycroa!C6 + Lydroa!C6 + Maalle!C6 + Mendereide!C6 + 'Merela Sta'!C6 + 'Mesjan Hyaa'!C6 + Metndria!C6 + Migoku!C6 + Myla!C6 + 'New Kizura'!C6 + 'New Misos'!C6 + 'Nheyes Si'!C6 + Nia!C6 + 'Niretui and Anulan'!C6 + 'Niul Spijan'!C6 + 'North Ayre'!C6 + Ocaun!C6 + Ohtina!C6 + Onphello!C6 + Oscairia!C6 + Othya!C6 + Otiiric!C6 + Oyreain!C6 + Ozinia!C6 + Palina!C6 + Peka!C6 + Pelan!C6 + Pelines!C6 + Pelugrotoa!C6 + 'Pha Hii'!C6 + Phuris!C6 + Praesyu!C6 + Prstreula!C6 + 'Pruim Fijan'!C6 + 'Prystr Hii'!C6 + Quidic!C6 + Raledria!C6 + Reerica!C6 + Rethern!C6 + 'Rijan bu'!C6 + Rinew!C6 + Rkmepuia!C6 + Rtesania!C6 + Ruylku!C6 + Saa!C6 + Sadain!C6 + Sanagara!C6 + Sattle!C6 + Selaja!C6 + Seytinemas!C6 + Shinam!C6 + Shomjind!C6 + Siana!C6 + Sivoso!C6 + Slyiaduun!C6 + Stinebar!C6 + Suenan!C6 + Sunsokua!C6 + Taing!C6 + Taniduna!C6 + Taoisia!C6 + Taval!C6 + Terressin!C6 + Tomscilus!C6 + Tonder!C6 + Trevilla!C6 + Trian!C6 + Tvecoca!C6 + Ucrua!C6 + Ukhdari!C6 + Umarcia!C6 + Umendel!C6 + 'United Delet'!C6 + 'United Mihili'!C6 + Urbiqu!C6 + Uularin!C6 + Vayvele!C6 + Veelmit!C6 + Verste!C6 + Verusa!C6 + Vesozata!C6 + Viussi!C6 + Volver!C6 + Walporein!C6 + 'Welenu Fana'!C6 + 'Western Migoku'!C6 + Wundry!C6 + Yaxuto!C6 + Yihnurda!C6 + Yoprioq!C6 + Yutnitu!C6 + Zenashan!C6 + Zhanshe!C6 + Ztesh!C6</f>
        <v>6553592762</v>
      </c>
      <c r="D6" s="6">
        <f t="shared" si="2"/>
        <v>0.01001707769</v>
      </c>
      <c r="K6" s="3">
        <f t="shared" si="3"/>
        <v>2011</v>
      </c>
      <c r="L6" s="4">
        <v>1761.0</v>
      </c>
      <c r="M6" s="5">
        <f>'Areoix Lie'!C6 + Pelines!C6 + Terressin!C6 + Taniduna!C6 + Iquir!C6 + Deschon!C6 + Othya!C6 + Eldavpir!C6 + Candenat!C6 + Jau!C6 + Viussi!C6 + Jathua!C6 + Jshain!C6 + Acetoa!C6 + Sattle!C6 + Reerica!C6 + 'Feio Lie'!C6 + Umendel!C6 + 'Fire Coast'!C6 + Yoprioq!C6 + 'Rijan bu'!C6 + Saa!C6 + Rinew!C6 + Enina!C6 + Trevilla!C6</f>
        <v>995139417.9</v>
      </c>
      <c r="N6" s="6">
        <f t="shared" si="4"/>
        <v>0.01123074842</v>
      </c>
      <c r="O6" s="6">
        <f t="shared" si="5"/>
        <v>0.1518463924</v>
      </c>
      <c r="V6" s="3">
        <f t="shared" si="6"/>
        <v>2011</v>
      </c>
      <c r="W6" s="4">
        <v>1761.0</v>
      </c>
      <c r="X6" s="5">
        <f>Aetintio!C6 + Arbiya!C6 + Curata!C6 + 'Disal Nila'!C6 + Etirha!C6 + Fincen!C6 + Gaeiya!C6 + Genaire!C6 + Grazail!C6 + Guise!C6 + Laselteh!C6 + Lasri!C6 + Metndria!C6 + 'New Misos'!C6 + Peka!C6 + Pelan!C6 + Phuris!C6 + Raledria!C6 + Slyiaduun!C6 + Tomscilus!C6</f>
        <v>512159168.2</v>
      </c>
      <c r="Y6" s="6">
        <f t="shared" si="7"/>
        <v>0.01105565555</v>
      </c>
      <c r="Z6" s="6">
        <f t="shared" si="8"/>
        <v>0.07814937345</v>
      </c>
      <c r="AG6" s="3">
        <f t="shared" si="9"/>
        <v>2011</v>
      </c>
      <c r="AH6" s="4">
        <v>1761.0</v>
      </c>
      <c r="AI6" s="5">
        <f>Acrana!C6 + Danocia!C6 + Darewa!C6 + Ealdorii!C6 + Easuhura!C6 + Eldjo!C6 + Emara!C6 + Estijan!C6 + Fermori!C6 + Ikzen!C6 + Ilicuhe!C6 + Koruch!C6 + Lycroa!C6 + Lydroa!C6 + 'Merela Sta'!C6 + 'New Kizura'!C6 + 'Niul Spijan'!C6 + Palina!C6 + Praesyu!C6 + Siana!C6 + Tonder!C6 + Ukhdari!C6 + Urbiqu!C6 + Uularin!C6 + Verusa!C6 + Yaxuto!C6 + Zenashan!C6 + Hkuqo!C6</f>
        <v>967744637.5</v>
      </c>
      <c r="AJ6" s="6">
        <f t="shared" si="10"/>
        <v>0.007013530745</v>
      </c>
      <c r="AK6" s="6">
        <f t="shared" si="11"/>
        <v>0.147666276</v>
      </c>
      <c r="AR6" s="3">
        <f t="shared" si="12"/>
        <v>2011</v>
      </c>
      <c r="AS6" s="4">
        <v>1761.0</v>
      </c>
      <c r="AT6" s="5">
        <f>Amcha!C6 + Byllu!C6 + Chaenia!C6 + 'Cruthi Anoso'!C6 + 'Dual Cenryia'!C6 + Exilium!C6 + Galca!C6 + Inania!C6 + Inrea!C6 + Isnti!C6 + Lieri!C6 + Ocaun!C6 + Otiiric!C6 + Ozinia!C6 + Pelugrotoa!C6 + Rtesania!C6 + Sadain!C6 + Selaja!C6 + Seytinemas!C6 + Sivoso!C6 + Sunsokua!C6 + Taing!C6 + Taoisia!C6 + Trian!C6 + Vayvele!C6</f>
        <v>1333467199</v>
      </c>
      <c r="AU6" s="6">
        <f t="shared" si="13"/>
        <v>0.009804219465</v>
      </c>
      <c r="AV6" s="6">
        <f t="shared" si="14"/>
        <v>0.2034711718</v>
      </c>
      <c r="BC6" s="3">
        <f t="shared" si="15"/>
        <v>2011</v>
      </c>
      <c r="BD6" s="4">
        <v>1761.0</v>
      </c>
      <c r="BE6" s="5">
        <f>Canldives!C6 + Cloja!C6 + Dahe!C6 + Eparia!C6 + Etretes!C6 + Haiza!C6 + Ihner!C6 + Kaastini!C6 + Kusierna!C6 + Migoku!C6 + 'North Ayre'!C6 + Oscairia!C6 + Oyreain!C6 + 'Pha Hii'!C6 + 'Pruim Fijan'!C6 + 'Prystr Hii'!C6 + Ruylku!C6 + Sanagara!C6 + Shinam!C6 + Stinebar!C6 + Suenan!C6 + Taval!C6 + Ucrua!C6 + Vesozata!C6 + 'Welenu Fana'!C6 + 'Western Migoku'!C6</f>
        <v>1350850699</v>
      </c>
      <c r="BF6" s="6">
        <f t="shared" si="16"/>
        <v>0.007070353226</v>
      </c>
      <c r="BG6" s="6">
        <f t="shared" si="17"/>
        <v>0.2061236864</v>
      </c>
      <c r="BN6" s="3">
        <f t="shared" si="18"/>
        <v>2011</v>
      </c>
      <c r="BO6" s="4">
        <v>1761.0</v>
      </c>
      <c r="BP6" s="5">
        <f>Andsaudare!C6 + Aplasia!C6 + Astye!C6 + 'Crila Republic'!C6 + 'Elja and Munusia'!C6 + Hiwush!C6 + Iainoa!C6 + Isari!C6 + Isuibul!C6 + Maalle!C6 + Mendereide!C6 + Nia!C6 + 'Niretui and Anulan'!C6 + Ohtina!C6 + Prstreula!C6 + Rethern!C6 + Rkmepuia!C6 + Tvecoca!C6 + Umarcia!C6 + 'United Delet'!C6 + Veelmit!C6 + Walporein!C6 + Yutnitu!C6</f>
        <v>263465882.2</v>
      </c>
      <c r="BQ6" s="7">
        <f t="shared" si="19"/>
        <v>0.01363323738</v>
      </c>
      <c r="BR6" s="6">
        <f t="shared" si="20"/>
        <v>0.04020174761</v>
      </c>
      <c r="BY6" s="3">
        <f t="shared" si="21"/>
        <v>2011</v>
      </c>
      <c r="BZ6" s="4">
        <v>1761.0</v>
      </c>
      <c r="CA6" s="5">
        <f>Ahokini!C6 + Anymna!C6 + Ashain!C6 + Baluyde!C6 + Desaki!C6 + Erkizil!C6 + 'Far Lands'!C6 + Finae!C6 + Hyelen!C6 + Iareva!C6 + Letan!C6 + 'Mesjan Hyaa'!C6 + Myla!C6 + 'Nheyes Si'!C6 + Onphello!C6 + Quidic!C6 + Shomjind!C6 + 'United Mihili'!C6 + Verste!C6 + Volver!C6 + Wundry!C6 + Yihnurda!C6 + Zhanshe!C6 + Ztesh!C6</f>
        <v>1111058952</v>
      </c>
      <c r="CB6" s="7">
        <f t="shared" si="22"/>
        <v>0.01400426354</v>
      </c>
      <c r="CC6" s="6">
        <f t="shared" si="23"/>
        <v>0.1695343291</v>
      </c>
    </row>
    <row r="7" ht="22.5" customHeight="1">
      <c r="A7" s="3">
        <f t="shared" si="1"/>
        <v>2010</v>
      </c>
      <c r="B7" s="4">
        <v>1760.0</v>
      </c>
      <c r="C7" s="5">
        <f>Acetoa!C7 + Acrana!C7 + Aetintio!C7 + Ahokini!C7 + Amcha!C7 + Andsaudare!C7 + Anymna!C7 + Aplasia!C7 + Arbiya!C7 + 'Areoix Lie'!C7 + Ashain!C7 + Astye!C7 + Baluyde!C7 + Byllu!C7 + Candenat!C7 + Canldives!C7 + Chaenia!C7 + Cloja!C7 + 'Crila Republic'!C7 + 'Cruthi Anoso'!C7 + Curata!C7 + Dahe!C7 + Danocia!C7 + Darewa!C7 + Desaki!C7 + Deschon!C7 + 'Disal Nila'!C7 + 'Dual Cenryia'!C7 + Ealdorii!C7 + Easuhura!C7 + Eldavpir!C7 + Eldjo!C7 + 'Elja and Munusia'!C7 + Emara!C7 + Enina!C7 + Eparia!C7 + Erkizil!C7 + Estijan!C7 + Etirha!C7 + Etretes!C7 + Exilium!C7 + 'Far Lands'!C7 + 'Feio Lie'!C7 + Fermori!C7 + Finae!C7 + Fincen!C7 + 'Fire Coast'!C7 + Gaeiya!C7 + Galca!C7 + Genaire!C7 + Grazail!C7 + Guise!C7 + Haiza!C7 + Heiso!C7 + Hiwush!C7 + Hkuqo!C7 + Hyelen!C7 + Iainoa!C7 + Iareva!C7 + Ihner!C7 + Ikzen!C7 + Ilicuhe!C7 + Inania!C7 + Inrea!C7 + Iquir!C7 + Isari!C7 + Isnti!C7 + Isuibul!C7 + Jathua!C7 + Jau!C7 + Jshain!C7 + Kaastini!C7 + Koruch!C7 + Kusierna!C7 + Laselteh!C7 + Lasri!C7 + Letan!C7 + Lieri!C7 + Lycroa!C7 + Lydroa!C7 + Maalle!C7 + Mendereide!C7 + 'Merela Sta'!C7 + 'Mesjan Hyaa'!C7 + Metndria!C7 + Migoku!C7 + Myla!C7 + 'New Kizura'!C7 + 'New Misos'!C7 + 'Nheyes Si'!C7 + Nia!C7 + 'Niretui and Anulan'!C7 + 'Niul Spijan'!C7 + 'North Ayre'!C7 + Ocaun!C7 + Ohtina!C7 + Onphello!C7 + Oscairia!C7 + Othya!C7 + Otiiric!C7 + Oyreain!C7 + Ozinia!C7 + Palina!C7 + Peka!C7 + Pelan!C7 + Pelines!C7 + Pelugrotoa!C7 + 'Pha Hii'!C7 + Phuris!C7 + Praesyu!C7 + Prstreula!C7 + 'Pruim Fijan'!C7 + 'Prystr Hii'!C7 + Quidic!C7 + Raledria!C7 + Reerica!C7 + Rethern!C7 + 'Rijan bu'!C7 + Rinew!C7 + Rkmepuia!C7 + Rtesania!C7 + Ruylku!C7 + Saa!C7 + Sadain!C7 + Sanagara!C7 + Sattle!C7 + Selaja!C7 + Seytinemas!C7 + Shinam!C7 + Shomjind!C7 + Siana!C7 + Sivoso!C7 + Slyiaduun!C7 + Stinebar!C7 + Suenan!C7 + Sunsokua!C7 + Taing!C7 + Taniduna!C7 + Taoisia!C7 + Taval!C7 + Terressin!C7 + Tomscilus!C7 + Tonder!C7 + Trevilla!C7 + Trian!C7 + Tvecoca!C7 + Ucrua!C7 + Ukhdari!C7 + Umarcia!C7 + Umendel!C7 + 'United Delet'!C7 + 'United Mihili'!C7 + Urbiqu!C7 + Uularin!C7 + Vayvele!C7 + Veelmit!C7 + Verste!C7 + Verusa!C7 + Vesozata!C7 + Viussi!C7 + Volver!C7 + Walporein!C7 + 'Welenu Fana'!C7 + 'Western Migoku'!C7 + Wundry!C7 + Yaxuto!C7 + Yihnurda!C7 + Yoprioq!C7 + Yutnitu!C7 + Zenashan!C7 + Zhanshe!C7 + Ztesh!C7</f>
        <v>6488595992</v>
      </c>
      <c r="D7" s="6">
        <f t="shared" si="2"/>
        <v>0.01035484753</v>
      </c>
      <c r="K7" s="3">
        <f t="shared" si="3"/>
        <v>2010</v>
      </c>
      <c r="L7" s="4">
        <v>1760.0</v>
      </c>
      <c r="M7" s="5">
        <f>'Areoix Lie'!C7 + Pelines!C7 + Terressin!C7 + Taniduna!C7 + Iquir!C7 + Deschon!C7 + Othya!C7 + Eldavpir!C7 + Candenat!C7 + Jau!C7 + Viussi!C7 + Jathua!C7 + Jshain!C7 + Acetoa!C7 + Sattle!C7 + Reerica!C7 + 'Feio Lie'!C7 + Umendel!C7 + 'Fire Coast'!C7 + Yoprioq!C7 + 'Rijan bu'!C7 + Saa!C7 + Rinew!C7 + Enina!C7 + Trevilla!C7</f>
        <v>984087380.1</v>
      </c>
      <c r="N7" s="6">
        <f t="shared" si="4"/>
        <v>0.01196386754</v>
      </c>
      <c r="O7" s="6">
        <f t="shared" si="5"/>
        <v>0.1516641476</v>
      </c>
      <c r="V7" s="3">
        <f t="shared" si="6"/>
        <v>2010</v>
      </c>
      <c r="W7" s="4">
        <v>1760.0</v>
      </c>
      <c r="X7" s="5">
        <f>Aetintio!C7 + Arbiya!C7 + Curata!C7 + 'Disal Nila'!C7 + Etirha!C7 + Fincen!C7 + Gaeiya!C7 + Genaire!C7 + Grazail!C7 + Guise!C7 + Laselteh!C7 + Lasri!C7 + Metndria!C7 + 'New Misos'!C7 + Peka!C7 + Pelan!C7 + Phuris!C7 + Raledria!C7 + Slyiaduun!C7 + Tomscilus!C7</f>
        <v>506558828.3</v>
      </c>
      <c r="Y7" s="6">
        <f t="shared" si="7"/>
        <v>0.01233308594</v>
      </c>
      <c r="Z7" s="6">
        <f t="shared" si="8"/>
        <v>0.07806909675</v>
      </c>
      <c r="AG7" s="3">
        <f t="shared" si="9"/>
        <v>2010</v>
      </c>
      <c r="AH7" s="4">
        <v>1760.0</v>
      </c>
      <c r="AI7" s="5">
        <f>Acrana!C7 + Danocia!C7 + Darewa!C7 + Ealdorii!C7 + Easuhura!C7 + Eldjo!C7 + Emara!C7 + Estijan!C7 + Fermori!C7 + Ikzen!C7 + Ilicuhe!C7 + Koruch!C7 + Lycroa!C7 + Lydroa!C7 + 'Merela Sta'!C7 + 'New Kizura'!C7 + 'Niul Spijan'!C7 + Palina!C7 + Praesyu!C7 + Siana!C7 + Tonder!C7 + Ukhdari!C7 + Urbiqu!C7 + Uularin!C7 + Verusa!C7 + Yaxuto!C7 + Zenashan!C7 + Hkuqo!C7</f>
        <v>961004602.2</v>
      </c>
      <c r="AJ7" s="6">
        <f t="shared" si="10"/>
        <v>0.007066779632</v>
      </c>
      <c r="AK7" s="6">
        <f t="shared" si="11"/>
        <v>0.1481067096</v>
      </c>
      <c r="AR7" s="3">
        <f t="shared" si="12"/>
        <v>2010</v>
      </c>
      <c r="AS7" s="4">
        <v>1760.0</v>
      </c>
      <c r="AT7" s="5">
        <f>Amcha!C7 + Byllu!C7 + Chaenia!C7 + 'Cruthi Anoso'!C7 + 'Dual Cenryia'!C7 + Exilium!C7 + Galca!C7 + Inania!C7 + Inrea!C7 + Isnti!C7 + Lieri!C7 + Ocaun!C7 + Otiiric!C7 + Ozinia!C7 + Pelugrotoa!C7 + Rtesania!C7 + Sadain!C7 + Selaja!C7 + Seytinemas!C7 + Sivoso!C7 + Sunsokua!C7 + Taing!C7 + Taoisia!C7 + Trian!C7 + Vayvele!C7</f>
        <v>1320520526</v>
      </c>
      <c r="AU7" s="6">
        <f t="shared" si="13"/>
        <v>0.009581255833</v>
      </c>
      <c r="AV7" s="6">
        <f t="shared" si="14"/>
        <v>0.2035140618</v>
      </c>
      <c r="BC7" s="3">
        <f t="shared" si="15"/>
        <v>2010</v>
      </c>
      <c r="BD7" s="4">
        <v>1760.0</v>
      </c>
      <c r="BE7" s="5">
        <f>Canldives!C7 + Cloja!C7 + Dahe!C7 + Eparia!C7 + Etretes!C7 + Haiza!C7 + Ihner!C7 + Kaastini!C7 + Kusierna!C7 + Migoku!C7 + 'North Ayre'!C7 + Oscairia!C7 + Oyreain!C7 + 'Pha Hii'!C7 + 'Pruim Fijan'!C7 + 'Prystr Hii'!C7 + Ruylku!C7 + Sanagara!C7 + Shinam!C7 + Stinebar!C7 + Suenan!C7 + Taval!C7 + Ucrua!C7 + Vesozata!C7 + 'Welenu Fana'!C7 + 'Western Migoku'!C7</f>
        <v>1341366762</v>
      </c>
      <c r="BF7" s="6">
        <f t="shared" si="16"/>
        <v>0.007203445603</v>
      </c>
      <c r="BG7" s="6">
        <f t="shared" si="17"/>
        <v>0.2067268118</v>
      </c>
      <c r="BN7" s="3">
        <f t="shared" si="18"/>
        <v>2010</v>
      </c>
      <c r="BO7" s="4">
        <v>1760.0</v>
      </c>
      <c r="BP7" s="5">
        <f>Andsaudare!C7 + Aplasia!C7 + Astye!C7 + 'Crila Republic'!C7 + 'Elja and Munusia'!C7 + Hiwush!C7 + Iainoa!C7 + Isari!C7 + Isuibul!C7 + Maalle!C7 + Mendereide!C7 + Nia!C7 + 'Niretui and Anulan'!C7 + Ohtina!C7 + Prstreula!C7 + Rethern!C7 + Rkmepuia!C7 + Tvecoca!C7 + Umarcia!C7 + 'United Delet'!C7 + Veelmit!C7 + Walporein!C7 + Yutnitu!C7</f>
        <v>259922299.8</v>
      </c>
      <c r="BQ7" s="8">
        <f t="shared" si="19"/>
        <v>0.0149838889</v>
      </c>
      <c r="BR7" s="6">
        <f t="shared" si="20"/>
        <v>0.04005832696</v>
      </c>
      <c r="BY7" s="3">
        <f t="shared" si="21"/>
        <v>2010</v>
      </c>
      <c r="BZ7" s="4">
        <v>1760.0</v>
      </c>
      <c r="CA7" s="5">
        <f>Ahokini!C7 + Anymna!C7 + Ashain!C7 + Baluyde!C7 + Desaki!C7 + Erkizil!C7 + 'Far Lands'!C7 + Finae!C7 + Hyelen!C7 + Iareva!C7 + Letan!C7 + 'Mesjan Hyaa'!C7 + Myla!C7 + 'Nheyes Si'!C7 + Onphello!C7 + Quidic!C7 + Shomjind!C7 + 'United Mihili'!C7 + Verste!C7 + Volver!C7 + Wundry!C7 + Yihnurda!C7 + Zhanshe!C7 + Ztesh!C7</f>
        <v>1095714280</v>
      </c>
      <c r="CB7" s="8">
        <f t="shared" si="22"/>
        <v>0.01448125817</v>
      </c>
      <c r="CC7" s="6">
        <f t="shared" si="23"/>
        <v>0.1688676998</v>
      </c>
    </row>
    <row r="8" ht="22.5" customHeight="1">
      <c r="A8" s="3">
        <f t="shared" si="1"/>
        <v>2009</v>
      </c>
      <c r="B8" s="4">
        <v>1759.0</v>
      </c>
      <c r="C8" s="5">
        <f>Acetoa!C8 + Acrana!C8 + Aetintio!C8 + Ahokini!C8 + Amcha!C8 + Andsaudare!C8 + Anymna!C8 + Aplasia!C8 + Arbiya!C8 + 'Areoix Lie'!C8 + Ashain!C8 + Astye!C8 + Baluyde!C8 + Byllu!C8 + Candenat!C8 + Canldives!C8 + Chaenia!C8 + Cloja!C8 + 'Crila Republic'!C8 + 'Cruthi Anoso'!C8 + Curata!C8 + Dahe!C8 + Danocia!C8 + Darewa!C8 + Desaki!C8 + Deschon!C8 + 'Disal Nila'!C8 + 'Dual Cenryia'!C8 + Ealdorii!C8 + Easuhura!C8 + Eldavpir!C8 + Eldjo!C8 + 'Elja and Munusia'!C8 + Emara!C8 + Enina!C8 + Eparia!C8 + Erkizil!C8 + Estijan!C8 + Etirha!C8 + Etretes!C8 + Exilium!C8 + 'Far Lands'!C8 + 'Feio Lie'!C8 + Fermori!C8 + Finae!C8 + Fincen!C8 + 'Fire Coast'!C8 + Gaeiya!C8 + Galca!C8 + Genaire!C8 + Grazail!C8 + Guise!C8 + Haiza!C8 + Heiso!C8 + Hiwush!C8 + Hkuqo!C8 + Hyelen!C8 + Iainoa!C8 + Iareva!C8 + Ihner!C8 + Ikzen!C8 + Ilicuhe!C8 + Inania!C8 + Inrea!C8 + Iquir!C8 + Isari!C8 + Isnti!C8 + Isuibul!C8 + Jathua!C8 + Jau!C8 + Jshain!C8 + Kaastini!C8 + Koruch!C8 + Kusierna!C8 + Laselteh!C8 + Lasri!C8 + Letan!C8 + Lieri!C8 + Lycroa!C8 + Lydroa!C8 + Maalle!C8 + Mendereide!C8 + 'Merela Sta'!C8 + 'Mesjan Hyaa'!C8 + Metndria!C8 + Migoku!C8 + Myla!C8 + 'New Kizura'!C8 + 'New Misos'!C8 + 'Nheyes Si'!C8 + Nia!C8 + 'Niretui and Anulan'!C8 + 'Niul Spijan'!C8 + 'North Ayre'!C8 + Ocaun!C8 + Ohtina!C8 + Onphello!C8 + Oscairia!C8 + Othya!C8 + Otiiric!C8 + Oyreain!C8 + Ozinia!C8 + Palina!C8 + Peka!C8 + Pelan!C8 + Pelines!C8 + Pelugrotoa!C8 + 'Pha Hii'!C8 + Phuris!C8 + Praesyu!C8 + Prstreula!C8 + 'Pruim Fijan'!C8 + 'Prystr Hii'!C8 + Quidic!C8 + Raledria!C8 + Reerica!C8 + Rethern!C8 + 'Rijan bu'!C8 + Rinew!C8 + Rkmepuia!C8 + Rtesania!C8 + Ruylku!C8 + Saa!C8 + Sadain!C8 + Sanagara!C8 + Sattle!C8 + Selaja!C8 + Seytinemas!C8 + Shinam!C8 + Shomjind!C8 + Siana!C8 + Sivoso!C8 + Slyiaduun!C8 + Stinebar!C8 + Suenan!C8 + Sunsokua!C8 + Taing!C8 + Taniduna!C8 + Taoisia!C8 + Taval!C8 + Terressin!C8 + Tomscilus!C8 + Tonder!C8 + Trevilla!C8 + Trian!C8 + Tvecoca!C8 + Ucrua!C8 + Ukhdari!C8 + Umarcia!C8 + Umendel!C8 + 'United Delet'!C8 + 'United Mihili'!C8 + Urbiqu!C8 + Uularin!C8 + Vayvele!C8 + Veelmit!C8 + Verste!C8 + Verusa!C8 + Vesozata!C8 + Viussi!C8 + Volver!C8 + Walporein!C8 + 'Welenu Fana'!C8 + 'Western Migoku'!C8 + Wundry!C8 + Yaxuto!C8 + Yihnurda!C8 + Yoprioq!C8 + Yutnitu!C8 + Zenashan!C8 + Zhanshe!C8 + Ztesh!C8</f>
        <v>6422096166</v>
      </c>
      <c r="D8" s="6">
        <f t="shared" si="2"/>
        <v>0.01084201766</v>
      </c>
      <c r="K8" s="3">
        <f t="shared" si="3"/>
        <v>2009</v>
      </c>
      <c r="L8" s="4">
        <v>1759.0</v>
      </c>
      <c r="M8" s="5">
        <f>'Areoix Lie'!C8 + Pelines!C8 + Terressin!C8 + Taniduna!C8 + Iquir!C8 + Deschon!C8 + Othya!C8 + Eldavpir!C8 + Candenat!C8 + Jau!C8 + Viussi!C8 + Jathua!C8 + Jshain!C8 + Acetoa!C8 + Sattle!C8 + Reerica!C8 + 'Feio Lie'!C8 + Umendel!C8 + 'Fire Coast'!C8 + Yoprioq!C8 + 'Rijan bu'!C8 + Saa!C8 + Rinew!C8 + Enina!C8 + Trevilla!C8</f>
        <v>972453080.3</v>
      </c>
      <c r="N8" s="6">
        <f t="shared" si="4"/>
        <v>0.01191561679</v>
      </c>
      <c r="O8" s="6">
        <f t="shared" si="5"/>
        <v>0.151423002</v>
      </c>
      <c r="V8" s="3">
        <f t="shared" si="6"/>
        <v>2009</v>
      </c>
      <c r="W8" s="4">
        <v>1759.0</v>
      </c>
      <c r="X8" s="5">
        <f>Aetintio!C8 + Arbiya!C8 + Curata!C8 + 'Disal Nila'!C8 + Etirha!C8 + Fincen!C8 + Gaeiya!C8 + Genaire!C8 + Grazail!C8 + Guise!C8 + Laselteh!C8 + Lasri!C8 + Metndria!C8 + 'New Misos'!C8 + Peka!C8 + Pelan!C8 + Phuris!C8 + Raledria!C8 + Slyiaduun!C8 + Tomscilus!C8</f>
        <v>500387506.2</v>
      </c>
      <c r="Y8" s="6">
        <f t="shared" si="7"/>
        <v>0.01492110375</v>
      </c>
      <c r="Z8" s="6">
        <f t="shared" si="8"/>
        <v>0.07791653897</v>
      </c>
      <c r="AG8" s="3">
        <f t="shared" si="9"/>
        <v>2009</v>
      </c>
      <c r="AH8" s="4">
        <v>1759.0</v>
      </c>
      <c r="AI8" s="5">
        <f>Acrana!C8 + Danocia!C8 + Darewa!C8 + Ealdorii!C8 + Easuhura!C8 + Eldjo!C8 + Emara!C8 + Estijan!C8 + Fermori!C8 + Ikzen!C8 + Ilicuhe!C8 + Koruch!C8 + Lycroa!C8 + Lydroa!C8 + 'Merela Sta'!C8 + 'New Kizura'!C8 + 'Niul Spijan'!C8 + Palina!C8 + Praesyu!C8 + Siana!C8 + Tonder!C8 + Ukhdari!C8 + Urbiqu!C8 + Uularin!C8 + Verusa!C8 + Yaxuto!C8 + Zenashan!C8 + Hkuqo!C8</f>
        <v>954261049.7</v>
      </c>
      <c r="AJ8" s="6">
        <f t="shared" si="10"/>
        <v>0.007126234212</v>
      </c>
      <c r="AK8" s="6">
        <f t="shared" si="11"/>
        <v>0.1485902772</v>
      </c>
      <c r="AR8" s="3">
        <f t="shared" si="12"/>
        <v>2009</v>
      </c>
      <c r="AS8" s="4">
        <v>1759.0</v>
      </c>
      <c r="AT8" s="5">
        <f>Amcha!C8 + Byllu!C8 + Chaenia!C8 + 'Cruthi Anoso'!C8 + 'Dual Cenryia'!C8 + Exilium!C8 + Galca!C8 + Inania!C8 + Inrea!C8 + Isnti!C8 + Lieri!C8 + Ocaun!C8 + Otiiric!C8 + Ozinia!C8 + Pelugrotoa!C8 + Rtesania!C8 + Sadain!C8 + Selaja!C8 + Seytinemas!C8 + Sivoso!C8 + Sunsokua!C8 + Taing!C8 + Taoisia!C8 + Trian!C8 + Vayvele!C8</f>
        <v>1307988355</v>
      </c>
      <c r="AU8" s="6">
        <f t="shared" si="13"/>
        <v>0.0101076333</v>
      </c>
      <c r="AV8" s="6">
        <f t="shared" si="14"/>
        <v>0.2036700045</v>
      </c>
      <c r="BC8" s="3">
        <f t="shared" si="15"/>
        <v>2009</v>
      </c>
      <c r="BD8" s="4">
        <v>1759.0</v>
      </c>
      <c r="BE8" s="5">
        <f>Canldives!C8 + Cloja!C8 + Dahe!C8 + Eparia!C8 + Etretes!C8 + Haiza!C8 + Ihner!C8 + Kaastini!C8 + Kusierna!C8 + Migoku!C8 + 'North Ayre'!C8 + Oscairia!C8 + Oyreain!C8 + 'Pha Hii'!C8 + 'Pruim Fijan'!C8 + 'Prystr Hii'!C8 + Ruylku!C8 + Sanagara!C8 + Shinam!C8 + Stinebar!C8 + Suenan!C8 + Taval!C8 + Ucrua!C8 + Vesozata!C8 + 'Welenu Fana'!C8 + 'Western Migoku'!C8</f>
        <v>1331773405</v>
      </c>
      <c r="BF8" s="6">
        <f t="shared" si="16"/>
        <v>0.007498769809</v>
      </c>
      <c r="BG8" s="6">
        <f t="shared" si="17"/>
        <v>0.2073736317</v>
      </c>
      <c r="BN8" s="3">
        <f t="shared" si="18"/>
        <v>2009</v>
      </c>
      <c r="BO8" s="4">
        <v>1759.0</v>
      </c>
      <c r="BP8" s="5">
        <f>Andsaudare!C8 + Aplasia!C8 + Astye!C8 + 'Crila Republic'!C8 + 'Elja and Munusia'!C8 + Hiwush!C8 + Iainoa!C8 + Isari!C8 + Isuibul!C8 + Maalle!C8 + Mendereide!C8 + Nia!C8 + 'Niretui and Anulan'!C8 + Ohtina!C8 + Prstreula!C8 + Rethern!C8 + Rkmepuia!C8 + Tvecoca!C8 + Umarcia!C8 + 'United Delet'!C8 + Veelmit!C8 + Walporein!C8 + Yutnitu!C8</f>
        <v>256085148.4</v>
      </c>
      <c r="BQ8" s="7">
        <f t="shared" si="19"/>
        <v>0.01552557067</v>
      </c>
      <c r="BR8" s="6">
        <f t="shared" si="20"/>
        <v>0.03987563278</v>
      </c>
      <c r="BY8" s="3">
        <f t="shared" si="21"/>
        <v>2009</v>
      </c>
      <c r="BZ8" s="4">
        <v>1759.0</v>
      </c>
      <c r="CA8" s="5">
        <f>Ahokini!C8 + Anymna!C8 + Ashain!C8 + Baluyde!C8 + Desaki!C8 + Erkizil!C8 + 'Far Lands'!C8 + Finae!C8 + Hyelen!C8 + Iareva!C8 + Letan!C8 + 'Mesjan Hyaa'!C8 + Myla!C8 + 'Nheyes Si'!C8 + Onphello!C8 + Quidic!C8 + Shomjind!C8 + 'United Mihili'!C8 + Verste!C8 + Volver!C8 + Wundry!C8 + Yihnurda!C8 + Zhanshe!C8 + Ztesh!C8</f>
        <v>1080073458</v>
      </c>
      <c r="CB8" s="7">
        <f t="shared" si="22"/>
        <v>0.01509705684</v>
      </c>
      <c r="CC8" s="6">
        <f t="shared" si="23"/>
        <v>0.1681808291</v>
      </c>
    </row>
    <row r="9" ht="22.5" customHeight="1">
      <c r="A9" s="3">
        <f t="shared" si="1"/>
        <v>2008</v>
      </c>
      <c r="B9" s="4">
        <v>1758.0</v>
      </c>
      <c r="C9" s="5">
        <f>Acetoa!C9 + Acrana!C9 + Aetintio!C9 + Ahokini!C9 + Amcha!C9 + Andsaudare!C9 + Anymna!C9 + Aplasia!C9 + Arbiya!C9 + 'Areoix Lie'!C9 + Ashain!C9 + Astye!C9 + Baluyde!C9 + Byllu!C9 + Candenat!C9 + Canldives!C9 + Chaenia!C9 + Cloja!C9 + 'Crila Republic'!C9 + 'Cruthi Anoso'!C9 + Curata!C9 + Dahe!C9 + Danocia!C9 + Darewa!C9 + Desaki!C9 + Deschon!C9 + 'Disal Nila'!C9 + 'Dual Cenryia'!C9 + Ealdorii!C9 + Easuhura!C9 + Eldavpir!C9 + Eldjo!C9 + 'Elja and Munusia'!C9 + Emara!C9 + Enina!C9 + Eparia!C9 + Erkizil!C9 + Estijan!C9 + Etirha!C9 + Etretes!C9 + Exilium!C9 + 'Far Lands'!C9 + 'Feio Lie'!C9 + Fermori!C9 + Finae!C9 + Fincen!C9 + 'Fire Coast'!C9 + Gaeiya!C9 + Galca!C9 + Genaire!C9 + Grazail!C9 + Guise!C9 + Haiza!C9 + Heiso!C9 + Hiwush!C9 + Hkuqo!C9 + Hyelen!C9 + Iainoa!C9 + Iareva!C9 + Ihner!C9 + Ikzen!C9 + Ilicuhe!C9 + Inania!C9 + Inrea!C9 + Iquir!C9 + Isari!C9 + Isnti!C9 + Isuibul!C9 + Jathua!C9 + Jau!C9 + Jshain!C9 + Kaastini!C9 + Koruch!C9 + Kusierna!C9 + Laselteh!C9 + Lasri!C9 + Letan!C9 + Lieri!C9 + Lycroa!C9 + Lydroa!C9 + Maalle!C9 + Mendereide!C9 + 'Merela Sta'!C9 + 'Mesjan Hyaa'!C9 + Metndria!C9 + Migoku!C9 + Myla!C9 + 'New Kizura'!C9 + 'New Misos'!C9 + 'Nheyes Si'!C9 + Nia!C9 + 'Niretui and Anulan'!C9 + 'Niul Spijan'!C9 + 'North Ayre'!C9 + Ocaun!C9 + Ohtina!C9 + Onphello!C9 + Oscairia!C9 + Othya!C9 + Otiiric!C9 + Oyreain!C9 + Ozinia!C9 + Palina!C9 + Peka!C9 + Pelan!C9 + Pelines!C9 + Pelugrotoa!C9 + 'Pha Hii'!C9 + Phuris!C9 + Praesyu!C9 + Prstreula!C9 + 'Pruim Fijan'!C9 + 'Prystr Hii'!C9 + Quidic!C9 + Raledria!C9 + Reerica!C9 + Rethern!C9 + 'Rijan bu'!C9 + Rinew!C9 + Rkmepuia!C9 + Rtesania!C9 + Ruylku!C9 + Saa!C9 + Sadain!C9 + Sanagara!C9 + Sattle!C9 + Selaja!C9 + Seytinemas!C9 + Shinam!C9 + Shomjind!C9 + Siana!C9 + Sivoso!C9 + Slyiaduun!C9 + Stinebar!C9 + Suenan!C9 + Sunsokua!C9 + Taing!C9 + Taniduna!C9 + Taoisia!C9 + Taval!C9 + Terressin!C9 + Tomscilus!C9 + Tonder!C9 + Trevilla!C9 + Trian!C9 + Tvecoca!C9 + Ucrua!C9 + Ukhdari!C9 + Umarcia!C9 + Umendel!C9 + 'United Delet'!C9 + 'United Mihili'!C9 + Urbiqu!C9 + Uularin!C9 + Vayvele!C9 + Veelmit!C9 + Verste!C9 + Verusa!C9 + Vesozata!C9 + Viussi!C9 + Volver!C9 + Walporein!C9 + 'Welenu Fana'!C9 + 'Western Migoku'!C9 + Wundry!C9 + Yaxuto!C9 + Yihnurda!C9 + Yoprioq!C9 + Yutnitu!C9 + Zenashan!C9 + Zhanshe!C9 + Ztesh!C9</f>
        <v>6353214502</v>
      </c>
      <c r="D9" s="6">
        <f t="shared" si="2"/>
        <v>0.01149296211</v>
      </c>
      <c r="K9" s="3">
        <f t="shared" si="3"/>
        <v>2008</v>
      </c>
      <c r="L9" s="4">
        <v>1758.0</v>
      </c>
      <c r="M9" s="5">
        <f>'Areoix Lie'!C9 + Pelines!C9 + Terressin!C9 + Taniduna!C9 + Iquir!C9 + Deschon!C9 + Othya!C9 + Eldavpir!C9 + Candenat!C9 + Jau!C9 + Viussi!C9 + Jathua!C9 + Jshain!C9 + Acetoa!C9 + Sattle!C9 + Reerica!C9 + 'Feio Lie'!C9 + Umendel!C9 + 'Fire Coast'!C9 + Yoprioq!C9 + 'Rijan bu'!C9 + Saa!C9 + Rinew!C9 + Enina!C9 + Trevilla!C9</f>
        <v>961002147</v>
      </c>
      <c r="N9" s="6">
        <f t="shared" si="4"/>
        <v>0.01545980832</v>
      </c>
      <c r="O9" s="6">
        <f t="shared" si="5"/>
        <v>0.1512623486</v>
      </c>
      <c r="V9" s="3">
        <f t="shared" si="6"/>
        <v>2008</v>
      </c>
      <c r="W9" s="4">
        <v>1758.0</v>
      </c>
      <c r="X9" s="5">
        <f>Aetintio!C9 + Arbiya!C9 + Curata!C9 + 'Disal Nila'!C9 + Etirha!C9 + Fincen!C9 + Gaeiya!C9 + Genaire!C9 + Grazail!C9 + Guise!C9 + Laselteh!C9 + Lasri!C9 + Metndria!C9 + 'New Misos'!C9 + Peka!C9 + Pelan!C9 + Phuris!C9 + Raledria!C9 + Slyiaduun!C9 + Tomscilus!C9</f>
        <v>493030940.4</v>
      </c>
      <c r="Y9" s="6">
        <f t="shared" si="7"/>
        <v>0.0146512166</v>
      </c>
      <c r="Z9" s="6">
        <f t="shared" si="8"/>
        <v>0.07760338333</v>
      </c>
      <c r="AG9" s="3">
        <f t="shared" si="9"/>
        <v>2008</v>
      </c>
      <c r="AH9" s="4">
        <v>1758.0</v>
      </c>
      <c r="AI9" s="5">
        <f>Acrana!C9 + Danocia!C9 + Darewa!C9 + Ealdorii!C9 + Easuhura!C9 + Eldjo!C9 + Emara!C9 + Estijan!C9 + Fermori!C9 + Ikzen!C9 + Ilicuhe!C9 + Koruch!C9 + Lycroa!C9 + Lydroa!C9 + 'Merela Sta'!C9 + 'New Kizura'!C9 + 'Niul Spijan'!C9 + Palina!C9 + Praesyu!C9 + Siana!C9 + Tonder!C9 + Ukhdari!C9 + Urbiqu!C9 + Uularin!C9 + Verusa!C9 + Yaxuto!C9 + Zenashan!C9 + Hkuqo!C9</f>
        <v>947508879.5</v>
      </c>
      <c r="AJ9" s="6">
        <f t="shared" si="10"/>
        <v>0.00724608614</v>
      </c>
      <c r="AK9" s="6">
        <f t="shared" si="11"/>
        <v>0.1491384998</v>
      </c>
      <c r="AR9" s="3">
        <f t="shared" si="12"/>
        <v>2008</v>
      </c>
      <c r="AS9" s="4">
        <v>1758.0</v>
      </c>
      <c r="AT9" s="5">
        <f>Amcha!C9 + Byllu!C9 + Chaenia!C9 + 'Cruthi Anoso'!C9 + 'Dual Cenryia'!C9 + Exilium!C9 + Galca!C9 + Inania!C9 + Inrea!C9 + Isnti!C9 + Lieri!C9 + Ocaun!C9 + Otiiric!C9 + Ozinia!C9 + Pelugrotoa!C9 + Rtesania!C9 + Sadain!C9 + Selaja!C9 + Seytinemas!C9 + Sivoso!C9 + Sunsokua!C9 + Taing!C9 + Taoisia!C9 + Trian!C9 + Vayvele!C9</f>
        <v>1294899981</v>
      </c>
      <c r="AU9" s="6">
        <f t="shared" si="13"/>
        <v>0.01010801674</v>
      </c>
      <c r="AV9" s="6">
        <f t="shared" si="14"/>
        <v>0.2038180799</v>
      </c>
      <c r="BC9" s="3">
        <f t="shared" si="15"/>
        <v>2008</v>
      </c>
      <c r="BD9" s="4">
        <v>1758.0</v>
      </c>
      <c r="BE9" s="5">
        <f>Canldives!C9 + Cloja!C9 + Dahe!C9 + Eparia!C9 + Etretes!C9 + Haiza!C9 + Ihner!C9 + Kaastini!C9 + Kusierna!C9 + Migoku!C9 + 'North Ayre'!C9 + Oscairia!C9 + Oyreain!C9 + 'Pha Hii'!C9 + 'Pruim Fijan'!C9 + 'Prystr Hii'!C9 + Ruylku!C9 + Sanagara!C9 + Shinam!C9 + Stinebar!C9 + Suenan!C9 + Taval!C9 + Ucrua!C9 + Vesozata!C9 + 'Welenu Fana'!C9 + 'Western Migoku'!C9</f>
        <v>1321861073</v>
      </c>
      <c r="BF9" s="6">
        <f t="shared" si="16"/>
        <v>0.007789427841</v>
      </c>
      <c r="BG9" s="6">
        <f t="shared" si="17"/>
        <v>0.2080617729</v>
      </c>
      <c r="BN9" s="3">
        <f t="shared" si="18"/>
        <v>2008</v>
      </c>
      <c r="BO9" s="4">
        <v>1758.0</v>
      </c>
      <c r="BP9" s="5">
        <f>Andsaudare!C9 + Aplasia!C9 + Astye!C9 + 'Crila Republic'!C9 + 'Elja and Munusia'!C9 + Hiwush!C9 + Iainoa!C9 + Isari!C9 + Isuibul!C9 + Maalle!C9 + Mendereide!C9 + Nia!C9 + 'Niretui and Anulan'!C9 + Ohtina!C9 + Prstreula!C9 + Rethern!C9 + Rkmepuia!C9 + Tvecoca!C9 + Umarcia!C9 + 'United Delet'!C9 + Veelmit!C9 + Walporein!C9 + Yutnitu!C9</f>
        <v>252170064.2</v>
      </c>
      <c r="BQ9" s="8">
        <f t="shared" si="19"/>
        <v>0.01522055157</v>
      </c>
      <c r="BR9" s="6">
        <f t="shared" si="20"/>
        <v>0.03969172836</v>
      </c>
      <c r="BY9" s="3">
        <f t="shared" si="21"/>
        <v>2008</v>
      </c>
      <c r="BZ9" s="4">
        <v>1758.0</v>
      </c>
      <c r="CA9" s="5">
        <f>Ahokini!C9 + Anymna!C9 + Ashain!C9 + Baluyde!C9 + Desaki!C9 + Erkizil!C9 + 'Far Lands'!C9 + Finae!C9 + Hyelen!C9 + Iareva!C9 + Letan!C9 + 'Mesjan Hyaa'!C9 + Myla!C9 + 'Nheyes Si'!C9 + Onphello!C9 + Quidic!C9 + Shomjind!C9 + 'United Mihili'!C9 + Verste!C9 + Volver!C9 + Wundry!C9 + Yihnurda!C9 + Zhanshe!C9 + Ztesh!C9</f>
        <v>1064010038</v>
      </c>
      <c r="CB9" s="8">
        <f t="shared" si="22"/>
        <v>0.01558784248</v>
      </c>
      <c r="CC9" s="6">
        <f t="shared" si="23"/>
        <v>0.1674758561</v>
      </c>
    </row>
    <row r="10" ht="22.5" customHeight="1">
      <c r="A10" s="3">
        <f t="shared" si="1"/>
        <v>2007</v>
      </c>
      <c r="B10" s="4">
        <v>1757.0</v>
      </c>
      <c r="C10" s="5">
        <f>Acetoa!C10 + Acrana!C10 + Aetintio!C10 + Ahokini!C10 + Amcha!C10 + Andsaudare!C10 + Anymna!C10 + Aplasia!C10 + Arbiya!C10 + 'Areoix Lie'!C10 + Ashain!C10 + Astye!C10 + Baluyde!C10 + Byllu!C10 + Candenat!C10 + Canldives!C10 + Chaenia!C10 + Cloja!C10 + 'Crila Republic'!C10 + 'Cruthi Anoso'!C10 + Curata!C10 + Dahe!C10 + Danocia!C10 + Darewa!C10 + Desaki!C10 + Deschon!C10 + 'Disal Nila'!C10 + 'Dual Cenryia'!C10 + Ealdorii!C10 + Easuhura!C10 + Eldavpir!C10 + Eldjo!C10 + 'Elja and Munusia'!C10 + Emara!C10 + Enina!C10 + Eparia!C10 + Erkizil!C10 + Estijan!C10 + Etirha!C10 + Etretes!C10 + Exilium!C10 + 'Far Lands'!C10 + 'Feio Lie'!C10 + Fermori!C10 + Finae!C10 + Fincen!C10 + 'Fire Coast'!C10 + Gaeiya!C10 + Galca!C10 + Genaire!C10 + Grazail!C10 + Guise!C10 + Haiza!C10 + Heiso!C10 + Hiwush!C10 + Hkuqo!C10 + Hyelen!C10 + Iainoa!C10 + Iareva!C10 + Ihner!C10 + Ikzen!C10 + Ilicuhe!C10 + Inania!C10 + Inrea!C10 + Iquir!C10 + Isari!C10 + Isnti!C10 + Isuibul!C10 + Jathua!C10 + Jau!C10 + Jshain!C10 + Kaastini!C10 + Koruch!C10 + Kusierna!C10 + Laselteh!C10 + Lasri!C10 + Letan!C10 + Lieri!C10 + Lycroa!C10 + Lydroa!C10 + Maalle!C10 + Mendereide!C10 + 'Merela Sta'!C10 + 'Mesjan Hyaa'!C10 + Metndria!C10 + Migoku!C10 + Myla!C10 + 'New Kizura'!C10 + 'New Misos'!C10 + 'Nheyes Si'!C10 + Nia!C10 + 'Niretui and Anulan'!C10 + 'Niul Spijan'!C10 + 'North Ayre'!C10 + Ocaun!C10 + Ohtina!C10 + Onphello!C10 + Oscairia!C10 + Othya!C10 + Otiiric!C10 + Oyreain!C10 + Ozinia!C10 + Palina!C10 + Peka!C10 + Pelan!C10 + Pelines!C10 + Pelugrotoa!C10 + 'Pha Hii'!C10 + Phuris!C10 + Praesyu!C10 + Prstreula!C10 + 'Pruim Fijan'!C10 + 'Prystr Hii'!C10 + Quidic!C10 + Raledria!C10 + Reerica!C10 + Rethern!C10 + 'Rijan bu'!C10 + Rinew!C10 + Rkmepuia!C10 + Rtesania!C10 + Ruylku!C10 + Saa!C10 + Sadain!C10 + Sanagara!C10 + Sattle!C10 + Selaja!C10 + Seytinemas!C10 + Shinam!C10 + Shomjind!C10 + Siana!C10 + Sivoso!C10 + Slyiaduun!C10 + Stinebar!C10 + Suenan!C10 + Sunsokua!C10 + Taing!C10 + Taniduna!C10 + Taoisia!C10 + Taval!C10 + Terressin!C10 + Tomscilus!C10 + Tonder!C10 + Trevilla!C10 + Trian!C10 + Tvecoca!C10 + Ucrua!C10 + Ukhdari!C10 + Umarcia!C10 + Umendel!C10 + 'United Delet'!C10 + 'United Mihili'!C10 + Urbiqu!C10 + Uularin!C10 + Vayvele!C10 + Veelmit!C10 + Verste!C10 + Verusa!C10 + Vesozata!C10 + Viussi!C10 + Volver!C10 + Walporein!C10 + 'Welenu Fana'!C10 + 'Western Migoku'!C10 + Wundry!C10 + Yaxuto!C10 + Yihnurda!C10 + Yoprioq!C10 + Yutnitu!C10 + Zenashan!C10 + Zhanshe!C10 + Ztesh!C10</f>
        <v>6281026898</v>
      </c>
      <c r="D10" s="6">
        <f t="shared" si="2"/>
        <v>0.01111829893</v>
      </c>
      <c r="K10" s="3">
        <f t="shared" si="3"/>
        <v>2007</v>
      </c>
      <c r="L10" s="4">
        <v>1757.0</v>
      </c>
      <c r="M10" s="5">
        <f>'Areoix Lie'!C10 + Pelines!C10 + Terressin!C10 + Taniduna!C10 + Iquir!C10 + Deschon!C10 + Othya!C10 + Eldavpir!C10 + Candenat!C10 + Jau!C10 + Viussi!C10 + Jathua!C10 + Jshain!C10 + Acetoa!C10 + Sattle!C10 + Reerica!C10 + 'Feio Lie'!C10 + Umendel!C10 + 'Fire Coast'!C10 + Yoprioq!C10 + 'Rijan bu'!C10 + Saa!C10 + Rinew!C10 + Enina!C10 + Trevilla!C10</f>
        <v>946371426.1</v>
      </c>
      <c r="N10" s="6">
        <f t="shared" si="4"/>
        <v>0.01287701782</v>
      </c>
      <c r="O10" s="6">
        <f t="shared" si="5"/>
        <v>0.1506714494</v>
      </c>
      <c r="V10" s="3">
        <f t="shared" si="6"/>
        <v>2007</v>
      </c>
      <c r="W10" s="4">
        <v>1757.0</v>
      </c>
      <c r="X10" s="5">
        <f>Aetintio!C10 + Arbiya!C10 + Curata!C10 + 'Disal Nila'!C10 + Etirha!C10 + Fincen!C10 + Gaeiya!C10 + Genaire!C10 + Grazail!C10 + Guise!C10 + Laselteh!C10 + Lasri!C10 + Metndria!C10 + 'New Misos'!C10 + Peka!C10 + Pelan!C10 + Phuris!C10 + Raledria!C10 + Slyiaduun!C10 + Tomscilus!C10</f>
        <v>485911742.2</v>
      </c>
      <c r="Y10" s="6">
        <f t="shared" si="7"/>
        <v>0.01375628597</v>
      </c>
      <c r="Z10" s="6">
        <f t="shared" si="8"/>
        <v>0.07736183113</v>
      </c>
      <c r="AG10" s="3">
        <f t="shared" si="9"/>
        <v>2007</v>
      </c>
      <c r="AH10" s="4">
        <v>1757.0</v>
      </c>
      <c r="AI10" s="5">
        <f>Acrana!C10 + Danocia!C10 + Darewa!C10 + Ealdorii!C10 + Easuhura!C10 + Eldjo!C10 + Emara!C10 + Estijan!C10 + Fermori!C10 + Ikzen!C10 + Ilicuhe!C10 + Koruch!C10 + Lycroa!C10 + Lydroa!C10 + 'Merela Sta'!C10 + 'New Kizura'!C10 + 'Niul Spijan'!C10 + Palina!C10 + Praesyu!C10 + Siana!C10 + Tonder!C10 + Ukhdari!C10 + Urbiqu!C10 + Uularin!C10 + Verusa!C10 + Yaxuto!C10 + Zenashan!C10 + Hkuqo!C10</f>
        <v>940692540.3</v>
      </c>
      <c r="AJ10" s="6">
        <f t="shared" si="10"/>
        <v>0.006805631779</v>
      </c>
      <c r="AK10" s="6">
        <f t="shared" si="11"/>
        <v>0.149767316</v>
      </c>
      <c r="AR10" s="3">
        <f t="shared" si="12"/>
        <v>2007</v>
      </c>
      <c r="AS10" s="4">
        <v>1757.0</v>
      </c>
      <c r="AT10" s="5">
        <f>Amcha!C10 + Byllu!C10 + Chaenia!C10 + 'Cruthi Anoso'!C10 + 'Dual Cenryia'!C10 + Exilium!C10 + Galca!C10 + Inania!C10 + Inrea!C10 + Isnti!C10 + Lieri!C10 + Ocaun!C10 + Otiiric!C10 + Ozinia!C10 + Pelugrotoa!C10 + Rtesania!C10 + Sadain!C10 + Selaja!C10 + Seytinemas!C10 + Sivoso!C10 + Sunsokua!C10 + Taing!C10 + Taoisia!C10 + Trian!C10 + Vayvele!C10</f>
        <v>1281942089</v>
      </c>
      <c r="AU10" s="6">
        <f t="shared" si="13"/>
        <v>0.01014430444</v>
      </c>
      <c r="AV10" s="6">
        <f t="shared" si="14"/>
        <v>0.2040975321</v>
      </c>
      <c r="BC10" s="3">
        <f t="shared" si="15"/>
        <v>2007</v>
      </c>
      <c r="BD10" s="4">
        <v>1757.0</v>
      </c>
      <c r="BE10" s="5">
        <f>Canldives!C10 + Cloja!C10 + Dahe!C10 + Eparia!C10 + Etretes!C10 + Haiza!C10 + Ihner!C10 + Kaastini!C10 + Kusierna!C10 + Migoku!C10 + 'North Ayre'!C10 + Oscairia!C10 + Oyreain!C10 + 'Pha Hii'!C10 + 'Pruim Fijan'!C10 + 'Prystr Hii'!C10 + Ruylku!C10 + Sanagara!C10 + Shinam!C10 + Stinebar!C10 + Suenan!C10 + Taval!C10 + Ucrua!C10 + Vesozata!C10 + 'Welenu Fana'!C10 + 'Western Migoku'!C10</f>
        <v>1311644116</v>
      </c>
      <c r="BF10" s="6">
        <f t="shared" si="16"/>
        <v>0.008137801773</v>
      </c>
      <c r="BG10" s="6">
        <f t="shared" si="17"/>
        <v>0.208826381</v>
      </c>
      <c r="BN10" s="3">
        <f t="shared" si="18"/>
        <v>2007</v>
      </c>
      <c r="BO10" s="4">
        <v>1757.0</v>
      </c>
      <c r="BP10" s="5">
        <f>Andsaudare!C10 + Aplasia!C10 + Astye!C10 + 'Crila Republic'!C10 + 'Elja and Munusia'!C10 + Hiwush!C10 + Iainoa!C10 + Isari!C10 + Isuibul!C10 + Maalle!C10 + Mendereide!C10 + Nia!C10 + 'Niretui and Anulan'!C10 + Ohtina!C10 + Prstreula!C10 + Rethern!C10 + Rkmepuia!C10 + Tvecoca!C10 + Umarcia!C10 + 'United Delet'!C10 + Veelmit!C10 + Walporein!C10 + Yutnitu!C10</f>
        <v>248389439.9</v>
      </c>
      <c r="BQ10" s="7">
        <f t="shared" si="19"/>
        <v>0.01518427079</v>
      </c>
      <c r="BR10" s="6">
        <f t="shared" si="20"/>
        <v>0.03954599208</v>
      </c>
      <c r="BY10" s="3">
        <f t="shared" si="21"/>
        <v>2007</v>
      </c>
      <c r="BZ10" s="4">
        <v>1757.0</v>
      </c>
      <c r="CA10" s="5">
        <f>Ahokini!C10 + Anymna!C10 + Ashain!C10 + Baluyde!C10 + Desaki!C10 + Erkizil!C10 + 'Far Lands'!C10 + Finae!C10 + Hyelen!C10 + Iareva!C10 + Letan!C10 + 'Mesjan Hyaa'!C10 + Myla!C10 + 'Nheyes Si'!C10 + Onphello!C10 + Quidic!C10 + Shomjind!C10 + 'United Mihili'!C10 + Verste!C10 + Volver!C10 + Wundry!C10 + Yihnurda!C10 + Zhanshe!C10 + Ztesh!C10</f>
        <v>1047678983</v>
      </c>
      <c r="CB10" s="7">
        <f t="shared" si="22"/>
        <v>0.01608218865</v>
      </c>
      <c r="CC10" s="6">
        <f t="shared" si="23"/>
        <v>0.1668005885</v>
      </c>
    </row>
    <row r="11" ht="22.5" customHeight="1">
      <c r="A11" s="3">
        <f t="shared" si="1"/>
        <v>2006</v>
      </c>
      <c r="B11" s="4">
        <v>1756.0</v>
      </c>
      <c r="C11" s="5">
        <f>Acetoa!C11 + Acrana!C11 + Aetintio!C11 + Ahokini!C11 + Amcha!C11 + Andsaudare!C11 + Anymna!C11 + Aplasia!C11 + Arbiya!C11 + 'Areoix Lie'!C11 + Ashain!C11 + Astye!C11 + Baluyde!C11 + Byllu!C11 + Candenat!C11 + Canldives!C11 + Chaenia!C11 + Cloja!C11 + 'Crila Republic'!C11 + 'Cruthi Anoso'!C11 + Curata!C11 + Dahe!C11 + Danocia!C11 + Darewa!C11 + Desaki!C11 + Deschon!C11 + 'Disal Nila'!C11 + 'Dual Cenryia'!C11 + Ealdorii!C11 + Easuhura!C11 + Eldavpir!C11 + Eldjo!C11 + 'Elja and Munusia'!C11 + Emara!C11 + Enina!C11 + Eparia!C11 + Erkizil!C11 + Estijan!C11 + Etirha!C11 + Etretes!C11 + Exilium!C11 + 'Far Lands'!C11 + 'Feio Lie'!C11 + Fermori!C11 + Finae!C11 + Fincen!C11 + 'Fire Coast'!C11 + Gaeiya!C11 + Galca!C11 + Genaire!C11 + Grazail!C11 + Guise!C11 + Haiza!C11 + Heiso!C11 + Hiwush!C11 + Hkuqo!C11 + Hyelen!C11 + Iainoa!C11 + Iareva!C11 + Ihner!C11 + Ikzen!C11 + Ilicuhe!C11 + Inania!C11 + Inrea!C11 + Iquir!C11 + Isari!C11 + Isnti!C11 + Isuibul!C11 + Jathua!C11 + Jau!C11 + Jshain!C11 + Kaastini!C11 + Koruch!C11 + Kusierna!C11 + Laselteh!C11 + Lasri!C11 + Letan!C11 + Lieri!C11 + Lycroa!C11 + Lydroa!C11 + Maalle!C11 + Mendereide!C11 + 'Merela Sta'!C11 + 'Mesjan Hyaa'!C11 + Metndria!C11 + Migoku!C11 + Myla!C11 + 'New Kizura'!C11 + 'New Misos'!C11 + 'Nheyes Si'!C11 + Nia!C11 + 'Niretui and Anulan'!C11 + 'Niul Spijan'!C11 + 'North Ayre'!C11 + Ocaun!C11 + Ohtina!C11 + Onphello!C11 + Oscairia!C11 + Othya!C11 + Otiiric!C11 + Oyreain!C11 + Ozinia!C11 + Palina!C11 + Peka!C11 + Pelan!C11 + Pelines!C11 + Pelugrotoa!C11 + 'Pha Hii'!C11 + Phuris!C11 + Praesyu!C11 + Prstreula!C11 + 'Pruim Fijan'!C11 + 'Prystr Hii'!C11 + Quidic!C11 + Raledria!C11 + Reerica!C11 + Rethern!C11 + 'Rijan bu'!C11 + Rinew!C11 + Rkmepuia!C11 + Rtesania!C11 + Ruylku!C11 + Saa!C11 + Sadain!C11 + Sanagara!C11 + Sattle!C11 + Selaja!C11 + Seytinemas!C11 + Shinam!C11 + Shomjind!C11 + Siana!C11 + Sivoso!C11 + Slyiaduun!C11 + Stinebar!C11 + Suenan!C11 + Sunsokua!C11 + Taing!C11 + Taniduna!C11 + Taoisia!C11 + Taval!C11 + Terressin!C11 + Tomscilus!C11 + Tonder!C11 + Trevilla!C11 + Trian!C11 + Tvecoca!C11 + Ucrua!C11 + Ukhdari!C11 + Umarcia!C11 + Umendel!C11 + 'United Delet'!C11 + 'United Mihili'!C11 + Urbiqu!C11 + Uularin!C11 + Vayvele!C11 + Veelmit!C11 + Verste!C11 + Verusa!C11 + Vesozata!C11 + Viussi!C11 + Volver!C11 + Walporein!C11 + 'Welenu Fana'!C11 + 'Western Migoku'!C11 + Wundry!C11 + Yaxuto!C11 + Yihnurda!C11 + Yoprioq!C11 + Yutnitu!C11 + Zenashan!C11 + Zhanshe!C11 + Ztesh!C11</f>
        <v>6211960464</v>
      </c>
      <c r="D11" s="6">
        <f t="shared" si="2"/>
        <v>0.01127576783</v>
      </c>
      <c r="K11" s="3">
        <f t="shared" si="3"/>
        <v>2006</v>
      </c>
      <c r="L11" s="4">
        <v>1756.0</v>
      </c>
      <c r="M11" s="5">
        <f>'Areoix Lie'!C11 + Pelines!C11 + Terressin!C11 + Taniduna!C11 + Iquir!C11 + Deschon!C11 + Othya!C11 + Eldavpir!C11 + Candenat!C11 + Jau!C11 + Viussi!C11 + Jathua!C11 + Jshain!C11 + Acetoa!C11 + Sattle!C11 + Reerica!C11 + 'Feio Lie'!C11 + Umendel!C11 + 'Fire Coast'!C11 + Yoprioq!C11 + 'Rijan bu'!C11 + Saa!C11 + Rinew!C11 + Enina!C11 + Trevilla!C11</f>
        <v>934339914.4</v>
      </c>
      <c r="N11" s="6">
        <f t="shared" si="4"/>
        <v>0.01367974274</v>
      </c>
      <c r="O11" s="6">
        <f t="shared" si="5"/>
        <v>0.1504098295</v>
      </c>
      <c r="V11" s="3">
        <f t="shared" si="6"/>
        <v>2006</v>
      </c>
      <c r="W11" s="4">
        <v>1756.0</v>
      </c>
      <c r="X11" s="5">
        <f>Aetintio!C11 + Arbiya!C11 + Curata!C11 + 'Disal Nila'!C11 + Etirha!C11 + Fincen!C11 + Gaeiya!C11 + Genaire!C11 + Grazail!C11 + Guise!C11 + Laselteh!C11 + Lasri!C11 + Metndria!C11 + 'New Misos'!C11 + Peka!C11 + Pelan!C11 + Phuris!C11 + Raledria!C11 + Slyiaduun!C11 + Tomscilus!C11</f>
        <v>479318105.3</v>
      </c>
      <c r="Y11" s="6">
        <f t="shared" si="7"/>
        <v>0.01118498057</v>
      </c>
      <c r="Z11" s="6">
        <f t="shared" si="8"/>
        <v>0.0771605209</v>
      </c>
      <c r="AG11" s="3">
        <f t="shared" si="9"/>
        <v>2006</v>
      </c>
      <c r="AH11" s="4">
        <v>1756.0</v>
      </c>
      <c r="AI11" s="5">
        <f>Acrana!C11 + Danocia!C11 + Darewa!C11 + Ealdorii!C11 + Easuhura!C11 + Eldjo!C11 + Emara!C11 + Estijan!C11 + Fermori!C11 + Ikzen!C11 + Ilicuhe!C11 + Koruch!C11 + Lycroa!C11 + Lydroa!C11 + 'Merela Sta'!C11 + 'New Kizura'!C11 + 'Niul Spijan'!C11 + Palina!C11 + Praesyu!C11 + Siana!C11 + Tonder!C11 + Ukhdari!C11 + Urbiqu!C11 + Uularin!C11 + Verusa!C11 + Yaxuto!C11 + Zenashan!C11 + Hkuqo!C11</f>
        <v>934333808.4</v>
      </c>
      <c r="AJ11" s="6">
        <f t="shared" si="10"/>
        <v>0.007099837879</v>
      </c>
      <c r="AK11" s="6">
        <f t="shared" si="11"/>
        <v>0.1504088466</v>
      </c>
      <c r="AR11" s="3">
        <f t="shared" si="12"/>
        <v>2006</v>
      </c>
      <c r="AS11" s="4">
        <v>1756.0</v>
      </c>
      <c r="AT11" s="5">
        <f>Amcha!C11 + Byllu!C11 + Chaenia!C11 + 'Cruthi Anoso'!C11 + 'Dual Cenryia'!C11 + Exilium!C11 + Galca!C11 + Inania!C11 + Inrea!C11 + Isnti!C11 + Lieri!C11 + Ocaun!C11 + Otiiric!C11 + Ozinia!C11 + Pelugrotoa!C11 + Rtesania!C11 + Sadain!C11 + Selaja!C11 + Seytinemas!C11 + Sivoso!C11 + Sunsokua!C11 + Taing!C11 + Taoisia!C11 + Trian!C11 + Vayvele!C11</f>
        <v>1269068274</v>
      </c>
      <c r="AU11" s="6">
        <f t="shared" si="13"/>
        <v>0.01094269866</v>
      </c>
      <c r="AV11" s="6">
        <f t="shared" si="14"/>
        <v>0.2042943256</v>
      </c>
      <c r="BC11" s="3">
        <f t="shared" si="15"/>
        <v>2006</v>
      </c>
      <c r="BD11" s="4">
        <v>1756.0</v>
      </c>
      <c r="BE11" s="5">
        <f>Canldives!C11 + Cloja!C11 + Dahe!C11 + Eparia!C11 + Etretes!C11 + Haiza!C11 + Ihner!C11 + Kaastini!C11 + Kusierna!C11 + Migoku!C11 + 'North Ayre'!C11 + Oscairia!C11 + Oyreain!C11 + 'Pha Hii'!C11 + 'Pruim Fijan'!C11 + 'Prystr Hii'!C11 + Ruylku!C11 + Sanagara!C11 + Shinam!C11 + Stinebar!C11 + Suenan!C11 + Taval!C11 + Ucrua!C11 + Vesozata!C11 + 'Welenu Fana'!C11 + 'Western Migoku'!C11</f>
        <v>1301056377</v>
      </c>
      <c r="BF11" s="6">
        <f t="shared" si="16"/>
        <v>0.00824711551</v>
      </c>
      <c r="BG11" s="6">
        <f t="shared" si="17"/>
        <v>0.2094437633</v>
      </c>
      <c r="BN11" s="3">
        <f t="shared" si="18"/>
        <v>2006</v>
      </c>
      <c r="BO11" s="4">
        <v>1756.0</v>
      </c>
      <c r="BP11" s="5">
        <f>Andsaudare!C11 + Aplasia!C11 + Astye!C11 + 'Crila Republic'!C11 + 'Elja and Munusia'!C11 + Hiwush!C11 + Iainoa!C11 + Isari!C11 + Isuibul!C11 + Maalle!C11 + Mendereide!C11 + Nia!C11 + 'Niretui and Anulan'!C11 + Ohtina!C11 + Prstreula!C11 + Rethern!C11 + Rkmepuia!C11 + Tvecoca!C11 + Umarcia!C11 + 'United Delet'!C11 + Veelmit!C11 + Walporein!C11 + Yutnitu!C11</f>
        <v>244674240</v>
      </c>
      <c r="BQ11" s="8">
        <f t="shared" si="19"/>
        <v>0.01507539948</v>
      </c>
      <c r="BR11" s="6">
        <f t="shared" si="20"/>
        <v>0.03938760419</v>
      </c>
      <c r="BY11" s="3">
        <f t="shared" si="21"/>
        <v>2006</v>
      </c>
      <c r="BZ11" s="4">
        <v>1756.0</v>
      </c>
      <c r="CA11" s="5">
        <f>Ahokini!C11 + Anymna!C11 + Ashain!C11 + Baluyde!C11 + Desaki!C11 + Erkizil!C11 + 'Far Lands'!C11 + Finae!C11 + Hyelen!C11 + Iareva!C11 + Letan!C11 + 'Mesjan Hyaa'!C11 + Myla!C11 + 'Nheyes Si'!C11 + Onphello!C11 + Quidic!C11 + Shomjind!C11 + 'United Mihili'!C11 + Verste!C11 + Volver!C11 + Wundry!C11 + Yihnurda!C11 + Zhanshe!C11 + Ztesh!C11</f>
        <v>1031096691</v>
      </c>
      <c r="CB11" s="8">
        <f t="shared" si="22"/>
        <v>0.01620486517</v>
      </c>
      <c r="CC11" s="6">
        <f t="shared" si="23"/>
        <v>0.1659857137</v>
      </c>
    </row>
    <row r="12" ht="22.5" customHeight="1">
      <c r="A12" s="3">
        <f t="shared" si="1"/>
        <v>2005</v>
      </c>
      <c r="B12" s="4">
        <v>1755.0</v>
      </c>
      <c r="C12" s="5">
        <f>Acetoa!C12 + Acrana!C12 + Aetintio!C12 + Ahokini!C12 + Amcha!C12 + Andsaudare!C12 + Anymna!C12 + Aplasia!C12 + Arbiya!C12 + 'Areoix Lie'!C12 + Ashain!C12 + Astye!C12 + Baluyde!C12 + Byllu!C12 + Candenat!C12 + Canldives!C12 + Chaenia!C12 + Cloja!C12 + 'Crila Republic'!C12 + 'Cruthi Anoso'!C12 + Curata!C12 + Dahe!C12 + Danocia!C12 + Darewa!C12 + Desaki!C12 + Deschon!C12 + 'Disal Nila'!C12 + 'Dual Cenryia'!C12 + Ealdorii!C12 + Easuhura!C12 + Eldavpir!C12 + Eldjo!C12 + 'Elja and Munusia'!C12 + Emara!C12 + Enina!C12 + Eparia!C12 + Erkizil!C12 + Estijan!C12 + Etirha!C12 + Etretes!C12 + Exilium!C12 + 'Far Lands'!C12 + 'Feio Lie'!C12 + Fermori!C12 + Finae!C12 + Fincen!C12 + 'Fire Coast'!C12 + Gaeiya!C12 + Galca!C12 + Genaire!C12 + Grazail!C12 + Guise!C12 + Haiza!C12 + Heiso!C12 + Hiwush!C12 + Hkuqo!C12 + Hyelen!C12 + Iainoa!C12 + Iareva!C12 + Ihner!C12 + Ikzen!C12 + Ilicuhe!C12 + Inania!C12 + Inrea!C12 + Iquir!C12 + Isari!C12 + Isnti!C12 + Isuibul!C12 + Jathua!C12 + Jau!C12 + Jshain!C12 + Kaastini!C12 + Koruch!C12 + Kusierna!C12 + Laselteh!C12 + Lasri!C12 + Letan!C12 + Lieri!C12 + Lycroa!C12 + Lydroa!C12 + Maalle!C12 + Mendereide!C12 + 'Merela Sta'!C12 + 'Mesjan Hyaa'!C12 + Metndria!C12 + Migoku!C12 + Myla!C12 + 'New Kizura'!C12 + 'New Misos'!C12 + 'Nheyes Si'!C12 + Nia!C12 + 'Niretui and Anulan'!C12 + 'Niul Spijan'!C12 + 'North Ayre'!C12 + Ocaun!C12 + Ohtina!C12 + Onphello!C12 + Oscairia!C12 + Othya!C12 + Otiiric!C12 + Oyreain!C12 + Ozinia!C12 + Palina!C12 + Peka!C12 + Pelan!C12 + Pelines!C12 + Pelugrotoa!C12 + 'Pha Hii'!C12 + Phuris!C12 + Praesyu!C12 + Prstreula!C12 + 'Pruim Fijan'!C12 + 'Prystr Hii'!C12 + Quidic!C12 + Raledria!C12 + Reerica!C12 + Rethern!C12 + 'Rijan bu'!C12 + Rinew!C12 + Rkmepuia!C12 + Rtesania!C12 + Ruylku!C12 + Saa!C12 + Sadain!C12 + Sanagara!C12 + Sattle!C12 + Selaja!C12 + Seytinemas!C12 + Shinam!C12 + Shomjind!C12 + Siana!C12 + Sivoso!C12 + Slyiaduun!C12 + Stinebar!C12 + Suenan!C12 + Sunsokua!C12 + Taing!C12 + Taniduna!C12 + Taoisia!C12 + Taval!C12 + Terressin!C12 + Tomscilus!C12 + Tonder!C12 + Trevilla!C12 + Trian!C12 + Tvecoca!C12 + Ucrua!C12 + Ukhdari!C12 + Umarcia!C12 + Umendel!C12 + 'United Delet'!C12 + 'United Mihili'!C12 + Urbiqu!C12 + Uularin!C12 + Vayvele!C12 + Veelmit!C12 + Verste!C12 + Verusa!C12 + Vesozata!C12 + Viussi!C12 + Volver!C12 + Walporein!C12 + 'Welenu Fana'!C12 + 'Western Migoku'!C12 + Wundry!C12 + Yaxuto!C12 + Yihnurda!C12 + Yoprioq!C12 + Yutnitu!C12 + Zenashan!C12 + Zhanshe!C12 + Ztesh!C12</f>
        <v>6142696841</v>
      </c>
      <c r="D12" s="6">
        <f t="shared" si="2"/>
        <v>0.01123807693</v>
      </c>
      <c r="K12" s="3">
        <f t="shared" si="3"/>
        <v>2005</v>
      </c>
      <c r="L12" s="4">
        <v>1755.0</v>
      </c>
      <c r="M12" s="5">
        <f>'Areoix Lie'!C12 + Pelines!C12 + Terressin!C12 + Taniduna!C12 + Iquir!C12 + Deschon!C12 + Othya!C12 + Eldavpir!C12 + Candenat!C12 + Jau!C12 + Viussi!C12 + Jathua!C12 + Jshain!C12 + Acetoa!C12 + Sattle!C12 + Reerica!C12 + 'Feio Lie'!C12 + Umendel!C12 + 'Fire Coast'!C12 + Yoprioq!C12 + 'Rijan bu'!C12 + Saa!C12 + Rinew!C12 + Enina!C12 + Trevilla!C12</f>
        <v>921730873.2</v>
      </c>
      <c r="N12" s="6">
        <f t="shared" si="4"/>
        <v>0.01358215936</v>
      </c>
      <c r="O12" s="6">
        <f t="shared" si="5"/>
        <v>0.1500531276</v>
      </c>
      <c r="V12" s="3">
        <f t="shared" si="6"/>
        <v>2005</v>
      </c>
      <c r="W12" s="4">
        <v>1755.0</v>
      </c>
      <c r="X12" s="5">
        <f>Aetintio!C12 + Arbiya!C12 + Curata!C12 + 'Disal Nila'!C12 + Etirha!C12 + Fincen!C12 + Gaeiya!C12 + Genaire!C12 + Grazail!C12 + Guise!C12 + Laselteh!C12 + Lasri!C12 + Metndria!C12 + 'New Misos'!C12 + Peka!C12 + Pelan!C12 + Phuris!C12 + Raledria!C12 + Slyiaduun!C12 + Tomscilus!C12</f>
        <v>474016242.8</v>
      </c>
      <c r="Y12" s="6">
        <f t="shared" si="7"/>
        <v>0.01085190268</v>
      </c>
      <c r="Z12" s="6">
        <f t="shared" si="8"/>
        <v>0.07716744861</v>
      </c>
      <c r="AG12" s="3">
        <f t="shared" si="9"/>
        <v>2005</v>
      </c>
      <c r="AH12" s="4">
        <v>1755.0</v>
      </c>
      <c r="AI12" s="5">
        <f>Acrana!C12 + Danocia!C12 + Darewa!C12 + Ealdorii!C12 + Easuhura!C12 + Eldjo!C12 + Emara!C12 + Estijan!C12 + Fermori!C12 + Ikzen!C12 + Ilicuhe!C12 + Koruch!C12 + Lycroa!C12 + Lydroa!C12 + 'Merela Sta'!C12 + 'New Kizura'!C12 + 'Niul Spijan'!C12 + Palina!C12 + Praesyu!C12 + Siana!C12 + Tonder!C12 + Ukhdari!C12 + Urbiqu!C12 + Uularin!C12 + Verusa!C12 + Yaxuto!C12 + Zenashan!C12 + Hkuqo!C12</f>
        <v>927746955.5</v>
      </c>
      <c r="AJ12" s="6">
        <f t="shared" si="10"/>
        <v>0.007061754203</v>
      </c>
      <c r="AK12" s="6">
        <f t="shared" si="11"/>
        <v>0.1510325154</v>
      </c>
      <c r="AR12" s="3">
        <f t="shared" si="12"/>
        <v>2005</v>
      </c>
      <c r="AS12" s="4">
        <v>1755.0</v>
      </c>
      <c r="AT12" s="5">
        <f>Amcha!C12 + Byllu!C12 + Chaenia!C12 + 'Cruthi Anoso'!C12 + 'Dual Cenryia'!C12 + Exilium!C12 + Galca!C12 + Inania!C12 + Inrea!C12 + Isnti!C12 + Lieri!C12 + Ocaun!C12 + Otiiric!C12 + Ozinia!C12 + Pelugrotoa!C12 + Rtesania!C12 + Sadain!C12 + Selaja!C12 + Seytinemas!C12 + Sivoso!C12 + Sunsokua!C12 + Taing!C12 + Taoisia!C12 + Trian!C12 + Vayvele!C12</f>
        <v>1255331559</v>
      </c>
      <c r="AU12" s="6">
        <f t="shared" si="13"/>
        <v>0.01077415327</v>
      </c>
      <c r="AV12" s="6">
        <f t="shared" si="14"/>
        <v>0.2043616332</v>
      </c>
      <c r="BC12" s="3">
        <f t="shared" si="15"/>
        <v>2005</v>
      </c>
      <c r="BD12" s="4">
        <v>1755.0</v>
      </c>
      <c r="BE12" s="5">
        <f>Canldives!C12 + Cloja!C12 + Dahe!C12 + Eparia!C12 + Etretes!C12 + Haiza!C12 + Ihner!C12 + Kaastini!C12 + Kusierna!C12 + Migoku!C12 + 'North Ayre'!C12 + Oscairia!C12 + Oyreain!C12 + 'Pha Hii'!C12 + 'Pruim Fijan'!C12 + 'Prystr Hii'!C12 + Ruylku!C12 + Sanagara!C12 + Shinam!C12 + Stinebar!C12 + Suenan!C12 + Taval!C12 + Ucrua!C12 + Vesozata!C12 + 'Welenu Fana'!C12 + 'Western Migoku'!C12</f>
        <v>1290414182</v>
      </c>
      <c r="BF12" s="6">
        <f t="shared" si="16"/>
        <v>0.008382136553</v>
      </c>
      <c r="BG12" s="6">
        <f t="shared" si="17"/>
        <v>0.210072907</v>
      </c>
      <c r="BN12" s="3">
        <f t="shared" si="18"/>
        <v>2005</v>
      </c>
      <c r="BO12" s="4">
        <v>1755.0</v>
      </c>
      <c r="BP12" s="5">
        <f>Andsaudare!C12 + Aplasia!C12 + Astye!C12 + 'Crila Republic'!C12 + 'Elja and Munusia'!C12 + Hiwush!C12 + Iainoa!C12 + Isari!C12 + Isuibul!C12 + Maalle!C12 + Mendereide!C12 + Nia!C12 + 'Niretui and Anulan'!C12 + Ohtina!C12 + Prstreula!C12 + Rethern!C12 + Rkmepuia!C12 + Tvecoca!C12 + Umarcia!C12 + 'United Delet'!C12 + Veelmit!C12 + Walporein!C12 + Yutnitu!C12</f>
        <v>241040458.8</v>
      </c>
      <c r="BQ12" s="7">
        <f t="shared" si="19"/>
        <v>0.01518343087</v>
      </c>
      <c r="BR12" s="6">
        <f t="shared" si="20"/>
        <v>0.03924016846</v>
      </c>
      <c r="BY12" s="3">
        <f t="shared" si="21"/>
        <v>2005</v>
      </c>
      <c r="BZ12" s="4">
        <v>1755.0</v>
      </c>
      <c r="CA12" s="5">
        <f>Ahokini!C12 + Anymna!C12 + Ashain!C12 + Baluyde!C12 + Desaki!C12 + Erkizil!C12 + 'Far Lands'!C12 + Finae!C12 + Hyelen!C12 + Iareva!C12 + Letan!C12 + 'Mesjan Hyaa'!C12 + Myla!C12 + 'Nheyes Si'!C12 + Onphello!C12 + Quidic!C12 + Shomjind!C12 + 'United Mihili'!C12 + Verste!C12 + Volver!C12 + Wundry!C12 + Yihnurda!C12 + Zhanshe!C12 + Ztesh!C12</f>
        <v>1014654354</v>
      </c>
      <c r="CB12" s="7">
        <f t="shared" si="22"/>
        <v>0.01635082508</v>
      </c>
      <c r="CC12" s="6">
        <f t="shared" si="23"/>
        <v>0.1651806007</v>
      </c>
    </row>
    <row r="13" ht="22.5" customHeight="1">
      <c r="A13" s="3">
        <f t="shared" si="1"/>
        <v>2004</v>
      </c>
      <c r="B13" s="4">
        <v>1754.0</v>
      </c>
      <c r="C13" s="5">
        <f>Acetoa!C13 + Acrana!C13 + Aetintio!C13 + Ahokini!C13 + Amcha!C13 + Andsaudare!C13 + Anymna!C13 + Aplasia!C13 + Arbiya!C13 + 'Areoix Lie'!C13 + Ashain!C13 + Astye!C13 + Baluyde!C13 + Byllu!C13 + Candenat!C13 + Canldives!C13 + Chaenia!C13 + Cloja!C13 + 'Crila Republic'!C13 + 'Cruthi Anoso'!C13 + Curata!C13 + Dahe!C13 + Danocia!C13 + Darewa!C13 + Desaki!C13 + Deschon!C13 + 'Disal Nila'!C13 + 'Dual Cenryia'!C13 + Ealdorii!C13 + Easuhura!C13 + Eldavpir!C13 + Eldjo!C13 + 'Elja and Munusia'!C13 + Emara!C13 + Enina!C13 + Eparia!C13 + Erkizil!C13 + Estijan!C13 + Etirha!C13 + Etretes!C13 + Exilium!C13 + 'Far Lands'!C13 + 'Feio Lie'!C13 + Fermori!C13 + Finae!C13 + Fincen!C13 + 'Fire Coast'!C13 + Gaeiya!C13 + Galca!C13 + Genaire!C13 + Grazail!C13 + Guise!C13 + Haiza!C13 + Heiso!C13 + Hiwush!C13 + Hkuqo!C13 + Hyelen!C13 + Iainoa!C13 + Iareva!C13 + Ihner!C13 + Ikzen!C13 + Ilicuhe!C13 + Inania!C13 + Inrea!C13 + Iquir!C13 + Isari!C13 + Isnti!C13 + Isuibul!C13 + Jathua!C13 + Jau!C13 + Jshain!C13 + Kaastini!C13 + Koruch!C13 + Kusierna!C13 + Laselteh!C13 + Lasri!C13 + Letan!C13 + Lieri!C13 + Lycroa!C13 + Lydroa!C13 + Maalle!C13 + Mendereide!C13 + 'Merela Sta'!C13 + 'Mesjan Hyaa'!C13 + Metndria!C13 + Migoku!C13 + Myla!C13 + 'New Kizura'!C13 + 'New Misos'!C13 + 'Nheyes Si'!C13 + Nia!C13 + 'Niretui and Anulan'!C13 + 'Niul Spijan'!C13 + 'North Ayre'!C13 + Ocaun!C13 + Ohtina!C13 + Onphello!C13 + Oscairia!C13 + Othya!C13 + Otiiric!C13 + Oyreain!C13 + Ozinia!C13 + Palina!C13 + Peka!C13 + Pelan!C13 + Pelines!C13 + Pelugrotoa!C13 + 'Pha Hii'!C13 + Phuris!C13 + Praesyu!C13 + Prstreula!C13 + 'Pruim Fijan'!C13 + 'Prystr Hii'!C13 + Quidic!C13 + Raledria!C13 + Reerica!C13 + Rethern!C13 + 'Rijan bu'!C13 + Rinew!C13 + Rkmepuia!C13 + Rtesania!C13 + Ruylku!C13 + Saa!C13 + Sadain!C13 + Sanagara!C13 + Sattle!C13 + Selaja!C13 + Seytinemas!C13 + Shinam!C13 + Shomjind!C13 + Siana!C13 + Sivoso!C13 + Slyiaduun!C13 + Stinebar!C13 + Suenan!C13 + Sunsokua!C13 + Taing!C13 + Taniduna!C13 + Taoisia!C13 + Taval!C13 + Terressin!C13 + Tomscilus!C13 + Tonder!C13 + Trevilla!C13 + Trian!C13 + Tvecoca!C13 + Ucrua!C13 + Ukhdari!C13 + Umarcia!C13 + Umendel!C13 + 'United Delet'!C13 + 'United Mihili'!C13 + Urbiqu!C13 + Uularin!C13 + Vayvele!C13 + Veelmit!C13 + Verste!C13 + Verusa!C13 + Vesozata!C13 + Viussi!C13 + Volver!C13 + Walporein!C13 + 'Welenu Fana'!C13 + 'Western Migoku'!C13 + Wundry!C13 + Yaxuto!C13 + Yihnurda!C13 + Yoprioq!C13 + Yutnitu!C13 + Zenashan!C13 + Zhanshe!C13 + Ztesh!C13</f>
        <v>6074431908</v>
      </c>
      <c r="D13" s="6">
        <f t="shared" si="2"/>
        <v>0.01133422923</v>
      </c>
      <c r="K13" s="3">
        <f t="shared" si="3"/>
        <v>2004</v>
      </c>
      <c r="L13" s="4">
        <v>1754.0</v>
      </c>
      <c r="M13" s="5">
        <f>'Areoix Lie'!C13 + Pelines!C13 + Terressin!C13 + Taniduna!C13 + Iquir!C13 + Deschon!C13 + Othya!C13 + Eldavpir!C13 + Candenat!C13 + Jau!C13 + Viussi!C13 + Jathua!C13 + Jshain!C13 + Acetoa!C13 + Sattle!C13 + Reerica!C13 + 'Feio Lie'!C13 + Umendel!C13 + 'Fire Coast'!C13 + Yoprioq!C13 + 'Rijan bu'!C13 + Saa!C13 + Rinew!C13 + Enina!C13 + Trevilla!C13</f>
        <v>909379535.4</v>
      </c>
      <c r="N13" s="6">
        <f t="shared" si="4"/>
        <v>0.01371545</v>
      </c>
      <c r="O13" s="6">
        <f t="shared" si="5"/>
        <v>0.1497061041</v>
      </c>
      <c r="V13" s="3">
        <f t="shared" si="6"/>
        <v>2004</v>
      </c>
      <c r="W13" s="4">
        <v>1754.0</v>
      </c>
      <c r="X13" s="5">
        <f>Aetintio!C13 + Arbiya!C13 + Curata!C13 + 'Disal Nila'!C13 + Etirha!C13 + Fincen!C13 + Gaeiya!C13 + Genaire!C13 + Grazail!C13 + Guise!C13 + Laselteh!C13 + Lasri!C13 + Metndria!C13 + 'New Misos'!C13 + Peka!C13 + Pelan!C13 + Phuris!C13 + Raledria!C13 + Slyiaduun!C13 + Tomscilus!C13</f>
        <v>468927487.3</v>
      </c>
      <c r="Y13" s="6">
        <f t="shared" si="7"/>
        <v>0.01031454417</v>
      </c>
      <c r="Z13" s="6">
        <f t="shared" si="8"/>
        <v>0.07719692878</v>
      </c>
      <c r="AG13" s="3">
        <f t="shared" si="9"/>
        <v>2004</v>
      </c>
      <c r="AH13" s="4">
        <v>1754.0</v>
      </c>
      <c r="AI13" s="5">
        <f>Acrana!C13 + Danocia!C13 + Darewa!C13 + Ealdorii!C13 + Easuhura!C13 + Eldjo!C13 + Emara!C13 + Estijan!C13 + Fermori!C13 + Ikzen!C13 + Ilicuhe!C13 + Koruch!C13 + Lycroa!C13 + Lydroa!C13 + 'Merela Sta'!C13 + 'New Kizura'!C13 + 'Niul Spijan'!C13 + Palina!C13 + Praesyu!C13 + Siana!C13 + Tonder!C13 + Ukhdari!C13 + Urbiqu!C13 + Uularin!C13 + Verusa!C13 + Yaxuto!C13 + Zenashan!C13 + Hkuqo!C13</f>
        <v>921241375.3</v>
      </c>
      <c r="AJ13" s="6">
        <f t="shared" si="10"/>
        <v>0.007182799953</v>
      </c>
      <c r="AK13" s="6">
        <f t="shared" si="11"/>
        <v>0.1516588529</v>
      </c>
      <c r="AR13" s="3">
        <f t="shared" si="12"/>
        <v>2004</v>
      </c>
      <c r="AS13" s="4">
        <v>1754.0</v>
      </c>
      <c r="AT13" s="5">
        <f>Amcha!C13 + Byllu!C13 + Chaenia!C13 + 'Cruthi Anoso'!C13 + 'Dual Cenryia'!C13 + Exilium!C13 + Galca!C13 + Inania!C13 + Inrea!C13 + Isnti!C13 + Lieri!C13 + Ocaun!C13 + Otiiric!C13 + Ozinia!C13 + Pelugrotoa!C13 + Rtesania!C13 + Sadain!C13 + Selaja!C13 + Seytinemas!C13 + Sivoso!C13 + Sunsokua!C13 + Taing!C13 + Taoisia!C13 + Trian!C13 + Vayvele!C13</f>
        <v>1241950593</v>
      </c>
      <c r="AU13" s="6">
        <f t="shared" si="13"/>
        <v>0.01082190306</v>
      </c>
      <c r="AV13" s="6">
        <f t="shared" si="14"/>
        <v>0.2044554308</v>
      </c>
      <c r="BC13" s="3">
        <f t="shared" si="15"/>
        <v>2004</v>
      </c>
      <c r="BD13" s="4">
        <v>1754.0</v>
      </c>
      <c r="BE13" s="5">
        <f>Canldives!C13 + Cloja!C13 + Dahe!C13 + Eparia!C13 + Etretes!C13 + Haiza!C13 + Ihner!C13 + Kaastini!C13 + Kusierna!C13 + Migoku!C13 + 'North Ayre'!C13 + Oscairia!C13 + Oyreain!C13 + 'Pha Hii'!C13 + 'Pruim Fijan'!C13 + 'Prystr Hii'!C13 + Ruylku!C13 + Sanagara!C13 + Shinam!C13 + Stinebar!C13 + Suenan!C13 + Taval!C13 + Ucrua!C13 + Vesozata!C13 + 'Welenu Fana'!C13 + 'Western Migoku'!C13</f>
        <v>1279687665</v>
      </c>
      <c r="BF13" s="6">
        <f t="shared" si="16"/>
        <v>0.008566298055</v>
      </c>
      <c r="BG13" s="6">
        <f t="shared" si="17"/>
        <v>0.2106678756</v>
      </c>
      <c r="BN13" s="3">
        <f t="shared" si="18"/>
        <v>2004</v>
      </c>
      <c r="BO13" s="4">
        <v>1754.0</v>
      </c>
      <c r="BP13" s="5">
        <f>Andsaudare!C13 + Aplasia!C13 + Astye!C13 + 'Crila Republic'!C13 + 'Elja and Munusia'!C13 + Hiwush!C13 + Iainoa!C13 + Isari!C13 + Isuibul!C13 + Maalle!C13 + Mendereide!C13 + Nia!C13 + 'Niretui and Anulan'!C13 + Ohtina!C13 + Prstreula!C13 + Rethern!C13 + Rkmepuia!C13 + Tvecoca!C13 + Umarcia!C13 + 'United Delet'!C13 + Veelmit!C13 + Walporein!C13 + Yutnitu!C13</f>
        <v>237435375.2</v>
      </c>
      <c r="BQ13" s="8">
        <f t="shared" si="19"/>
        <v>0.0156002144</v>
      </c>
      <c r="BR13" s="6">
        <f t="shared" si="20"/>
        <v>0.03908766759</v>
      </c>
      <c r="BY13" s="3">
        <f t="shared" si="21"/>
        <v>2004</v>
      </c>
      <c r="BZ13" s="4">
        <v>1754.0</v>
      </c>
      <c r="CA13" s="5">
        <f>Ahokini!C13 + Anymna!C13 + Ashain!C13 + Baluyde!C13 + Desaki!C13 + Erkizil!C13 + 'Far Lands'!C13 + Finae!C13 + Hyelen!C13 + Iareva!C13 + Letan!C13 + 'Mesjan Hyaa'!C13 + Myla!C13 + 'Nheyes Si'!C13 + Onphello!C13 + Quidic!C13 + Shomjind!C13 + 'United Mihili'!C13 + Verste!C13 + Volver!C13 + Wundry!C13 + Yihnurda!C13 + Zhanshe!C13 + Ztesh!C13</f>
        <v>998330821.7</v>
      </c>
      <c r="CB13" s="8">
        <f t="shared" si="22"/>
        <v>0.01664700678</v>
      </c>
      <c r="CC13" s="6">
        <f t="shared" si="23"/>
        <v>0.1643496605</v>
      </c>
    </row>
    <row r="14" ht="22.5" customHeight="1">
      <c r="A14" s="3">
        <f t="shared" si="1"/>
        <v>2003</v>
      </c>
      <c r="B14" s="4">
        <v>1753.0</v>
      </c>
      <c r="C14" s="5">
        <f>Acetoa!C14 + Acrana!C14 + Aetintio!C14 + Ahokini!C14 + Amcha!C14 + Andsaudare!C14 + Anymna!C14 + Aplasia!C14 + Arbiya!C14 + 'Areoix Lie'!C14 + Ashain!C14 + Astye!C14 + Baluyde!C14 + Byllu!C14 + Candenat!C14 + Canldives!C14 + Chaenia!C14 + Cloja!C14 + 'Crila Republic'!C14 + 'Cruthi Anoso'!C14 + Curata!C14 + Dahe!C14 + Danocia!C14 + Darewa!C14 + Desaki!C14 + Deschon!C14 + 'Disal Nila'!C14 + 'Dual Cenryia'!C14 + Ealdorii!C14 + Easuhura!C14 + Eldavpir!C14 + Eldjo!C14 + 'Elja and Munusia'!C14 + Emara!C14 + Enina!C14 + Eparia!C14 + Erkizil!C14 + Estijan!C14 + Etirha!C14 + Etretes!C14 + Exilium!C14 + 'Far Lands'!C14 + 'Feio Lie'!C14 + Fermori!C14 + Finae!C14 + Fincen!C14 + 'Fire Coast'!C14 + Gaeiya!C14 + Galca!C14 + Genaire!C14 + Grazail!C14 + Guise!C14 + Haiza!C14 + Heiso!C14 + Hiwush!C14 + Hkuqo!C14 + Hyelen!C14 + Iainoa!C14 + Iareva!C14 + Ihner!C14 + Ikzen!C14 + Ilicuhe!C14 + Inania!C14 + Inrea!C14 + Iquir!C14 + Isari!C14 + Isnti!C14 + Isuibul!C14 + Jathua!C14 + Jau!C14 + Jshain!C14 + Kaastini!C14 + Koruch!C14 + Kusierna!C14 + Laselteh!C14 + Lasri!C14 + Letan!C14 + Lieri!C14 + Lycroa!C14 + Lydroa!C14 + Maalle!C14 + Mendereide!C14 + 'Merela Sta'!C14 + 'Mesjan Hyaa'!C14 + Metndria!C14 + Migoku!C14 + Myla!C14 + 'New Kizura'!C14 + 'New Misos'!C14 + 'Nheyes Si'!C14 + Nia!C14 + 'Niretui and Anulan'!C14 + 'Niul Spijan'!C14 + 'North Ayre'!C14 + Ocaun!C14 + Ohtina!C14 + Onphello!C14 + Oscairia!C14 + Othya!C14 + Otiiric!C14 + Oyreain!C14 + Ozinia!C14 + Palina!C14 + Peka!C14 + Pelan!C14 + Pelines!C14 + Pelugrotoa!C14 + 'Pha Hii'!C14 + Phuris!C14 + Praesyu!C14 + Prstreula!C14 + 'Pruim Fijan'!C14 + 'Prystr Hii'!C14 + Quidic!C14 + Raledria!C14 + Reerica!C14 + Rethern!C14 + 'Rijan bu'!C14 + Rinew!C14 + Rkmepuia!C14 + Rtesania!C14 + Ruylku!C14 + Saa!C14 + Sadain!C14 + Sanagara!C14 + Sattle!C14 + Selaja!C14 + Seytinemas!C14 + Shinam!C14 + Shomjind!C14 + Siana!C14 + Sivoso!C14 + Slyiaduun!C14 + Stinebar!C14 + Suenan!C14 + Sunsokua!C14 + Taing!C14 + Taniduna!C14 + Taoisia!C14 + Taval!C14 + Terressin!C14 + Tomscilus!C14 + Tonder!C14 + Trevilla!C14 + Trian!C14 + Tvecoca!C14 + Ucrua!C14 + Ukhdari!C14 + Umarcia!C14 + Umendel!C14 + 'United Delet'!C14 + 'United Mihili'!C14 + Urbiqu!C14 + Uularin!C14 + Vayvele!C14 + Veelmit!C14 + Verste!C14 + Verusa!C14 + Vesozata!C14 + Viussi!C14 + Volver!C14 + Walporein!C14 + 'Welenu Fana'!C14 + 'Western Migoku'!C14 + Wundry!C14 + Yaxuto!C14 + Yihnurda!C14 + Yoprioq!C14 + Yutnitu!C14 + Zenashan!C14 + Zhanshe!C14 + Ztesh!C14</f>
        <v>6006354509</v>
      </c>
      <c r="D14" s="6">
        <f t="shared" si="2"/>
        <v>0.01144524384</v>
      </c>
      <c r="K14" s="3">
        <f t="shared" si="3"/>
        <v>2003</v>
      </c>
      <c r="L14" s="4">
        <v>1753.0</v>
      </c>
      <c r="M14" s="5">
        <f>'Areoix Lie'!C14 + Pelines!C14 + Terressin!C14 + Taniduna!C14 + Iquir!C14 + Deschon!C14 + Othya!C14 + Eldavpir!C14 + Candenat!C14 + Jau!C14 + Viussi!C14 + Jathua!C14 + Jshain!C14 + Acetoa!C14 + Sattle!C14 + Reerica!C14 + 'Feio Lie'!C14 + Umendel!C14 + 'Fire Coast'!C14 + Yoprioq!C14 + 'Rijan bu'!C14 + Saa!C14 + Rinew!C14 + Enina!C14 + Trevilla!C14</f>
        <v>897075738</v>
      </c>
      <c r="N14" s="6">
        <f t="shared" si="4"/>
        <v>0.01386193107</v>
      </c>
      <c r="O14" s="6">
        <f t="shared" si="5"/>
        <v>0.149354444</v>
      </c>
      <c r="V14" s="3">
        <f t="shared" si="6"/>
        <v>2003</v>
      </c>
      <c r="W14" s="4">
        <v>1753.0</v>
      </c>
      <c r="X14" s="5">
        <f>Aetintio!C14 + Arbiya!C14 + Curata!C14 + 'Disal Nila'!C14 + Etirha!C14 + Fincen!C14 + Gaeiya!C14 + Genaire!C14 + Grazail!C14 + Guise!C14 + Laselteh!C14 + Lasri!C14 + Metndria!C14 + 'New Misos'!C14 + Peka!C14 + Pelan!C14 + Phuris!C14 + Raledria!C14 + Slyiaduun!C14 + Tomscilus!C14</f>
        <v>464140093.8</v>
      </c>
      <c r="Y14" s="6">
        <f t="shared" si="7"/>
        <v>0.01082318243</v>
      </c>
      <c r="Z14" s="6">
        <f t="shared" si="8"/>
        <v>0.07727484169</v>
      </c>
      <c r="AG14" s="3">
        <f t="shared" si="9"/>
        <v>2003</v>
      </c>
      <c r="AH14" s="4">
        <v>1753.0</v>
      </c>
      <c r="AI14" s="5">
        <f>Acrana!C14 + Danocia!C14 + Darewa!C14 + Ealdorii!C14 + Easuhura!C14 + Eldjo!C14 + Emara!C14 + Estijan!C14 + Fermori!C14 + Ikzen!C14 + Ilicuhe!C14 + Koruch!C14 + Lycroa!C14 + Lydroa!C14 + 'Merela Sta'!C14 + 'New Kizura'!C14 + 'Niul Spijan'!C14 + Palina!C14 + Praesyu!C14 + Siana!C14 + Tonder!C14 + Ukhdari!C14 + Urbiqu!C14 + Uularin!C14 + Verusa!C14 + Yaxuto!C14 + Zenashan!C14 + Hkuqo!C14</f>
        <v>914671473.1</v>
      </c>
      <c r="AJ14" s="6">
        <f t="shared" si="10"/>
        <v>0.007184281166</v>
      </c>
      <c r="AK14" s="6">
        <f t="shared" si="11"/>
        <v>0.1522839639</v>
      </c>
      <c r="AR14" s="3">
        <f t="shared" si="12"/>
        <v>2003</v>
      </c>
      <c r="AS14" s="4">
        <v>1753.0</v>
      </c>
      <c r="AT14" s="5">
        <f>Amcha!C14 + Byllu!C14 + Chaenia!C14 + 'Cruthi Anoso'!C14 + 'Dual Cenryia'!C14 + Exilium!C14 + Galca!C14 + Inania!C14 + Inrea!C14 + Isnti!C14 + Lieri!C14 + Ocaun!C14 + Otiiric!C14 + Ozinia!C14 + Pelugrotoa!C14 + Rtesania!C14 + Sadain!C14 + Selaja!C14 + Seytinemas!C14 + Sivoso!C14 + Sunsokua!C14 + Taing!C14 + Taoisia!C14 + Trian!C14 + Vayvele!C14</f>
        <v>1228654216</v>
      </c>
      <c r="AU14" s="6">
        <f t="shared" si="13"/>
        <v>0.01082898912</v>
      </c>
      <c r="AV14" s="6">
        <f t="shared" si="14"/>
        <v>0.2045590573</v>
      </c>
      <c r="BC14" s="3">
        <f t="shared" si="15"/>
        <v>2003</v>
      </c>
      <c r="BD14" s="4">
        <v>1753.0</v>
      </c>
      <c r="BE14" s="5">
        <f>Canldives!C14 + Cloja!C14 + Dahe!C14 + Eparia!C14 + Etretes!C14 + Haiza!C14 + Ihner!C14 + Kaastini!C14 + Kusierna!C14 + Migoku!C14 + 'North Ayre'!C14 + Oscairia!C14 + Oyreain!C14 + 'Pha Hii'!C14 + 'Pruim Fijan'!C14 + 'Prystr Hii'!C14 + Ruylku!C14 + Sanagara!C14 + Shinam!C14 + Stinebar!C14 + Suenan!C14 + Taval!C14 + Ucrua!C14 + Vesozata!C14 + 'Welenu Fana'!C14 + 'Western Migoku'!C14</f>
        <v>1268818587</v>
      </c>
      <c r="BF14" s="6">
        <f t="shared" si="16"/>
        <v>0.0085738208</v>
      </c>
      <c r="BG14" s="6">
        <f t="shared" si="17"/>
        <v>0.2112460371</v>
      </c>
      <c r="BN14" s="3">
        <f t="shared" si="18"/>
        <v>2003</v>
      </c>
      <c r="BO14" s="4">
        <v>1753.0</v>
      </c>
      <c r="BP14" s="5">
        <f>Andsaudare!C14 + Aplasia!C14 + Astye!C14 + 'Crila Republic'!C14 + 'Elja and Munusia'!C14 + Hiwush!C14 + Iainoa!C14 + Isari!C14 + Isuibul!C14 + Maalle!C14 + Mendereide!C14 + Nia!C14 + 'Niretui and Anulan'!C14 + Ohtina!C14 + Prstreula!C14 + Rethern!C14 + Rkmepuia!C14 + Tvecoca!C14 + Umarcia!C14 + 'United Delet'!C14 + Veelmit!C14 + Walporein!C14 + Yutnitu!C14</f>
        <v>233788228.7</v>
      </c>
      <c r="BQ14" s="7">
        <f t="shared" si="19"/>
        <v>0.01566673375</v>
      </c>
      <c r="BR14" s="6">
        <f t="shared" si="20"/>
        <v>0.03892348152</v>
      </c>
      <c r="BY14" s="3">
        <f t="shared" si="21"/>
        <v>2003</v>
      </c>
      <c r="BZ14" s="4">
        <v>1753.0</v>
      </c>
      <c r="CA14" s="5">
        <f>Ahokini!C14 + Anymna!C14 + Ashain!C14 + Baluyde!C14 + Desaki!C14 + Erkizil!C14 + 'Far Lands'!C14 + Finae!C14 + Hyelen!C14 + Iareva!C14 + Letan!C14 + 'Mesjan Hyaa'!C14 + Myla!C14 + 'Nheyes Si'!C14 + Onphello!C14 + Quidic!C14 + Shomjind!C14 + 'United Mihili'!C14 + Verste!C14 + Volver!C14 + Wundry!C14 + Yihnurda!C14 + Zhanshe!C14 + Ztesh!C14</f>
        <v>981983731.8</v>
      </c>
      <c r="CB14" s="7">
        <f t="shared" si="22"/>
        <v>0.01699791836</v>
      </c>
      <c r="CC14" s="6">
        <f t="shared" si="23"/>
        <v>0.1634908047</v>
      </c>
    </row>
    <row r="15" ht="22.5" customHeight="1">
      <c r="A15" s="3">
        <f t="shared" si="1"/>
        <v>2002</v>
      </c>
      <c r="B15" s="4">
        <v>1752.0</v>
      </c>
      <c r="C15" s="5">
        <f>Acetoa!C15 + Acrana!C15 + Aetintio!C15 + Ahokini!C15 + Amcha!C15 + Andsaudare!C15 + Anymna!C15 + Aplasia!C15 + Arbiya!C15 + 'Areoix Lie'!C15 + Ashain!C15 + Astye!C15 + Baluyde!C15 + Byllu!C15 + Candenat!C15 + Canldives!C15 + Chaenia!C15 + Cloja!C15 + 'Crila Republic'!C15 + 'Cruthi Anoso'!C15 + Curata!C15 + Dahe!C15 + Danocia!C15 + Darewa!C15 + Desaki!C15 + Deschon!C15 + 'Disal Nila'!C15 + 'Dual Cenryia'!C15 + Ealdorii!C15 + Easuhura!C15 + Eldavpir!C15 + Eldjo!C15 + 'Elja and Munusia'!C15 + Emara!C15 + Enina!C15 + Eparia!C15 + Erkizil!C15 + Estijan!C15 + Etirha!C15 + Etretes!C15 + Exilium!C15 + 'Far Lands'!C15 + 'Feio Lie'!C15 + Fermori!C15 + Finae!C15 + Fincen!C15 + 'Fire Coast'!C15 + Gaeiya!C15 + Galca!C15 + Genaire!C15 + Grazail!C15 + Guise!C15 + Haiza!C15 + Heiso!C15 + Hiwush!C15 + Hkuqo!C15 + Hyelen!C15 + Iainoa!C15 + Iareva!C15 + Ihner!C15 + Ikzen!C15 + Ilicuhe!C15 + Inania!C15 + Inrea!C15 + Iquir!C15 + Isari!C15 + Isnti!C15 + Isuibul!C15 + Jathua!C15 + Jau!C15 + Jshain!C15 + Kaastini!C15 + Koruch!C15 + Kusierna!C15 + Laselteh!C15 + Lasri!C15 + Letan!C15 + Lieri!C15 + Lycroa!C15 + Lydroa!C15 + Maalle!C15 + Mendereide!C15 + 'Merela Sta'!C15 + 'Mesjan Hyaa'!C15 + Metndria!C15 + Migoku!C15 + Myla!C15 + 'New Kizura'!C15 + 'New Misos'!C15 + 'Nheyes Si'!C15 + Nia!C15 + 'Niretui and Anulan'!C15 + 'Niul Spijan'!C15 + 'North Ayre'!C15 + Ocaun!C15 + Ohtina!C15 + Onphello!C15 + Oscairia!C15 + Othya!C15 + Otiiric!C15 + Oyreain!C15 + Ozinia!C15 + Palina!C15 + Peka!C15 + Pelan!C15 + Pelines!C15 + Pelugrotoa!C15 + 'Pha Hii'!C15 + Phuris!C15 + Praesyu!C15 + Prstreula!C15 + 'Pruim Fijan'!C15 + 'Prystr Hii'!C15 + Quidic!C15 + Raledria!C15 + Reerica!C15 + Rethern!C15 + 'Rijan bu'!C15 + Rinew!C15 + Rkmepuia!C15 + Rtesania!C15 + Ruylku!C15 + Saa!C15 + Sadain!C15 + Sanagara!C15 + Sattle!C15 + Selaja!C15 + Seytinemas!C15 + Shinam!C15 + Shomjind!C15 + Siana!C15 + Sivoso!C15 + Slyiaduun!C15 + Stinebar!C15 + Suenan!C15 + Sunsokua!C15 + Taing!C15 + Taniduna!C15 + Taoisia!C15 + Taval!C15 + Terressin!C15 + Tomscilus!C15 + Tonder!C15 + Trevilla!C15 + Trian!C15 + Tvecoca!C15 + Ucrua!C15 + Ukhdari!C15 + Umarcia!C15 + Umendel!C15 + 'United Delet'!C15 + 'United Mihili'!C15 + Urbiqu!C15 + Uularin!C15 + Vayvele!C15 + Veelmit!C15 + Verste!C15 + Verusa!C15 + Vesozata!C15 + Viussi!C15 + Volver!C15 + Walporein!C15 + 'Welenu Fana'!C15 + 'Western Migoku'!C15 + Wundry!C15 + Yaxuto!C15 + Yihnurda!C15 + Yoprioq!C15 + Yutnitu!C15 + Zenashan!C15 + Zhanshe!C15 + Ztesh!C15</f>
        <v>5938388208</v>
      </c>
      <c r="D15" s="6">
        <f t="shared" si="2"/>
        <v>0.01165976098</v>
      </c>
      <c r="K15" s="3">
        <f t="shared" si="3"/>
        <v>2002</v>
      </c>
      <c r="L15" s="4">
        <v>1752.0</v>
      </c>
      <c r="M15" s="5">
        <f>'Areoix Lie'!C15 + Pelines!C15 + Terressin!C15 + Taniduna!C15 + Iquir!C15 + Deschon!C15 + Othya!C15 + Eldavpir!C15 + Candenat!C15 + Jau!C15 + Viussi!C15 + Jathua!C15 + Jshain!C15 + Acetoa!C15 + Sattle!C15 + Reerica!C15 + 'Feio Lie'!C15 + Umendel!C15 + 'Fire Coast'!C15 + Yoprioq!C15 + 'Rijan bu'!C15 + Saa!C15 + Rinew!C15 + Enina!C15 + Trevilla!C15</f>
        <v>884810555.1</v>
      </c>
      <c r="N15" s="6">
        <f t="shared" si="4"/>
        <v>0.01410021241</v>
      </c>
      <c r="O15" s="6">
        <f t="shared" si="5"/>
        <v>0.148998436</v>
      </c>
      <c r="V15" s="3">
        <f t="shared" si="6"/>
        <v>2002</v>
      </c>
      <c r="W15" s="4">
        <v>1752.0</v>
      </c>
      <c r="X15" s="5">
        <f>Aetintio!C15 + Arbiya!C15 + Curata!C15 + 'Disal Nila'!C15 + Etirha!C15 + Fincen!C15 + Gaeiya!C15 + Genaire!C15 + Grazail!C15 + Guise!C15 + Laselteh!C15 + Lasri!C15 + Metndria!C15 + 'New Misos'!C15 + Peka!C15 + Pelan!C15 + Phuris!C15 + Raledria!C15 + Slyiaduun!C15 + Tomscilus!C15</f>
        <v>459170408.7</v>
      </c>
      <c r="Y15" s="6">
        <f t="shared" si="7"/>
        <v>0.01067080817</v>
      </c>
      <c r="Z15" s="6">
        <f t="shared" si="8"/>
        <v>0.07732239669</v>
      </c>
      <c r="AG15" s="3">
        <f t="shared" si="9"/>
        <v>2002</v>
      </c>
      <c r="AH15" s="4">
        <v>1752.0</v>
      </c>
      <c r="AI15" s="5">
        <f>Acrana!C15 + Danocia!C15 + Darewa!C15 + Ealdorii!C15 + Easuhura!C15 + Eldjo!C15 + Emara!C15 + Estijan!C15 + Fermori!C15 + Ikzen!C15 + Ilicuhe!C15 + Koruch!C15 + Lycroa!C15 + Lydroa!C15 + 'Merela Sta'!C15 + 'New Kizura'!C15 + 'Niul Spijan'!C15 + Palina!C15 + Praesyu!C15 + Siana!C15 + Tonder!C15 + Ukhdari!C15 + Urbiqu!C15 + Uularin!C15 + Verusa!C15 + Yaxuto!C15 + Zenashan!C15 + Hkuqo!C15</f>
        <v>908147089.1</v>
      </c>
      <c r="AJ15" s="6">
        <f t="shared" si="10"/>
        <v>0.007040894861</v>
      </c>
      <c r="AK15" s="6">
        <f t="shared" si="11"/>
        <v>0.1529282117</v>
      </c>
      <c r="AR15" s="3">
        <f t="shared" si="12"/>
        <v>2002</v>
      </c>
      <c r="AS15" s="4">
        <v>1752.0</v>
      </c>
      <c r="AT15" s="5">
        <f>Amcha!C15 + Byllu!C15 + Chaenia!C15 + 'Cruthi Anoso'!C15 + 'Dual Cenryia'!C15 + Exilium!C15 + Galca!C15 + Inania!C15 + Inrea!C15 + Isnti!C15 + Lieri!C15 + Ocaun!C15 + Otiiric!C15 + Ozinia!C15 + Pelugrotoa!C15 + Rtesania!C15 + Sadain!C15 + Selaja!C15 + Seytinemas!C15 + Sivoso!C15 + Sunsokua!C15 + Taing!C15 + Taoisia!C15 + Trian!C15 + Vayvele!C15</f>
        <v>1215491670</v>
      </c>
      <c r="AU15" s="6">
        <f t="shared" si="13"/>
        <v>0.01146115357</v>
      </c>
      <c r="AV15" s="6">
        <f t="shared" si="14"/>
        <v>0.2046837673</v>
      </c>
      <c r="BC15" s="3">
        <f t="shared" si="15"/>
        <v>2002</v>
      </c>
      <c r="BD15" s="4">
        <v>1752.0</v>
      </c>
      <c r="BE15" s="5">
        <f>Canldives!C15 + Cloja!C15 + Dahe!C15 + Eparia!C15 + Etretes!C15 + Haiza!C15 + Ihner!C15 + Kaastini!C15 + Kusierna!C15 + Migoku!C15 + 'North Ayre'!C15 + Oscairia!C15 + Oyreain!C15 + 'Pha Hii'!C15 + 'Pruim Fijan'!C15 + 'Prystr Hii'!C15 + Ruylku!C15 + Sanagara!C15 + Shinam!C15 + Stinebar!C15 + Suenan!C15 + Taval!C15 + Ucrua!C15 + Vesozata!C15 + 'Welenu Fana'!C15 + 'Western Migoku'!C15</f>
        <v>1258032443</v>
      </c>
      <c r="BF15" s="6">
        <f t="shared" si="16"/>
        <v>0.008678045722</v>
      </c>
      <c r="BG15" s="6">
        <f t="shared" si="17"/>
        <v>0.2118474573</v>
      </c>
      <c r="BN15" s="3">
        <f t="shared" si="18"/>
        <v>2002</v>
      </c>
      <c r="BO15" s="4">
        <v>1752.0</v>
      </c>
      <c r="BP15" s="5">
        <f>Andsaudare!C15 + Aplasia!C15 + Astye!C15 + 'Crila Republic'!C15 + 'Elja and Munusia'!C15 + Hiwush!C15 + Iainoa!C15 + Isari!C15 + Isuibul!C15 + Maalle!C15 + Mendereide!C15 + Nia!C15 + 'Niretui and Anulan'!C15 + Ohtina!C15 + Prstreula!C15 + Rethern!C15 + Rkmepuia!C15 + Tvecoca!C15 + Umarcia!C15 + 'United Delet'!C15 + Veelmit!C15 + Walporein!C15 + Yutnitu!C15</f>
        <v>230182028.2</v>
      </c>
      <c r="BQ15" s="8">
        <f t="shared" si="19"/>
        <v>0.01571810342</v>
      </c>
      <c r="BR15" s="6">
        <f t="shared" si="20"/>
        <v>0.038761701</v>
      </c>
      <c r="BY15" s="3">
        <f t="shared" si="21"/>
        <v>2002</v>
      </c>
      <c r="BZ15" s="4">
        <v>1752.0</v>
      </c>
      <c r="CA15" s="5">
        <f>Ahokini!C15 + Anymna!C15 + Ashain!C15 + Baluyde!C15 + Desaki!C15 + Erkizil!C15 + 'Far Lands'!C15 + Finae!C15 + Hyelen!C15 + Iareva!C15 + Letan!C15 + 'Mesjan Hyaa'!C15 + Myla!C15 + 'Nheyes Si'!C15 + Onphello!C15 + Quidic!C15 + Shomjind!C15 + 'United Mihili'!C15 + Verste!C15 + Volver!C15 + Wundry!C15 + Yihnurda!C15 + Zhanshe!C15 + Ztesh!C15</f>
        <v>965571034.2</v>
      </c>
      <c r="CB15" s="8">
        <f t="shared" si="22"/>
        <v>0.0174452898</v>
      </c>
      <c r="CC15" s="6">
        <f t="shared" si="23"/>
        <v>0.1625981664</v>
      </c>
    </row>
    <row r="16" ht="22.5" customHeight="1">
      <c r="A16" s="3">
        <f t="shared" si="1"/>
        <v>2001</v>
      </c>
      <c r="B16" s="4">
        <v>1751.0</v>
      </c>
      <c r="C16" s="5">
        <f>Acetoa!C16 + Acrana!C16 + Aetintio!C16 + Ahokini!C16 + Amcha!C16 + Andsaudare!C16 + Anymna!C16 + Aplasia!C16 + Arbiya!C16 + 'Areoix Lie'!C16 + Ashain!C16 + Astye!C16 + Baluyde!C16 + Byllu!C16 + Candenat!C16 + Canldives!C16 + Chaenia!C16 + Cloja!C16 + 'Crila Republic'!C16 + 'Cruthi Anoso'!C16 + Curata!C16 + Dahe!C16 + Danocia!C16 + Darewa!C16 + Desaki!C16 + Deschon!C16 + 'Disal Nila'!C16 + 'Dual Cenryia'!C16 + Ealdorii!C16 + Easuhura!C16 + Eldavpir!C16 + Eldjo!C16 + 'Elja and Munusia'!C16 + Emara!C16 + Enina!C16 + Eparia!C16 + Erkizil!C16 + Estijan!C16 + Etirha!C16 + Etretes!C16 + Exilium!C16 + 'Far Lands'!C16 + 'Feio Lie'!C16 + Fermori!C16 + Finae!C16 + Fincen!C16 + 'Fire Coast'!C16 + Gaeiya!C16 + Galca!C16 + Genaire!C16 + Grazail!C16 + Guise!C16 + Haiza!C16 + Heiso!C16 + Hiwush!C16 + Hkuqo!C16 + Hyelen!C16 + Iainoa!C16 + Iareva!C16 + Ihner!C16 + Ikzen!C16 + Ilicuhe!C16 + Inania!C16 + Inrea!C16 + Iquir!C16 + Isari!C16 + Isnti!C16 + Isuibul!C16 + Jathua!C16 + Jau!C16 + Jshain!C16 + Kaastini!C16 + Koruch!C16 + Kusierna!C16 + Laselteh!C16 + Lasri!C16 + Letan!C16 + Lieri!C16 + Lycroa!C16 + Lydroa!C16 + Maalle!C16 + Mendereide!C16 + 'Merela Sta'!C16 + 'Mesjan Hyaa'!C16 + Metndria!C16 + Migoku!C16 + Myla!C16 + 'New Kizura'!C16 + 'New Misos'!C16 + 'Nheyes Si'!C16 + Nia!C16 + 'Niretui and Anulan'!C16 + 'Niul Spijan'!C16 + 'North Ayre'!C16 + Ocaun!C16 + Ohtina!C16 + Onphello!C16 + Oscairia!C16 + Othya!C16 + Otiiric!C16 + Oyreain!C16 + Ozinia!C16 + Palina!C16 + Peka!C16 + Pelan!C16 + Pelines!C16 + Pelugrotoa!C16 + 'Pha Hii'!C16 + Phuris!C16 + Praesyu!C16 + Prstreula!C16 + 'Pruim Fijan'!C16 + 'Prystr Hii'!C16 + Quidic!C16 + Raledria!C16 + Reerica!C16 + Rethern!C16 + 'Rijan bu'!C16 + Rinew!C16 + Rkmepuia!C16 + Rtesania!C16 + Ruylku!C16 + Saa!C16 + Sadain!C16 + Sanagara!C16 + Sattle!C16 + Selaja!C16 + Seytinemas!C16 + Shinam!C16 + Shomjind!C16 + Siana!C16 + Sivoso!C16 + Slyiaduun!C16 + Stinebar!C16 + Suenan!C16 + Sunsokua!C16 + Taing!C16 + Taniduna!C16 + Taoisia!C16 + Taval!C16 + Terressin!C16 + Tomscilus!C16 + Tonder!C16 + Trevilla!C16 + Trian!C16 + Tvecoca!C16 + Ucrua!C16 + Ukhdari!C16 + Umarcia!C16 + Umendel!C16 + 'United Delet'!C16 + 'United Mihili'!C16 + Urbiqu!C16 + Uularin!C16 + Vayvele!C16 + Veelmit!C16 + Verste!C16 + Verusa!C16 + Vesozata!C16 + Viussi!C16 + Volver!C16 + Walporein!C16 + 'Welenu Fana'!C16 + 'Western Migoku'!C16 + Wundry!C16 + Yaxuto!C16 + Yihnurda!C16 + Yoprioq!C16 + Yutnitu!C16 + Zenashan!C16 + Zhanshe!C16 + Ztesh!C16</f>
        <v>5869946040</v>
      </c>
      <c r="D16" s="6">
        <f t="shared" si="2"/>
        <v>0.01192771298</v>
      </c>
      <c r="K16" s="3">
        <f t="shared" si="3"/>
        <v>2001</v>
      </c>
      <c r="L16" s="4">
        <v>1751.0</v>
      </c>
      <c r="M16" s="5">
        <f>'Areoix Lie'!C16 + Pelines!C16 + Terressin!C16 + Taniduna!C16 + Iquir!C16 + Deschon!C16 + Othya!C16 + Eldavpir!C16 + Candenat!C16 + Jau!C16 + Viussi!C16 + Jathua!C16 + Jshain!C16 + Acetoa!C16 + Sattle!C16 + Reerica!C16 + 'Feio Lie'!C16 + Umendel!C16 + 'Fire Coast'!C16 + Yoprioq!C16 + 'Rijan bu'!C16 + Saa!C16 + Rinew!C16 + Enina!C16 + Trevilla!C16</f>
        <v>872508006.8</v>
      </c>
      <c r="N16" s="6">
        <f t="shared" si="4"/>
        <v>0.0145043211</v>
      </c>
      <c r="O16" s="6">
        <f t="shared" si="5"/>
        <v>0.1486398684</v>
      </c>
      <c r="V16" s="3">
        <f t="shared" si="6"/>
        <v>2001</v>
      </c>
      <c r="W16" s="4">
        <v>1751.0</v>
      </c>
      <c r="X16" s="5">
        <f>Aetintio!C16 + Arbiya!C16 + Curata!C16 + 'Disal Nila'!C16 + Etirha!C16 + Fincen!C16 + Gaeiya!C16 + Genaire!C16 + Grazail!C16 + Guise!C16 + Laselteh!C16 + Lasri!C16 + Metndria!C16 + 'New Misos'!C16 + Peka!C16 + Pelan!C16 + Phuris!C16 + Raledria!C16 + Slyiaduun!C16 + Tomscilus!C16</f>
        <v>454322421.3</v>
      </c>
      <c r="Y16" s="6">
        <f t="shared" si="7"/>
        <v>0.01154700269</v>
      </c>
      <c r="Z16" s="6">
        <f t="shared" si="8"/>
        <v>0.07739805753</v>
      </c>
      <c r="AG16" s="3">
        <f t="shared" si="9"/>
        <v>2001</v>
      </c>
      <c r="AH16" s="4">
        <v>1751.0</v>
      </c>
      <c r="AI16" s="5">
        <f>Acrana!C16 + Danocia!C16 + Darewa!C16 + Ealdorii!C16 + Easuhura!C16 + Eldjo!C16 + Emara!C16 + Estijan!C16 + Fermori!C16 + Ikzen!C16 + Ilicuhe!C16 + Koruch!C16 + Lycroa!C16 + Lydroa!C16 + 'Merela Sta'!C16 + 'New Kizura'!C16 + 'Niul Spijan'!C16 + Palina!C16 + Praesyu!C16 + Siana!C16 + Tonder!C16 + Ukhdari!C16 + Urbiqu!C16 + Uularin!C16 + Verusa!C16 + Yaxuto!C16 + Zenashan!C16 + Hkuqo!C16</f>
        <v>901797626.8</v>
      </c>
      <c r="AJ16" s="6">
        <f t="shared" si="10"/>
        <v>0.007185744934</v>
      </c>
      <c r="AK16" s="6">
        <f t="shared" si="11"/>
        <v>0.153629628</v>
      </c>
      <c r="AR16" s="3">
        <f t="shared" si="12"/>
        <v>2001</v>
      </c>
      <c r="AS16" s="4">
        <v>1751.0</v>
      </c>
      <c r="AT16" s="5">
        <f>Amcha!C16 + Byllu!C16 + Chaenia!C16 + 'Cruthi Anoso'!C16 + 'Dual Cenryia'!C16 + Exilium!C16 + Galca!C16 + Inania!C16 + Inrea!C16 + Isnti!C16 + Lieri!C16 + Ocaun!C16 + Otiiric!C16 + Ozinia!C16 + Pelugrotoa!C16 + Rtesania!C16 + Sadain!C16 + Selaja!C16 + Seytinemas!C16 + Sivoso!C16 + Sunsokua!C16 + Taing!C16 + Taoisia!C16 + Trian!C16 + Vayvele!C16</f>
        <v>1201718589</v>
      </c>
      <c r="AU16" s="6">
        <f t="shared" si="13"/>
        <v>0.01160542731</v>
      </c>
      <c r="AV16" s="6">
        <f t="shared" si="14"/>
        <v>0.2047239584</v>
      </c>
      <c r="BC16" s="3">
        <f t="shared" si="15"/>
        <v>2001</v>
      </c>
      <c r="BD16" s="4">
        <v>1751.0</v>
      </c>
      <c r="BE16" s="5">
        <f>Canldives!C16 + Cloja!C16 + Dahe!C16 + Eparia!C16 + Etretes!C16 + Haiza!C16 + Ihner!C16 + Kaastini!C16 + Kusierna!C16 + Migoku!C16 + 'North Ayre'!C16 + Oscairia!C16 + Oyreain!C16 + 'Pha Hii'!C16 + 'Pruim Fijan'!C16 + 'Prystr Hii'!C16 + Ruylku!C16 + Sanagara!C16 + Shinam!C16 + Stinebar!C16 + Suenan!C16 + Taval!C16 + Ucrua!C16 + Vesozata!C16 + 'Welenu Fana'!C16 + 'Western Migoku'!C16</f>
        <v>1247209105</v>
      </c>
      <c r="BF16" s="6">
        <f t="shared" si="16"/>
        <v>0.008853607514</v>
      </c>
      <c r="BG16" s="6">
        <f t="shared" si="17"/>
        <v>0.2124736916</v>
      </c>
      <c r="BN16" s="3">
        <f t="shared" si="18"/>
        <v>2001</v>
      </c>
      <c r="BO16" s="4">
        <v>1751.0</v>
      </c>
      <c r="BP16" s="5">
        <f>Andsaudare!C16 + Aplasia!C16 + Astye!C16 + 'Crila Republic'!C16 + 'Elja and Munusia'!C16 + Hiwush!C16 + Iainoa!C16 + Isari!C16 + Isuibul!C16 + Maalle!C16 + Mendereide!C16 + Nia!C16 + 'Niretui and Anulan'!C16 + Ohtina!C16 + Prstreula!C16 + Rethern!C16 + Rkmepuia!C16 + Tvecoca!C16 + Umarcia!C16 + 'United Delet'!C16 + Veelmit!C16 + Walporein!C16 + Yutnitu!C16</f>
        <v>226619991.7</v>
      </c>
      <c r="BQ16" s="7">
        <f t="shared" si="19"/>
        <v>0.01572466298</v>
      </c>
      <c r="BR16" s="6">
        <f t="shared" si="20"/>
        <v>0.03860682707</v>
      </c>
      <c r="BY16" s="3">
        <f t="shared" si="21"/>
        <v>2001</v>
      </c>
      <c r="BZ16" s="4">
        <v>1751.0</v>
      </c>
      <c r="CA16" s="5">
        <f>Ahokini!C16 + Anymna!C16 + Ashain!C16 + Baluyde!C16 + Desaki!C16 + Erkizil!C16 + 'Far Lands'!C16 + Finae!C16 + Hyelen!C16 + Iareva!C16 + Letan!C16 + 'Mesjan Hyaa'!C16 + Myla!C16 + 'Nheyes Si'!C16 + Onphello!C16 + Quidic!C16 + Shomjind!C16 + 'United Mihili'!C16 + Verste!C16 + Volver!C16 + Wundry!C16 + Yihnurda!C16 + Zhanshe!C16 + Ztesh!C16</f>
        <v>949015189.2</v>
      </c>
      <c r="CB16" s="7">
        <f t="shared" si="22"/>
        <v>0.01782050871</v>
      </c>
      <c r="CC16" s="6">
        <f t="shared" si="23"/>
        <v>0.1616735797</v>
      </c>
    </row>
    <row r="17" ht="22.5" customHeight="1">
      <c r="A17" s="3">
        <f t="shared" si="1"/>
        <v>2000</v>
      </c>
      <c r="B17" s="4">
        <v>1750.0</v>
      </c>
      <c r="C17" s="5">
        <f>Acetoa!C17 + Acrana!C17 + Aetintio!C17 + Ahokini!C17 + Amcha!C17 + Andsaudare!C17 + Anymna!C17 + Aplasia!C17 + Arbiya!C17 + 'Areoix Lie'!C17 + Ashain!C17 + Astye!C17 + Baluyde!C17 + Byllu!C17 + Candenat!C17 + Canldives!C17 + Chaenia!C17 + Cloja!C17 + 'Crila Republic'!C17 + 'Cruthi Anoso'!C17 + Curata!C17 + Dahe!C17 + Danocia!C17 + Darewa!C17 + Desaki!C17 + Deschon!C17 + 'Disal Nila'!C17 + 'Dual Cenryia'!C17 + Ealdorii!C17 + Easuhura!C17 + Eldavpir!C17 + Eldjo!C17 + 'Elja and Munusia'!C17 + Emara!C17 + Enina!C17 + Eparia!C17 + Erkizil!C17 + Estijan!C17 + Etirha!C17 + Etretes!C17 + Exilium!C17 + 'Far Lands'!C17 + 'Feio Lie'!C17 + Fermori!C17 + Finae!C17 + Fincen!C17 + 'Fire Coast'!C17 + Gaeiya!C17 + Galca!C17 + Genaire!C17 + Grazail!C17 + Guise!C17 + Haiza!C17 + Heiso!C17 + Hiwush!C17 + Hkuqo!C17 + Hyelen!C17 + Iainoa!C17 + Iareva!C17 + Ihner!C17 + Ikzen!C17 + Ilicuhe!C17 + Inania!C17 + Inrea!C17 + Iquir!C17 + Isari!C17 + Isnti!C17 + Isuibul!C17 + Jathua!C17 + Jau!C17 + Jshain!C17 + Kaastini!C17 + Koruch!C17 + Kusierna!C17 + Laselteh!C17 + Lasri!C17 + Letan!C17 + Lieri!C17 + Lycroa!C17 + Lydroa!C17 + Maalle!C17 + Mendereide!C17 + 'Merela Sta'!C17 + 'Mesjan Hyaa'!C17 + Metndria!C17 + Migoku!C17 + Myla!C17 + 'New Kizura'!C17 + 'New Misos'!C17 + 'Nheyes Si'!C17 + Nia!C17 + 'Niretui and Anulan'!C17 + 'Niul Spijan'!C17 + 'North Ayre'!C17 + Ocaun!C17 + Ohtina!C17 + Onphello!C17 + Oscairia!C17 + Othya!C17 + Otiiric!C17 + Oyreain!C17 + Ozinia!C17 + Palina!C17 + Peka!C17 + Pelan!C17 + Pelines!C17 + Pelugrotoa!C17 + 'Pha Hii'!C17 + Phuris!C17 + Praesyu!C17 + Prstreula!C17 + 'Pruim Fijan'!C17 + 'Prystr Hii'!C17 + Quidic!C17 + Raledria!C17 + Reerica!C17 + Rethern!C17 + 'Rijan bu'!C17 + Rinew!C17 + Rkmepuia!C17 + Rtesania!C17 + Ruylku!C17 + Saa!C17 + Sadain!C17 + Sanagara!C17 + Sattle!C17 + Selaja!C17 + Seytinemas!C17 + Shinam!C17 + Shomjind!C17 + Siana!C17 + Sivoso!C17 + Slyiaduun!C17 + Stinebar!C17 + Suenan!C17 + Sunsokua!C17 + Taing!C17 + Taniduna!C17 + Taoisia!C17 + Taval!C17 + Terressin!C17 + Tomscilus!C17 + Tonder!C17 + Trevilla!C17 + Trian!C17 + Tvecoca!C17 + Ucrua!C17 + Ukhdari!C17 + Umarcia!C17 + Umendel!C17 + 'United Delet'!C17 + 'United Mihili'!C17 + Urbiqu!C17 + Uularin!C17 + Vayvele!C17 + Veelmit!C17 + Verste!C17 + Verusa!C17 + Vesozata!C17 + Viussi!C17 + Volver!C17 + Walporein!C17 + 'Welenu Fana'!C17 + 'Western Migoku'!C17 + Wundry!C17 + Yaxuto!C17 + Yihnurda!C17 + Yoprioq!C17 + Yutnitu!C17 + Zenashan!C17 + Zhanshe!C17 + Ztesh!C17</f>
        <v>5800756284</v>
      </c>
      <c r="D17" s="6">
        <f t="shared" si="2"/>
        <v>0.01187983606</v>
      </c>
      <c r="K17" s="3">
        <f t="shared" si="3"/>
        <v>2000</v>
      </c>
      <c r="L17" s="4">
        <v>1750.0</v>
      </c>
      <c r="M17" s="5">
        <f>'Areoix Lie'!C17 + Pelines!C17 + Terressin!C17 + Taniduna!C17 + Iquir!C17 + Deschon!C17 + Othya!C17 + Eldavpir!C17 + Candenat!C17 + Jau!C17 + Viussi!C17 + Jathua!C17 + Jshain!C17 + Acetoa!C17 + Sattle!C17 + Reerica!C17 + 'Feio Lie'!C17 + Umendel!C17 + 'Fire Coast'!C17 + Yoprioq!C17 + 'Rijan bu'!C17 + Saa!C17 + Rinew!C17 + Enina!C17 + Trevilla!C17</f>
        <v>860033800.4</v>
      </c>
      <c r="N17" s="6">
        <f t="shared" si="4"/>
        <v>0.01484531081</v>
      </c>
      <c r="O17" s="6">
        <f t="shared" si="5"/>
        <v>0.1482623572</v>
      </c>
      <c r="V17" s="3">
        <f t="shared" si="6"/>
        <v>2000</v>
      </c>
      <c r="W17" s="4">
        <v>1750.0</v>
      </c>
      <c r="X17" s="5">
        <f>Aetintio!C17 + Arbiya!C17 + Curata!C17 + 'Disal Nila'!C17 + Etirha!C17 + Fincen!C17 + Gaeiya!C17 + Genaire!C17 + Grazail!C17 + Guise!C17 + Laselteh!C17 + Lasri!C17 + Metndria!C17 + 'New Misos'!C17 + Peka!C17 + Pelan!C17 + Phuris!C17 + Raledria!C17 + Slyiaduun!C17 + Tomscilus!C17</f>
        <v>449136243.9</v>
      </c>
      <c r="Y17" s="6">
        <f t="shared" si="7"/>
        <v>0.01122243062</v>
      </c>
      <c r="Z17" s="6">
        <f t="shared" si="8"/>
        <v>0.07742718741</v>
      </c>
      <c r="AG17" s="3">
        <f t="shared" si="9"/>
        <v>2000</v>
      </c>
      <c r="AH17" s="4">
        <v>1750.0</v>
      </c>
      <c r="AI17" s="5">
        <f>Acrana!C17 + Danocia!C17 + Darewa!C17 + Ealdorii!C17 + Easuhura!C17 + Eldjo!C17 + Emara!C17 + Estijan!C17 + Fermori!C17 + Ikzen!C17 + Ilicuhe!C17 + Koruch!C17 + Lycroa!C17 + Lydroa!C17 + 'Merela Sta'!C17 + 'New Kizura'!C17 + 'Niul Spijan'!C17 + Palina!C17 + Praesyu!C17 + Siana!C17 + Tonder!C17 + Ukhdari!C17 + Urbiqu!C17 + Uularin!C17 + Verusa!C17 + Yaxuto!C17 + Zenashan!C17 + Hkuqo!C17</f>
        <v>895363771.1</v>
      </c>
      <c r="AJ17" s="6">
        <f t="shared" si="10"/>
        <v>0.005946532599</v>
      </c>
      <c r="AK17" s="6">
        <f t="shared" si="11"/>
        <v>0.1543529373</v>
      </c>
      <c r="AR17" s="3">
        <f t="shared" si="12"/>
        <v>2000</v>
      </c>
      <c r="AS17" s="4">
        <v>1750.0</v>
      </c>
      <c r="AT17" s="5">
        <f>Amcha!C17 + Byllu!C17 + Chaenia!C17 + 'Cruthi Anoso'!C17 + 'Dual Cenryia'!C17 + Exilium!C17 + Galca!C17 + Inania!C17 + Inrea!C17 + Isnti!C17 + Lieri!C17 + Ocaun!C17 + Otiiric!C17 + Ozinia!C17 + Pelugrotoa!C17 + Rtesania!C17 + Sadain!C17 + Selaja!C17 + Seytinemas!C17 + Sivoso!C17 + Sunsokua!C17 + Taing!C17 + Taoisia!C17 + Trian!C17 + Vayvele!C17</f>
        <v>1187932129</v>
      </c>
      <c r="AU17" s="6">
        <f t="shared" si="13"/>
        <v>0.01158192564</v>
      </c>
      <c r="AV17" s="6">
        <f t="shared" si="14"/>
        <v>0.204789181</v>
      </c>
      <c r="BC17" s="3">
        <f t="shared" si="15"/>
        <v>2000</v>
      </c>
      <c r="BD17" s="4">
        <v>1750.0</v>
      </c>
      <c r="BE17" s="5">
        <f>Canldives!C17 + Cloja!C17 + Dahe!C17 + Eparia!C17 + Etretes!C17 + Haiza!C17 + Ihner!C17 + Kaastini!C17 + Kusierna!C17 + Migoku!C17 + 'North Ayre'!C17 + Oscairia!C17 + Oyreain!C17 + 'Pha Hii'!C17 + 'Pruim Fijan'!C17 + 'Prystr Hii'!C17 + Ruylku!C17 + Sanagara!C17 + Shinam!C17 + Stinebar!C17 + Suenan!C17 + Taval!C17 + Ucrua!C17 + Vesozata!C17 + 'Welenu Fana'!C17 + 'Western Migoku'!C17</f>
        <v>1236263711</v>
      </c>
      <c r="BF17" s="6">
        <f t="shared" si="16"/>
        <v>0.008853232919</v>
      </c>
      <c r="BG17" s="6">
        <f t="shared" si="17"/>
        <v>0.213121126</v>
      </c>
      <c r="BN17" s="3">
        <f t="shared" si="18"/>
        <v>2000</v>
      </c>
      <c r="BO17" s="4">
        <v>1750.0</v>
      </c>
      <c r="BP17" s="5">
        <f>Andsaudare!C17 + Aplasia!C17 + Astye!C17 + 'Crila Republic'!C17 + 'Elja and Munusia'!C17 + Hiwush!C17 + Iainoa!C17 + Isari!C17 + Isuibul!C17 + Maalle!C17 + Mendereide!C17 + Nia!C17 + 'Niretui and Anulan'!C17 + Ohtina!C17 + Prstreula!C17 + Rethern!C17 + Rkmepuia!C17 + Tvecoca!C17 + Umarcia!C17 + 'United Delet'!C17 + Veelmit!C17 + Walporein!C17 + Yutnitu!C17</f>
        <v>223111636.4</v>
      </c>
      <c r="BQ17" s="8">
        <f t="shared" si="19"/>
        <v>0.01597387673</v>
      </c>
      <c r="BR17" s="6">
        <f t="shared" si="20"/>
        <v>0.03846250824</v>
      </c>
      <c r="BY17" s="3">
        <f t="shared" si="21"/>
        <v>2000</v>
      </c>
      <c r="BZ17" s="4">
        <v>1750.0</v>
      </c>
      <c r="CA17" s="5">
        <f>Ahokini!C17 + Anymna!C17 + Ashain!C17 + Baluyde!C17 + Desaki!C17 + Erkizil!C17 + 'Far Lands'!C17 + Finae!C17 + Hyelen!C17 + Iareva!C17 + Letan!C17 + 'Mesjan Hyaa'!C17 + Myla!C17 + 'Nheyes Si'!C17 + Onphello!C17 + Quidic!C17 + Shomjind!C17 + 'United Mihili'!C17 + Verste!C17 + Volver!C17 + Wundry!C17 + Yihnurda!C17 + Zhanshe!C17 + Ztesh!C17</f>
        <v>932399358.4</v>
      </c>
      <c r="CB17" s="8">
        <f t="shared" si="22"/>
        <v>0.01861015612</v>
      </c>
      <c r="CC17" s="6">
        <f t="shared" si="23"/>
        <v>0.1607375509</v>
      </c>
    </row>
    <row r="18" ht="22.5" customHeight="1">
      <c r="A18" s="3">
        <f t="shared" si="1"/>
        <v>1999</v>
      </c>
      <c r="B18" s="4">
        <v>1749.0</v>
      </c>
      <c r="C18" s="5">
        <f>Acetoa!C18 + Acrana!C18 + Aetintio!C18 + Ahokini!C18 + Amcha!C18 + Andsaudare!C18 + Anymna!C18 + Aplasia!C18 + Arbiya!C18 + 'Areoix Lie'!C18 + Ashain!C18 + Astye!C18 + Baluyde!C18 + Byllu!C18 + Candenat!C18 + Canldives!C18 + Chaenia!C18 + Cloja!C18 + 'Crila Republic'!C18 + 'Cruthi Anoso'!C18 + Curata!C18 + Dahe!C18 + Danocia!C18 + Darewa!C18 + Desaki!C18 + Deschon!C18 + 'Disal Nila'!C18 + 'Dual Cenryia'!C18 + Ealdorii!C18 + Easuhura!C18 + Eldavpir!C18 + Eldjo!C18 + 'Elja and Munusia'!C18 + Emara!C18 + Enina!C18 + Eparia!C18 + Erkizil!C18 + Estijan!C18 + Etirha!C18 + Etretes!C18 + Exilium!C18 + 'Far Lands'!C18 + 'Feio Lie'!C18 + Fermori!C18 + Finae!C18 + Fincen!C18 + 'Fire Coast'!C18 + Gaeiya!C18 + Galca!C18 + Genaire!C18 + Grazail!C18 + Guise!C18 + Haiza!C18 + Heiso!C18 + Hiwush!C18 + Hkuqo!C18 + Hyelen!C18 + Iainoa!C18 + Iareva!C18 + Ihner!C18 + Ikzen!C18 + Ilicuhe!C18 + Inania!C18 + Inrea!C18 + Iquir!C18 + Isari!C18 + Isnti!C18 + Isuibul!C18 + Jathua!C18 + Jau!C18 + Jshain!C18 + Kaastini!C18 + Koruch!C18 + Kusierna!C18 + Laselteh!C18 + Lasri!C18 + Letan!C18 + Lieri!C18 + Lycroa!C18 + Lydroa!C18 + Maalle!C18 + Mendereide!C18 + 'Merela Sta'!C18 + 'Mesjan Hyaa'!C18 + Metndria!C18 + Migoku!C18 + Myla!C18 + 'New Kizura'!C18 + 'New Misos'!C18 + 'Nheyes Si'!C18 + Nia!C18 + 'Niretui and Anulan'!C18 + 'Niul Spijan'!C18 + 'North Ayre'!C18 + Ocaun!C18 + Ohtina!C18 + Onphello!C18 + Oscairia!C18 + Othya!C18 + Otiiric!C18 + Oyreain!C18 + Ozinia!C18 + Palina!C18 + Peka!C18 + Pelan!C18 + Pelines!C18 + Pelugrotoa!C18 + 'Pha Hii'!C18 + Phuris!C18 + Praesyu!C18 + Prstreula!C18 + 'Pruim Fijan'!C18 + 'Prystr Hii'!C18 + Quidic!C18 + Raledria!C18 + Reerica!C18 + Rethern!C18 + 'Rijan bu'!C18 + Rinew!C18 + Rkmepuia!C18 + Rtesania!C18 + Ruylku!C18 + Saa!C18 + Sadain!C18 + Sanagara!C18 + Sattle!C18 + Selaja!C18 + Seytinemas!C18 + Shinam!C18 + Shomjind!C18 + Siana!C18 + Sivoso!C18 + Slyiaduun!C18 + Stinebar!C18 + Suenan!C18 + Sunsokua!C18 + Taing!C18 + Taniduna!C18 + Taoisia!C18 + Taval!C18 + Terressin!C18 + Tomscilus!C18 + Tonder!C18 + Trevilla!C18 + Trian!C18 + Tvecoca!C18 + Ucrua!C18 + Ukhdari!C18 + Umarcia!C18 + Umendel!C18 + 'United Delet'!C18 + 'United Mihili'!C18 + Urbiqu!C18 + Uularin!C18 + Vayvele!C18 + Veelmit!C18 + Verste!C18 + Verusa!C18 + Vesozata!C18 + Viussi!C18 + Volver!C18 + Walporein!C18 + 'Welenu Fana'!C18 + 'Western Migoku'!C18 + Wundry!C18 + Yaxuto!C18 + Yihnurda!C18 + Yoprioq!C18 + Yutnitu!C18 + Zenashan!C18 + Zhanshe!C18 + Ztesh!C18</f>
        <v>5732653303</v>
      </c>
      <c r="D18" s="6">
        <f t="shared" si="2"/>
        <v>0.01197140255</v>
      </c>
      <c r="K18" s="3">
        <f t="shared" si="3"/>
        <v>1999</v>
      </c>
      <c r="L18" s="4">
        <v>1749.0</v>
      </c>
      <c r="M18" s="5">
        <f>'Areoix Lie'!C18 + Pelines!C18 + Terressin!C18 + Taniduna!C18 + Iquir!C18 + Deschon!C18 + Othya!C18 + Eldavpir!C18 + Candenat!C18 + Jau!C18 + Viussi!C18 + Jathua!C18 + Jshain!C18 + Acetoa!C18 + Sattle!C18 + Reerica!C18 + 'Feio Lie'!C18 + Umendel!C18 + 'Fire Coast'!C18 + Yoprioq!C18 + 'Rijan bu'!C18 + Saa!C18 + Rinew!C18 + Enina!C18 + Trevilla!C18</f>
        <v>847453095.8</v>
      </c>
      <c r="N18" s="6">
        <f t="shared" si="4"/>
        <v>0.01495904191</v>
      </c>
      <c r="O18" s="6">
        <f t="shared" si="5"/>
        <v>0.1478291205</v>
      </c>
      <c r="V18" s="3">
        <f t="shared" si="6"/>
        <v>1999</v>
      </c>
      <c r="W18" s="4">
        <v>1749.0</v>
      </c>
      <c r="X18" s="5">
        <f>Aetintio!C18 + Arbiya!C18 + Curata!C18 + 'Disal Nila'!C18 + Etirha!C18 + Fincen!C18 + Gaeiya!C18 + Genaire!C18 + Grazail!C18 + Guise!C18 + Laselteh!C18 + Lasri!C18 + Metndria!C18 + 'New Misos'!C18 + Peka!C18 + Pelan!C18 + Phuris!C18 + Raledria!C18 + Slyiaduun!C18 + Tomscilus!C18</f>
        <v>444151781.4</v>
      </c>
      <c r="Y18" s="6">
        <f t="shared" si="7"/>
        <v>0.01146833045</v>
      </c>
      <c r="Z18" s="6">
        <f t="shared" si="8"/>
        <v>0.07747752357</v>
      </c>
      <c r="AG18" s="3">
        <f t="shared" si="9"/>
        <v>1999</v>
      </c>
      <c r="AH18" s="4">
        <v>1749.0</v>
      </c>
      <c r="AI18" s="5">
        <f>Acrana!C18 + Danocia!C18 + Darewa!C18 + Ealdorii!C18 + Easuhura!C18 + Eldjo!C18 + Emara!C18 + Estijan!C18 + Fermori!C18 + Ikzen!C18 + Ilicuhe!C18 + Koruch!C18 + Lycroa!C18 + Lydroa!C18 + 'Merela Sta'!C18 + 'New Kizura'!C18 + 'Niul Spijan'!C18 + Palina!C18 + Praesyu!C18 + Siana!C18 + Tonder!C18 + Ukhdari!C18 + Urbiqu!C18 + Uularin!C18 + Verusa!C18 + Yaxuto!C18 + Zenashan!C18 + Hkuqo!C18</f>
        <v>890070935.3</v>
      </c>
      <c r="AJ18" s="6">
        <f t="shared" si="10"/>
        <v>0.004649465061</v>
      </c>
      <c r="AK18" s="6">
        <f t="shared" si="11"/>
        <v>0.1552633464</v>
      </c>
      <c r="AR18" s="3">
        <f t="shared" si="12"/>
        <v>1999</v>
      </c>
      <c r="AS18" s="4">
        <v>1749.0</v>
      </c>
      <c r="AT18" s="5">
        <f>Amcha!C18 + Byllu!C18 + Chaenia!C18 + 'Cruthi Anoso'!C18 + 'Dual Cenryia'!C18 + Exilium!C18 + Galca!C18 + Inania!C18 + Inrea!C18 + Isnti!C18 + Lieri!C18 + Ocaun!C18 + Otiiric!C18 + Ozinia!C18 + Pelugrotoa!C18 + Rtesania!C18 + Sadain!C18 + Selaja!C18 + Seytinemas!C18 + Sivoso!C18 + Sunsokua!C18 + Taing!C18 + Taoisia!C18 + Trian!C18 + Vayvele!C18</f>
        <v>1174331113</v>
      </c>
      <c r="AU18" s="6">
        <f t="shared" si="13"/>
        <v>0.01263703598</v>
      </c>
      <c r="AV18" s="6">
        <f t="shared" si="14"/>
        <v>0.2048494913</v>
      </c>
      <c r="BC18" s="3">
        <f t="shared" si="15"/>
        <v>1999</v>
      </c>
      <c r="BD18" s="4">
        <v>1749.0</v>
      </c>
      <c r="BE18" s="5">
        <f>Canldives!C18 + Cloja!C18 + Dahe!C18 + Eparia!C18 + Etretes!C18 + Haiza!C18 + Ihner!C18 + Kaastini!C18 + Kusierna!C18 + Migoku!C18 + 'North Ayre'!C18 + Oscairia!C18 + Oyreain!C18 + 'Pha Hii'!C18 + 'Pruim Fijan'!C18 + 'Prystr Hii'!C18 + Ruylku!C18 + Sanagara!C18 + Shinam!C18 + Stinebar!C18 + Suenan!C18 + Taval!C18 + Ucrua!C18 + Vesozata!C18 + 'Welenu Fana'!C18 + 'Western Migoku'!C18</f>
        <v>1225414828</v>
      </c>
      <c r="BF18" s="6">
        <f t="shared" si="16"/>
        <v>0.008695940493</v>
      </c>
      <c r="BG18" s="6">
        <f t="shared" si="17"/>
        <v>0.2137604986</v>
      </c>
      <c r="BN18" s="3">
        <f t="shared" si="18"/>
        <v>1999</v>
      </c>
      <c r="BO18" s="4">
        <v>1749.0</v>
      </c>
      <c r="BP18" s="5">
        <f>Andsaudare!C18 + Aplasia!C18 + Astye!C18 + 'Crila Republic'!C18 + 'Elja and Munusia'!C18 + Hiwush!C18 + Iainoa!C18 + Isari!C18 + Isuibul!C18 + Maalle!C18 + Mendereide!C18 + Nia!C18 + 'Niretui and Anulan'!C18 + Ohtina!C18 + Prstreula!C18 + Rethern!C18 + Rkmepuia!C18 + Tvecoca!C18 + Umarcia!C18 + 'United Delet'!C18 + Veelmit!C18 + Walporein!C18 + Yutnitu!C18</f>
        <v>219603713.8</v>
      </c>
      <c r="BQ18" s="7">
        <f t="shared" si="19"/>
        <v>0.01652481777</v>
      </c>
      <c r="BR18" s="6">
        <f t="shared" si="20"/>
        <v>0.03830751698</v>
      </c>
      <c r="BY18" s="3">
        <f t="shared" si="21"/>
        <v>1999</v>
      </c>
      <c r="BZ18" s="4">
        <v>1749.0</v>
      </c>
      <c r="CA18" s="5">
        <f>Ahokini!C18 + Anymna!C18 + Ashain!C18 + Baluyde!C18 + Desaki!C18 + Erkizil!C18 + 'Far Lands'!C18 + Finae!C18 + Hyelen!C18 + Iareva!C18 + Letan!C18 + 'Mesjan Hyaa'!C18 + Myla!C18 + 'Nheyes Si'!C18 + Onphello!C18 + Quidic!C18 + Shomjind!C18 + 'United Mihili'!C18 + Verste!C18 + Volver!C18 + Wundry!C18 + Yihnurda!C18 + Zhanshe!C18 + Ztesh!C18</f>
        <v>915364286.1</v>
      </c>
      <c r="CB18" s="7">
        <f t="shared" si="22"/>
        <v>0.01906385447</v>
      </c>
      <c r="CC18" s="6">
        <f t="shared" si="23"/>
        <v>0.1596755006</v>
      </c>
    </row>
    <row r="19" ht="22.5" customHeight="1">
      <c r="A19" s="3">
        <f t="shared" si="1"/>
        <v>1998</v>
      </c>
      <c r="B19" s="4">
        <v>1748.0</v>
      </c>
      <c r="C19" s="5">
        <f>Acetoa!C19 + Acrana!C19 + Aetintio!C19 + Ahokini!C19 + Amcha!C19 + Andsaudare!C19 + Anymna!C19 + Aplasia!C19 + Arbiya!C19 + 'Areoix Lie'!C19 + Ashain!C19 + Astye!C19 + Baluyde!C19 + Byllu!C19 + Candenat!C19 + Canldives!C19 + Chaenia!C19 + Cloja!C19 + 'Crila Republic'!C19 + 'Cruthi Anoso'!C19 + Curata!C19 + Dahe!C19 + Danocia!C19 + Darewa!C19 + Desaki!C19 + Deschon!C19 + 'Disal Nila'!C19 + 'Dual Cenryia'!C19 + Ealdorii!C19 + Easuhura!C19 + Eldavpir!C19 + Eldjo!C19 + 'Elja and Munusia'!C19 + Emara!C19 + Enina!C19 + Eparia!C19 + Erkizil!C19 + Estijan!C19 + Etirha!C19 + Etretes!C19 + Exilium!C19 + 'Far Lands'!C19 + 'Feio Lie'!C19 + Fermori!C19 + Finae!C19 + Fincen!C19 + 'Fire Coast'!C19 + Gaeiya!C19 + Galca!C19 + Genaire!C19 + Grazail!C19 + Guise!C19 + Haiza!C19 + Heiso!C19 + Hiwush!C19 + Hkuqo!C19 + Hyelen!C19 + Iainoa!C19 + Iareva!C19 + Ihner!C19 + Ikzen!C19 + Ilicuhe!C19 + Inania!C19 + Inrea!C19 + Iquir!C19 + Isari!C19 + Isnti!C19 + Isuibul!C19 + Jathua!C19 + Jau!C19 + Jshain!C19 + Kaastini!C19 + Koruch!C19 + Kusierna!C19 + Laselteh!C19 + Lasri!C19 + Letan!C19 + Lieri!C19 + Lycroa!C19 + Lydroa!C19 + Maalle!C19 + Mendereide!C19 + 'Merela Sta'!C19 + 'Mesjan Hyaa'!C19 + Metndria!C19 + Migoku!C19 + Myla!C19 + 'New Kizura'!C19 + 'New Misos'!C19 + 'Nheyes Si'!C19 + Nia!C19 + 'Niretui and Anulan'!C19 + 'Niul Spijan'!C19 + 'North Ayre'!C19 + Ocaun!C19 + Ohtina!C19 + Onphello!C19 + Oscairia!C19 + Othya!C19 + Otiiric!C19 + Oyreain!C19 + Ozinia!C19 + Palina!C19 + Peka!C19 + Pelan!C19 + Pelines!C19 + Pelugrotoa!C19 + 'Pha Hii'!C19 + Phuris!C19 + Praesyu!C19 + Prstreula!C19 + 'Pruim Fijan'!C19 + 'Prystr Hii'!C19 + Quidic!C19 + Raledria!C19 + Reerica!C19 + Rethern!C19 + 'Rijan bu'!C19 + Rinew!C19 + Rkmepuia!C19 + Rtesania!C19 + Ruylku!C19 + Saa!C19 + Sadain!C19 + Sanagara!C19 + Sattle!C19 + Selaja!C19 + Seytinemas!C19 + Shinam!C19 + Shomjind!C19 + Siana!C19 + Sivoso!C19 + Slyiaduun!C19 + Stinebar!C19 + Suenan!C19 + Sunsokua!C19 + Taing!C19 + Taniduna!C19 + Taoisia!C19 + Taval!C19 + Terressin!C19 + Tomscilus!C19 + Tonder!C19 + Trevilla!C19 + Trian!C19 + Tvecoca!C19 + Ucrua!C19 + Ukhdari!C19 + Umarcia!C19 + Umendel!C19 + 'United Delet'!C19 + 'United Mihili'!C19 + Urbiqu!C19 + Uularin!C19 + Vayvele!C19 + Veelmit!C19 + Verste!C19 + Verusa!C19 + Vesozata!C19 + Viussi!C19 + Volver!C19 + Walporein!C19 + 'Welenu Fana'!C19 + 'Western Migoku'!C19 + Wundry!C19 + Yaxuto!C19 + Yihnurda!C19 + Yoprioq!C19 + Yutnitu!C19 + Zenashan!C19 + Zhanshe!C19 + Ztesh!C19</f>
        <v>5664837256</v>
      </c>
      <c r="D19" s="6">
        <f t="shared" si="2"/>
        <v>0.0120467761</v>
      </c>
      <c r="K19" s="3">
        <f t="shared" si="3"/>
        <v>1998</v>
      </c>
      <c r="L19" s="4">
        <v>1748.0</v>
      </c>
      <c r="M19" s="5">
        <f>'Areoix Lie'!C19 + Pelines!C19 + Terressin!C19 + Taniduna!C19 + Iquir!C19 + Deschon!C19 + Othya!C19 + Eldavpir!C19 + Candenat!C19 + Jau!C19 + Viussi!C19 + Jathua!C19 + Jshain!C19 + Acetoa!C19 + Sattle!C19 + Reerica!C19 + 'Feio Lie'!C19 + Umendel!C19 + 'Fire Coast'!C19 + Yoprioq!C19 + 'Rijan bu'!C19 + Saa!C19 + Rinew!C19 + Enina!C19 + Trevilla!C19</f>
        <v>834962851.5</v>
      </c>
      <c r="N19" s="6">
        <f t="shared" si="4"/>
        <v>0.01495327997</v>
      </c>
      <c r="O19" s="6">
        <f t="shared" si="5"/>
        <v>0.1473939698</v>
      </c>
      <c r="V19" s="3">
        <f t="shared" si="6"/>
        <v>1998</v>
      </c>
      <c r="W19" s="4">
        <v>1748.0</v>
      </c>
      <c r="X19" s="5">
        <f>Aetintio!C19 + Arbiya!C19 + Curata!C19 + 'Disal Nila'!C19 + Etirha!C19 + Fincen!C19 + Gaeiya!C19 + Genaire!C19 + Grazail!C19 + Guise!C19 + Laselteh!C19 + Lasri!C19 + Metndria!C19 + 'New Misos'!C19 + Peka!C19 + Pelan!C19 + Phuris!C19 + Raledria!C19 + Slyiaduun!C19 + Tomscilus!C19</f>
        <v>439115855.6</v>
      </c>
      <c r="Y19" s="6">
        <f t="shared" si="7"/>
        <v>0.01070658382</v>
      </c>
      <c r="Z19" s="6">
        <f t="shared" si="8"/>
        <v>0.07751605842</v>
      </c>
      <c r="AG19" s="3">
        <f t="shared" si="9"/>
        <v>1998</v>
      </c>
      <c r="AH19" s="4">
        <v>1748.0</v>
      </c>
      <c r="AI19" s="5">
        <f>Acrana!C19 + Danocia!C19 + Darewa!C19 + Ealdorii!C19 + Easuhura!C19 + Eldjo!C19 + Emara!C19 + Estijan!C19 + Fermori!C19 + Ikzen!C19 + Ilicuhe!C19 + Koruch!C19 + Lycroa!C19 + Lydroa!C19 + 'Merela Sta'!C19 + 'New Kizura'!C19 + 'Niul Spijan'!C19 + Palina!C19 + Praesyu!C19 + Siana!C19 + Tonder!C19 + Ukhdari!C19 + Urbiqu!C19 + Uularin!C19 + Verusa!C19 + Yaxuto!C19 + Zenashan!C19 + Hkuqo!C19</f>
        <v>885951733.6</v>
      </c>
      <c r="AJ19" s="6">
        <f t="shared" si="10"/>
        <v>0.004560437274</v>
      </c>
      <c r="AK19" s="6">
        <f t="shared" si="11"/>
        <v>0.1563949137</v>
      </c>
      <c r="AR19" s="3">
        <f t="shared" si="12"/>
        <v>1998</v>
      </c>
      <c r="AS19" s="4">
        <v>1748.0</v>
      </c>
      <c r="AT19" s="5">
        <f>Amcha!C19 + Byllu!C19 + Chaenia!C19 + 'Cruthi Anoso'!C19 + 'Dual Cenryia'!C19 + Exilium!C19 + Galca!C19 + Inania!C19 + Inrea!C19 + Isnti!C19 + Lieri!C19 + Ocaun!C19 + Otiiric!C19 + Ozinia!C19 + Pelugrotoa!C19 + Rtesania!C19 + Sadain!C19 + Selaja!C19 + Seytinemas!C19 + Sivoso!C19 + Sunsokua!C19 + Taing!C19 + Taoisia!C19 + Trian!C19 + Vayvele!C19</f>
        <v>1159676243</v>
      </c>
      <c r="AU19" s="6">
        <f t="shared" si="13"/>
        <v>0.01290359833</v>
      </c>
      <c r="AV19" s="6">
        <f t="shared" si="14"/>
        <v>0.2047148383</v>
      </c>
      <c r="BC19" s="3">
        <f t="shared" si="15"/>
        <v>1998</v>
      </c>
      <c r="BD19" s="4">
        <v>1748.0</v>
      </c>
      <c r="BE19" s="5">
        <f>Canldives!C19 + Cloja!C19 + Dahe!C19 + Eparia!C19 + Etretes!C19 + Haiza!C19 + Ihner!C19 + Kaastini!C19 + Kusierna!C19 + Migoku!C19 + 'North Ayre'!C19 + Oscairia!C19 + Oyreain!C19 + 'Pha Hii'!C19 + 'Pruim Fijan'!C19 + 'Prystr Hii'!C19 + Ruylku!C19 + Sanagara!C19 + Shinam!C19 + Stinebar!C19 + Suenan!C19 + Taval!C19 + Ucrua!C19 + Vesozata!C19 + 'Welenu Fana'!C19 + 'Western Migoku'!C19</f>
        <v>1214850560</v>
      </c>
      <c r="BF19" s="6">
        <f t="shared" si="16"/>
        <v>0.008809057999</v>
      </c>
      <c r="BG19" s="6">
        <f t="shared" si="17"/>
        <v>0.2144546269</v>
      </c>
      <c r="BN19" s="3">
        <f t="shared" si="18"/>
        <v>1998</v>
      </c>
      <c r="BO19" s="4">
        <v>1748.0</v>
      </c>
      <c r="BP19" s="5">
        <f>Andsaudare!C19 + Aplasia!C19 + Astye!C19 + 'Crila Republic'!C19 + 'Elja and Munusia'!C19 + Hiwush!C19 + Iainoa!C19 + Isari!C19 + Isuibul!C19 + Maalle!C19 + Mendereide!C19 + Nia!C19 + 'Niretui and Anulan'!C19 + Ohtina!C19 + Prstreula!C19 + Rethern!C19 + Rkmepuia!C19 + Tvecoca!C19 + Umarcia!C19 + 'United Delet'!C19 + Veelmit!C19 + Walporein!C19 + Yutnitu!C19</f>
        <v>216033794.7</v>
      </c>
      <c r="BQ19" s="8">
        <f t="shared" si="19"/>
        <v>0.01693733659</v>
      </c>
      <c r="BR19" s="6">
        <f t="shared" si="20"/>
        <v>0.03813592252</v>
      </c>
      <c r="BY19" s="3">
        <f t="shared" si="21"/>
        <v>1998</v>
      </c>
      <c r="BZ19" s="4">
        <v>1748.0</v>
      </c>
      <c r="CA19" s="5">
        <f>Ahokini!C19 + Anymna!C19 + Ashain!C19 + Baluyde!C19 + Desaki!C19 + Erkizil!C19 + 'Far Lands'!C19 + Finae!C19 + Hyelen!C19 + Iareva!C19 + Letan!C19 + 'Mesjan Hyaa'!C19 + Myla!C19 + 'Nheyes Si'!C19 + Onphello!C19 + Quidic!C19 + Shomjind!C19 + 'United Mihili'!C19 + Verste!C19 + Volver!C19 + Wundry!C19 + Yihnurda!C19 + Zhanshe!C19 + Ztesh!C19</f>
        <v>898240362.5</v>
      </c>
      <c r="CB19" s="8">
        <f t="shared" si="22"/>
        <v>0.01952130043</v>
      </c>
      <c r="CC19" s="6">
        <f t="shared" si="23"/>
        <v>0.1585641956</v>
      </c>
    </row>
    <row r="20" ht="22.5" customHeight="1">
      <c r="A20" s="3">
        <f t="shared" si="1"/>
        <v>1997</v>
      </c>
      <c r="B20" s="4">
        <v>1747.0</v>
      </c>
      <c r="C20" s="5">
        <f>Acetoa!C20 + Acrana!C20 + Aetintio!C20 + Ahokini!C20 + Amcha!C20 + Andsaudare!C20 + Anymna!C20 + Aplasia!C20 + Arbiya!C20 + 'Areoix Lie'!C20 + Ashain!C20 + Astye!C20 + Baluyde!C20 + Byllu!C20 + Candenat!C20 + Canldives!C20 + Chaenia!C20 + Cloja!C20 + 'Crila Republic'!C20 + 'Cruthi Anoso'!C20 + Curata!C20 + Dahe!C20 + Danocia!C20 + Darewa!C20 + Desaki!C20 + Deschon!C20 + 'Disal Nila'!C20 + 'Dual Cenryia'!C20 + Ealdorii!C20 + Easuhura!C20 + Eldavpir!C20 + Eldjo!C20 + 'Elja and Munusia'!C20 + Emara!C20 + Enina!C20 + Eparia!C20 + Erkizil!C20 + Estijan!C20 + Etirha!C20 + Etretes!C20 + Exilium!C20 + 'Far Lands'!C20 + 'Feio Lie'!C20 + Fermori!C20 + Finae!C20 + Fincen!C20 + 'Fire Coast'!C20 + Gaeiya!C20 + Galca!C20 + Genaire!C20 + Grazail!C20 + Guise!C20 + Haiza!C20 + Heiso!C20 + Hiwush!C20 + Hkuqo!C20 + Hyelen!C20 + Iainoa!C20 + Iareva!C20 + Ihner!C20 + Ikzen!C20 + Ilicuhe!C20 + Inania!C20 + Inrea!C20 + Iquir!C20 + Isari!C20 + Isnti!C20 + Isuibul!C20 + Jathua!C20 + Jau!C20 + Jshain!C20 + Kaastini!C20 + Koruch!C20 + Kusierna!C20 + Laselteh!C20 + Lasri!C20 + Letan!C20 + Lieri!C20 + Lycroa!C20 + Lydroa!C20 + Maalle!C20 + Mendereide!C20 + 'Merela Sta'!C20 + 'Mesjan Hyaa'!C20 + Metndria!C20 + Migoku!C20 + Myla!C20 + 'New Kizura'!C20 + 'New Misos'!C20 + 'Nheyes Si'!C20 + Nia!C20 + 'Niretui and Anulan'!C20 + 'Niul Spijan'!C20 + 'North Ayre'!C20 + Ocaun!C20 + Ohtina!C20 + Onphello!C20 + Oscairia!C20 + Othya!C20 + Otiiric!C20 + Oyreain!C20 + Ozinia!C20 + Palina!C20 + Peka!C20 + Pelan!C20 + Pelines!C20 + Pelugrotoa!C20 + 'Pha Hii'!C20 + Phuris!C20 + Praesyu!C20 + Prstreula!C20 + 'Pruim Fijan'!C20 + 'Prystr Hii'!C20 + Quidic!C20 + Raledria!C20 + Reerica!C20 + Rethern!C20 + 'Rijan bu'!C20 + Rinew!C20 + Rkmepuia!C20 + Rtesania!C20 + Ruylku!C20 + Saa!C20 + Sadain!C20 + Sanagara!C20 + Sattle!C20 + Selaja!C20 + Seytinemas!C20 + Shinam!C20 + Shomjind!C20 + Siana!C20 + Sivoso!C20 + Slyiaduun!C20 + Stinebar!C20 + Suenan!C20 + Sunsokua!C20 + Taing!C20 + Taniduna!C20 + Taoisia!C20 + Taval!C20 + Terressin!C20 + Tomscilus!C20 + Tonder!C20 + Trevilla!C20 + Trian!C20 + Tvecoca!C20 + Ucrua!C20 + Ukhdari!C20 + Umarcia!C20 + Umendel!C20 + 'United Delet'!C20 + 'United Mihili'!C20 + Urbiqu!C20 + Uularin!C20 + Vayvele!C20 + Veelmit!C20 + Verste!C20 + Verusa!C20 + Vesozata!C20 + Viussi!C20 + Volver!C20 + Walporein!C20 + 'Welenu Fana'!C20 + 'Western Migoku'!C20 + Wundry!C20 + Yaxuto!C20 + Yihnurda!C20 + Yoprioq!C20 + Yutnitu!C20 + Zenashan!C20 + Zhanshe!C20 + Ztesh!C20</f>
        <v>5597406552</v>
      </c>
      <c r="D20" s="6">
        <f t="shared" si="2"/>
        <v>0.01233574988</v>
      </c>
      <c r="K20" s="3">
        <f t="shared" si="3"/>
        <v>1997</v>
      </c>
      <c r="L20" s="4">
        <v>1747.0</v>
      </c>
      <c r="M20" s="5">
        <f>'Areoix Lie'!C20 + Pelines!C20 + Terressin!C20 + Taniduna!C20 + Iquir!C20 + Deschon!C20 + Othya!C20 + Eldavpir!C20 + Candenat!C20 + Jau!C20 + Viussi!C20 + Jathua!C20 + Jshain!C20 + Acetoa!C20 + Sattle!C20 + Reerica!C20 + 'Feio Lie'!C20 + Umendel!C20 + 'Fire Coast'!C20 + Yoprioq!C20 + 'Rijan bu'!C20 + Saa!C20 + Rinew!C20 + Enina!C20 + Trevilla!C20</f>
        <v>822661365.8</v>
      </c>
      <c r="N20" s="6">
        <f t="shared" si="4"/>
        <v>0.0147901188</v>
      </c>
      <c r="O20" s="6">
        <f t="shared" si="5"/>
        <v>0.1469718803</v>
      </c>
      <c r="V20" s="3">
        <f t="shared" si="6"/>
        <v>1997</v>
      </c>
      <c r="W20" s="4">
        <v>1747.0</v>
      </c>
      <c r="X20" s="5">
        <f>Aetintio!C20 + Arbiya!C20 + Curata!C20 + 'Disal Nila'!C20 + Etirha!C20 + Fincen!C20 + Gaeiya!C20 + Genaire!C20 + Grazail!C20 + Guise!C20 + Laselteh!C20 + Lasri!C20 + Metndria!C20 + 'New Misos'!C20 + Peka!C20 + Pelan!C20 + Phuris!C20 + Raledria!C20 + Slyiaduun!C20 + Tomscilus!C20</f>
        <v>434464228</v>
      </c>
      <c r="Y20" s="6">
        <f t="shared" si="7"/>
        <v>0.01147952886</v>
      </c>
      <c r="Z20" s="6">
        <f t="shared" si="8"/>
        <v>0.07761884436</v>
      </c>
      <c r="AG20" s="3">
        <f t="shared" si="9"/>
        <v>1997</v>
      </c>
      <c r="AH20" s="4">
        <v>1747.0</v>
      </c>
      <c r="AI20" s="5">
        <f>Acrana!C20 + Danocia!C20 + Darewa!C20 + Ealdorii!C20 + Easuhura!C20 + Eldjo!C20 + Emara!C20 + Estijan!C20 + Fermori!C20 + Ikzen!C20 + Ilicuhe!C20 + Koruch!C20 + Lycroa!C20 + Lydroa!C20 + 'Merela Sta'!C20 + 'New Kizura'!C20 + 'Niul Spijan'!C20 + Palina!C20 + Praesyu!C20 + Siana!C20 + Tonder!C20 + Ukhdari!C20 + Urbiqu!C20 + Uularin!C20 + Verusa!C20 + Yaxuto!C20 + Zenashan!C20 + Hkuqo!C20</f>
        <v>881929748.4</v>
      </c>
      <c r="AJ20" s="6">
        <f t="shared" si="10"/>
        <v>0.004617283349</v>
      </c>
      <c r="AK20" s="6">
        <f t="shared" si="11"/>
        <v>0.1575604238</v>
      </c>
      <c r="AR20" s="3">
        <f t="shared" si="12"/>
        <v>1997</v>
      </c>
      <c r="AS20" s="4">
        <v>1747.0</v>
      </c>
      <c r="AT20" s="5">
        <f>Amcha!C20 + Byllu!C20 + Chaenia!C20 + 'Cruthi Anoso'!C20 + 'Dual Cenryia'!C20 + Exilium!C20 + Galca!C20 + Inania!C20 + Inrea!C20 + Isnti!C20 + Lieri!C20 + Ocaun!C20 + Otiiric!C20 + Ozinia!C20 + Pelugrotoa!C20 + Rtesania!C20 + Sadain!C20 + Selaja!C20 + Seytinemas!C20 + Sivoso!C20 + Sunsokua!C20 + Taing!C20 + Taoisia!C20 + Trian!C20 + Vayvele!C20</f>
        <v>1144902876</v>
      </c>
      <c r="AU20" s="6">
        <f t="shared" si="13"/>
        <v>0.01360760846</v>
      </c>
      <c r="AV20" s="6">
        <f t="shared" si="14"/>
        <v>0.2045416686</v>
      </c>
      <c r="BC20" s="3">
        <f t="shared" si="15"/>
        <v>1997</v>
      </c>
      <c r="BD20" s="4">
        <v>1747.0</v>
      </c>
      <c r="BE20" s="5">
        <f>Canldives!C20 + Cloja!C20 + Dahe!C20 + Eparia!C20 + Etretes!C20 + Haiza!C20 + Ihner!C20 + Kaastini!C20 + Kusierna!C20 + Migoku!C20 + 'North Ayre'!C20 + Oscairia!C20 + Oyreain!C20 + 'Pha Hii'!C20 + 'Pruim Fijan'!C20 + 'Prystr Hii'!C20 + Ruylku!C20 + Sanagara!C20 + Shinam!C20 + Stinebar!C20 + Suenan!C20 + Taval!C20 + Ucrua!C20 + Vesozata!C20 + 'Welenu Fana'!C20 + 'Western Migoku'!C20</f>
        <v>1204242320</v>
      </c>
      <c r="BF20" s="6">
        <f t="shared" si="16"/>
        <v>0.009027597117</v>
      </c>
      <c r="BG20" s="6">
        <f t="shared" si="17"/>
        <v>0.2151429074</v>
      </c>
      <c r="BN20" s="3">
        <f t="shared" si="18"/>
        <v>1997</v>
      </c>
      <c r="BO20" s="4">
        <v>1747.0</v>
      </c>
      <c r="BP20" s="5">
        <f>Andsaudare!C20 + Aplasia!C20 + Astye!C20 + 'Crila Republic'!C20 + 'Elja and Munusia'!C20 + Hiwush!C20 + Iainoa!C20 + Isari!C20 + Isuibul!C20 + Maalle!C20 + Mendereide!C20 + Nia!C20 + 'Niretui and Anulan'!C20 + Ohtina!C20 + Prstreula!C20 + Rethern!C20 + Rkmepuia!C20 + Tvecoca!C20 + Umarcia!C20 + 'United Delet'!C20 + Veelmit!C20 + Walporein!C20 + Yutnitu!C20</f>
        <v>212435699.7</v>
      </c>
      <c r="BQ20" s="7">
        <f t="shared" si="19"/>
        <v>0.01732635874</v>
      </c>
      <c r="BR20" s="6">
        <f t="shared" si="20"/>
        <v>0.03795252279</v>
      </c>
      <c r="BY20" s="3">
        <f t="shared" si="21"/>
        <v>1997</v>
      </c>
      <c r="BZ20" s="4">
        <v>1747.0</v>
      </c>
      <c r="CA20" s="5">
        <f>Ahokini!C20 + Anymna!C20 + Ashain!C20 + Baluyde!C20 + Desaki!C20 + Erkizil!C20 + 'Far Lands'!C20 + Finae!C20 + Hyelen!C20 + Iareva!C20 + Letan!C20 + 'Mesjan Hyaa'!C20 + Myla!C20 + 'Nheyes Si'!C20 + Onphello!C20 + Quidic!C20 + Shomjind!C20 + 'United Mihili'!C20 + Verste!C20 + Volver!C20 + Wundry!C20 + Yihnurda!C20 + Zhanshe!C20 + Ztesh!C20</f>
        <v>881041290.8</v>
      </c>
      <c r="CB20" s="7">
        <f t="shared" si="22"/>
        <v>0.0198820475</v>
      </c>
      <c r="CC20" s="6">
        <f t="shared" si="23"/>
        <v>0.1574016971</v>
      </c>
    </row>
    <row r="21" ht="22.5" customHeight="1">
      <c r="A21" s="3">
        <f t="shared" si="1"/>
        <v>1996</v>
      </c>
      <c r="B21" s="4">
        <v>1746.0</v>
      </c>
      <c r="C21" s="5">
        <f>Acetoa!C21 + Acrana!C21 + Aetintio!C21 + Ahokini!C21 + Amcha!C21 + Andsaudare!C21 + Anymna!C21 + Aplasia!C21 + Arbiya!C21 + 'Areoix Lie'!C21 + Ashain!C21 + Astye!C21 + Baluyde!C21 + Byllu!C21 + Candenat!C21 + Canldives!C21 + Chaenia!C21 + Cloja!C21 + 'Crila Republic'!C21 + 'Cruthi Anoso'!C21 + Curata!C21 + Dahe!C21 + Danocia!C21 + Darewa!C21 + Desaki!C21 + Deschon!C21 + 'Disal Nila'!C21 + 'Dual Cenryia'!C21 + Ealdorii!C21 + Easuhura!C21 + Eldavpir!C21 + Eldjo!C21 + 'Elja and Munusia'!C21 + Emara!C21 + Enina!C21 + Eparia!C21 + Erkizil!C21 + Estijan!C21 + Etirha!C21 + Etretes!C21 + Exilium!C21 + 'Far Lands'!C21 + 'Feio Lie'!C21 + Fermori!C21 + Finae!C21 + Fincen!C21 + 'Fire Coast'!C21 + Gaeiya!C21 + Galca!C21 + Genaire!C21 + Grazail!C21 + Guise!C21 + Haiza!C21 + Heiso!C21 + Hiwush!C21 + Hkuqo!C21 + Hyelen!C21 + Iainoa!C21 + Iareva!C21 + Ihner!C21 + Ikzen!C21 + Ilicuhe!C21 + Inania!C21 + Inrea!C21 + Iquir!C21 + Isari!C21 + Isnti!C21 + Isuibul!C21 + Jathua!C21 + Jau!C21 + Jshain!C21 + Kaastini!C21 + Koruch!C21 + Kusierna!C21 + Laselteh!C21 + Lasri!C21 + Letan!C21 + Lieri!C21 + Lycroa!C21 + Lydroa!C21 + Maalle!C21 + Mendereide!C21 + 'Merela Sta'!C21 + 'Mesjan Hyaa'!C21 + Metndria!C21 + Migoku!C21 + Myla!C21 + 'New Kizura'!C21 + 'New Misos'!C21 + 'Nheyes Si'!C21 + Nia!C21 + 'Niretui and Anulan'!C21 + 'Niul Spijan'!C21 + 'North Ayre'!C21 + Ocaun!C21 + Ohtina!C21 + Onphello!C21 + Oscairia!C21 + Othya!C21 + Otiiric!C21 + Oyreain!C21 + Ozinia!C21 + Palina!C21 + Peka!C21 + Pelan!C21 + Pelines!C21 + Pelugrotoa!C21 + 'Pha Hii'!C21 + Phuris!C21 + Praesyu!C21 + Prstreula!C21 + 'Pruim Fijan'!C21 + 'Prystr Hii'!C21 + Quidic!C21 + Raledria!C21 + Reerica!C21 + Rethern!C21 + 'Rijan bu'!C21 + Rinew!C21 + Rkmepuia!C21 + Rtesania!C21 + Ruylku!C21 + Saa!C21 + Sadain!C21 + Sanagara!C21 + Sattle!C21 + Selaja!C21 + Seytinemas!C21 + Shinam!C21 + Shomjind!C21 + Siana!C21 + Sivoso!C21 + Slyiaduun!C21 + Stinebar!C21 + Suenan!C21 + Sunsokua!C21 + Taing!C21 + Taniduna!C21 + Taoisia!C21 + Taval!C21 + Terressin!C21 + Tomscilus!C21 + Tonder!C21 + Trevilla!C21 + Trian!C21 + Tvecoca!C21 + Ucrua!C21 + Ukhdari!C21 + Umarcia!C21 + Umendel!C21 + 'United Delet'!C21 + 'United Mihili'!C21 + Urbiqu!C21 + Uularin!C21 + Vayvele!C21 + Veelmit!C21 + Verste!C21 + Verusa!C21 + Vesozata!C21 + Viussi!C21 + Volver!C21 + Walporein!C21 + 'Welenu Fana'!C21 + 'Western Migoku'!C21 + Wundry!C21 + Yaxuto!C21 + Yihnurda!C21 + Yoprioq!C21 + Yutnitu!C21 + Zenashan!C21 + Zhanshe!C21 + Ztesh!C21</f>
        <v>5529199727</v>
      </c>
      <c r="D21" s="6">
        <f t="shared" si="2"/>
        <v>0.01275583746</v>
      </c>
      <c r="K21" s="3">
        <f t="shared" si="3"/>
        <v>1996</v>
      </c>
      <c r="L21" s="4">
        <v>1746.0</v>
      </c>
      <c r="M21" s="5">
        <f>'Areoix Lie'!C21 + Pelines!C21 + Terressin!C21 + Taniduna!C21 + Iquir!C21 + Deschon!C21 + Othya!C21 + Eldavpir!C21 + Candenat!C21 + Jau!C21 + Viussi!C21 + Jathua!C21 + Jshain!C21 + Acetoa!C21 + Sattle!C21 + Reerica!C21 + 'Feio Lie'!C21 + Umendel!C21 + 'Fire Coast'!C21 + Yoprioq!C21 + 'Rijan bu'!C21 + Saa!C21 + Rinew!C21 + Enina!C21 + Trevilla!C21</f>
        <v>810671438.9</v>
      </c>
      <c r="N21" s="6">
        <f t="shared" si="4"/>
        <v>0.01458742968</v>
      </c>
      <c r="O21" s="6">
        <f t="shared" si="5"/>
        <v>0.1466164145</v>
      </c>
      <c r="V21" s="3">
        <f t="shared" si="6"/>
        <v>1996</v>
      </c>
      <c r="W21" s="4">
        <v>1746.0</v>
      </c>
      <c r="X21" s="5">
        <f>Aetintio!C21 + Arbiya!C21 + Curata!C21 + 'Disal Nila'!C21 + Etirha!C21 + Fincen!C21 + Gaeiya!C21 + Genaire!C21 + Grazail!C21 + Guise!C21 + Laselteh!C21 + Lasri!C21 + Metndria!C21 + 'New Misos'!C21 + Peka!C21 + Pelan!C21 + Phuris!C21 + Raledria!C21 + Slyiaduun!C21 + Tomscilus!C21</f>
        <v>429533387</v>
      </c>
      <c r="Y21" s="6">
        <f t="shared" si="7"/>
        <v>0.01161997965</v>
      </c>
      <c r="Z21" s="6">
        <f t="shared" si="8"/>
        <v>0.07768454898</v>
      </c>
      <c r="AG21" s="3">
        <f t="shared" si="9"/>
        <v>1996</v>
      </c>
      <c r="AH21" s="4">
        <v>1746.0</v>
      </c>
      <c r="AI21" s="5">
        <f>Acrana!C21 + Danocia!C21 + Darewa!C21 + Ealdorii!C21 + Easuhura!C21 + Eldjo!C21 + Emara!C21 + Estijan!C21 + Fermori!C21 + Ikzen!C21 + Ilicuhe!C21 + Koruch!C21 + Lycroa!C21 + Lydroa!C21 + 'Merela Sta'!C21 + 'New Kizura'!C21 + 'Niul Spijan'!C21 + Palina!C21 + Praesyu!C21 + Siana!C21 + Tonder!C21 + Ukhdari!C21 + Urbiqu!C21 + Uularin!C21 + Verusa!C21 + Yaxuto!C21 + Zenashan!C21 + Hkuqo!C21</f>
        <v>877876344.5</v>
      </c>
      <c r="AJ21" s="6">
        <f t="shared" si="10"/>
        <v>0.005775611458</v>
      </c>
      <c r="AK21" s="6">
        <f t="shared" si="11"/>
        <v>0.1587709592</v>
      </c>
      <c r="AR21" s="3">
        <f t="shared" si="12"/>
        <v>1996</v>
      </c>
      <c r="AS21" s="4">
        <v>1746.0</v>
      </c>
      <c r="AT21" s="5">
        <f>Amcha!C21 + Byllu!C21 + Chaenia!C21 + 'Cruthi Anoso'!C21 + 'Dual Cenryia'!C21 + Exilium!C21 + Galca!C21 + Inania!C21 + Inrea!C21 + Isnti!C21 + Lieri!C21 + Ocaun!C21 + Otiiric!C21 + Ozinia!C21 + Pelugrotoa!C21 + Rtesania!C21 + Sadain!C21 + Selaja!C21 + Seytinemas!C21 + Sivoso!C21 + Sunsokua!C21 + Taing!C21 + Taoisia!C21 + Trian!C21 + Vayvele!C21</f>
        <v>1129532638</v>
      </c>
      <c r="AU21" s="6">
        <f t="shared" si="13"/>
        <v>0.01411503965</v>
      </c>
      <c r="AV21" s="6">
        <f t="shared" si="14"/>
        <v>0.204285013</v>
      </c>
      <c r="BC21" s="3">
        <f t="shared" si="15"/>
        <v>1996</v>
      </c>
      <c r="BD21" s="4">
        <v>1746.0</v>
      </c>
      <c r="BE21" s="5">
        <f>Canldives!C21 + Cloja!C21 + Dahe!C21 + Eparia!C21 + Etretes!C21 + Haiza!C21 + Ihner!C21 + Kaastini!C21 + Kusierna!C21 + Migoku!C21 + 'North Ayre'!C21 + Oscairia!C21 + Oyreain!C21 + 'Pha Hii'!C21 + 'Pruim Fijan'!C21 + 'Prystr Hii'!C21 + Ruylku!C21 + Sanagara!C21 + Shinam!C21 + Stinebar!C21 + Suenan!C21 + Taval!C21 + Ucrua!C21 + Vesozata!C21 + 'Welenu Fana'!C21 + 'Western Migoku'!C21</f>
        <v>1193468170</v>
      </c>
      <c r="BF21" s="6">
        <f t="shared" si="16"/>
        <v>0.009387399238</v>
      </c>
      <c r="BG21" s="6">
        <f t="shared" si="17"/>
        <v>0.2158482653</v>
      </c>
      <c r="BN21" s="3">
        <f t="shared" si="18"/>
        <v>1996</v>
      </c>
      <c r="BO21" s="4">
        <v>1746.0</v>
      </c>
      <c r="BP21" s="5">
        <f>Andsaudare!C21 + Aplasia!C21 + Astye!C21 + 'Crila Republic'!C21 + 'Elja and Munusia'!C21 + Hiwush!C21 + Iainoa!C21 + Isari!C21 + Isuibul!C21 + Maalle!C21 + Mendereide!C21 + Nia!C21 + 'Niretui and Anulan'!C21 + Ohtina!C21 + Prstreula!C21 + Rethern!C21 + Rkmepuia!C21 + Tvecoca!C21 + Umarcia!C21 + 'United Delet'!C21 + Veelmit!C21 + Walporein!C21 + Yutnitu!C21</f>
        <v>208817650.2</v>
      </c>
      <c r="BQ21" s="8">
        <f t="shared" si="19"/>
        <v>0.01809942413</v>
      </c>
      <c r="BR21" s="6">
        <f t="shared" si="20"/>
        <v>0.03776634242</v>
      </c>
      <c r="BY21" s="3">
        <f t="shared" si="21"/>
        <v>1996</v>
      </c>
      <c r="BZ21" s="4">
        <v>1746.0</v>
      </c>
      <c r="CA21" s="5">
        <f>Ahokini!C21 + Anymna!C21 + Ashain!C21 + Baluyde!C21 + Desaki!C21 + Erkizil!C21 + 'Far Lands'!C21 + Finae!C21 + Hyelen!C21 + Iareva!C21 + Letan!C21 + 'Mesjan Hyaa'!C21 + Myla!C21 + 'Nheyes Si'!C21 + Onphello!C21 + Quidic!C21 + Shomjind!C21 + 'United Mihili'!C21 + Verste!C21 + Volver!C21 + Wundry!C21 + Yihnurda!C21 + Zhanshe!C21 + Ztesh!C21</f>
        <v>863865868.6</v>
      </c>
      <c r="CB21" s="8">
        <f t="shared" si="22"/>
        <v>0.02027398997</v>
      </c>
      <c r="CC21" s="6">
        <f t="shared" si="23"/>
        <v>0.1562370526</v>
      </c>
    </row>
    <row r="22" ht="22.5" customHeight="1">
      <c r="A22" s="3">
        <f t="shared" si="1"/>
        <v>1995</v>
      </c>
      <c r="B22" s="4">
        <v>1745.0</v>
      </c>
      <c r="C22" s="5">
        <f>Acetoa!C22 + Acrana!C22 + Aetintio!C22 + Ahokini!C22 + Amcha!C22 + Andsaudare!C22 + Anymna!C22 + Aplasia!C22 + Arbiya!C22 + 'Areoix Lie'!C22 + Ashain!C22 + Astye!C22 + Baluyde!C22 + Byllu!C22 + Candenat!C22 + Canldives!C22 + Chaenia!C22 + Cloja!C22 + 'Crila Republic'!C22 + 'Cruthi Anoso'!C22 + Curata!C22 + Dahe!C22 + Danocia!C22 + Darewa!C22 + Desaki!C22 + Deschon!C22 + 'Disal Nila'!C22 + 'Dual Cenryia'!C22 + Ealdorii!C22 + Easuhura!C22 + Eldavpir!C22 + Eldjo!C22 + 'Elja and Munusia'!C22 + Emara!C22 + Enina!C22 + Eparia!C22 + Erkizil!C22 + Estijan!C22 + Etirha!C22 + Etretes!C22 + Exilium!C22 + 'Far Lands'!C22 + 'Feio Lie'!C22 + Fermori!C22 + Finae!C22 + Fincen!C22 + 'Fire Coast'!C22 + Gaeiya!C22 + Galca!C22 + Genaire!C22 + Grazail!C22 + Guise!C22 + Haiza!C22 + Heiso!C22 + Hiwush!C22 + Hkuqo!C22 + Hyelen!C22 + Iainoa!C22 + Iareva!C22 + Ihner!C22 + Ikzen!C22 + Ilicuhe!C22 + Inania!C22 + Inrea!C22 + Iquir!C22 + Isari!C22 + Isnti!C22 + Isuibul!C22 + Jathua!C22 + Jau!C22 + Jshain!C22 + Kaastini!C22 + Koruch!C22 + Kusierna!C22 + Laselteh!C22 + Lasri!C22 + Letan!C22 + Lieri!C22 + Lycroa!C22 + Lydroa!C22 + Maalle!C22 + Mendereide!C22 + 'Merela Sta'!C22 + 'Mesjan Hyaa'!C22 + Metndria!C22 + Migoku!C22 + Myla!C22 + 'New Kizura'!C22 + 'New Misos'!C22 + 'Nheyes Si'!C22 + Nia!C22 + 'Niretui and Anulan'!C22 + 'Niul Spijan'!C22 + 'North Ayre'!C22 + Ocaun!C22 + Ohtina!C22 + Onphello!C22 + Oscairia!C22 + Othya!C22 + Otiiric!C22 + Oyreain!C22 + Ozinia!C22 + Palina!C22 + Peka!C22 + Pelan!C22 + Pelines!C22 + Pelugrotoa!C22 + 'Pha Hii'!C22 + Phuris!C22 + Praesyu!C22 + Prstreula!C22 + 'Pruim Fijan'!C22 + 'Prystr Hii'!C22 + Quidic!C22 + Raledria!C22 + Reerica!C22 + Rethern!C22 + 'Rijan bu'!C22 + Rinew!C22 + Rkmepuia!C22 + Rtesania!C22 + Ruylku!C22 + Saa!C22 + Sadain!C22 + Sanagara!C22 + Sattle!C22 + Selaja!C22 + Seytinemas!C22 + Shinam!C22 + Shomjind!C22 + Siana!C22 + Sivoso!C22 + Slyiaduun!C22 + Stinebar!C22 + Suenan!C22 + Sunsokua!C22 + Taing!C22 + Taniduna!C22 + Taoisia!C22 + Taval!C22 + Terressin!C22 + Tomscilus!C22 + Tonder!C22 + Trevilla!C22 + Trian!C22 + Tvecoca!C22 + Ucrua!C22 + Ukhdari!C22 + Umarcia!C22 + Umendel!C22 + 'United Delet'!C22 + 'United Mihili'!C22 + Urbiqu!C22 + Uularin!C22 + Vayvele!C22 + Veelmit!C22 + Verste!C22 + Verusa!C22 + Vesozata!C22 + Viussi!C22 + Volver!C22 + Walporein!C22 + 'Welenu Fana'!C22 + 'Western Migoku'!C22 + Wundry!C22 + Yaxuto!C22 + Yihnurda!C22 + Yoprioq!C22 + Yutnitu!C22 + Zenashan!C22 + Zhanshe!C22 + Ztesh!C22</f>
        <v>5459558487</v>
      </c>
      <c r="D22" s="6">
        <f t="shared" si="2"/>
        <v>0.01307628883</v>
      </c>
      <c r="K22" s="3">
        <f t="shared" si="3"/>
        <v>1995</v>
      </c>
      <c r="L22" s="4">
        <v>1745.0</v>
      </c>
      <c r="M22" s="5">
        <f>'Areoix Lie'!C22 + Pelines!C22 + Terressin!C22 + Taniduna!C22 + Iquir!C22 + Deschon!C22 + Othya!C22 + Eldavpir!C22 + Candenat!C22 + Jau!C22 + Viussi!C22 + Jathua!C22 + Jshain!C22 + Acetoa!C22 + Sattle!C22 + Reerica!C22 + 'Feio Lie'!C22 + Umendel!C22 + 'Fire Coast'!C22 + Yoprioq!C22 + 'Rijan bu'!C22 + Saa!C22 + Rinew!C22 + Enina!C22 + Trevilla!C22</f>
        <v>799015851.4</v>
      </c>
      <c r="N22" s="6">
        <f t="shared" si="4"/>
        <v>0.01436778904</v>
      </c>
      <c r="O22" s="6">
        <f t="shared" si="5"/>
        <v>0.146351734</v>
      </c>
      <c r="V22" s="3">
        <f t="shared" si="6"/>
        <v>1995</v>
      </c>
      <c r="W22" s="4">
        <v>1745.0</v>
      </c>
      <c r="X22" s="5">
        <f>Aetintio!C22 + Arbiya!C22 + Curata!C22 + 'Disal Nila'!C22 + Etirha!C22 + Fincen!C22 + Gaeiya!C22 + Genaire!C22 + Grazail!C22 + Guise!C22 + Laselteh!C22 + Lasri!C22 + Metndria!C22 + 'New Misos'!C22 + Peka!C22 + Pelan!C22 + Phuris!C22 + Raledria!C22 + Slyiaduun!C22 + Tomscilus!C22</f>
        <v>424599548.9</v>
      </c>
      <c r="Y22" s="6">
        <f t="shared" si="7"/>
        <v>0.01085781947</v>
      </c>
      <c r="Z22" s="6">
        <f t="shared" si="8"/>
        <v>0.07777177403</v>
      </c>
      <c r="AG22" s="3">
        <f t="shared" si="9"/>
        <v>1995</v>
      </c>
      <c r="AH22" s="4">
        <v>1745.0</v>
      </c>
      <c r="AI22" s="5">
        <f>Acrana!C22 + Danocia!C22 + Darewa!C22 + Ealdorii!C22 + Easuhura!C22 + Eldjo!C22 + Emara!C22 + Estijan!C22 + Fermori!C22 + Ikzen!C22 + Ilicuhe!C22 + Koruch!C22 + Lycroa!C22 + Lydroa!C22 + 'Merela Sta'!C22 + 'New Kizura'!C22 + 'Niul Spijan'!C22 + Palina!C22 + Praesyu!C22 + Siana!C22 + Tonder!C22 + Ukhdari!C22 + Urbiqu!C22 + Uularin!C22 + Verusa!C22 + Yaxuto!C22 + Zenashan!C22 + Hkuqo!C22</f>
        <v>872835187.6</v>
      </c>
      <c r="AJ22" s="6">
        <f t="shared" si="10"/>
        <v>0.005650081347</v>
      </c>
      <c r="AK22" s="6">
        <f t="shared" si="11"/>
        <v>0.1598728523</v>
      </c>
      <c r="AR22" s="3">
        <f t="shared" si="12"/>
        <v>1995</v>
      </c>
      <c r="AS22" s="4">
        <v>1745.0</v>
      </c>
      <c r="AT22" s="5">
        <f>Amcha!C22 + Byllu!C22 + Chaenia!C22 + 'Cruthi Anoso'!C22 + 'Dual Cenryia'!C22 + Exilium!C22 + Galca!C22 + Inania!C22 + Inrea!C22 + Isnti!C22 + Lieri!C22 + Ocaun!C22 + Otiiric!C22 + Ozinia!C22 + Pelugrotoa!C22 + Rtesania!C22 + Sadain!C22 + Selaja!C22 + Seytinemas!C22 + Sivoso!C22 + Sunsokua!C22 + Taing!C22 + Taoisia!C22 + Trian!C22 + Vayvele!C22</f>
        <v>1113811149</v>
      </c>
      <c r="AU22" s="6">
        <f t="shared" si="13"/>
        <v>0.01585127237</v>
      </c>
      <c r="AV22" s="6">
        <f t="shared" si="14"/>
        <v>0.204011213</v>
      </c>
      <c r="BC22" s="3">
        <f t="shared" si="15"/>
        <v>1995</v>
      </c>
      <c r="BD22" s="4">
        <v>1745.0</v>
      </c>
      <c r="BE22" s="5">
        <f>Canldives!C22 + Cloja!C22 + Dahe!C22 + Eparia!C22 + Etretes!C22 + Haiza!C22 + Ihner!C22 + Kaastini!C22 + Kusierna!C22 + Migoku!C22 + 'North Ayre'!C22 + Oscairia!C22 + Oyreain!C22 + 'Pha Hii'!C22 + 'Pruim Fijan'!C22 + 'Prystr Hii'!C22 + Ruylku!C22 + Sanagara!C22 + Shinam!C22 + Stinebar!C22 + Suenan!C22 + Taval!C22 + Ucrua!C22 + Vesozata!C22 + 'Welenu Fana'!C22 + 'Western Migoku'!C22</f>
        <v>1182368802</v>
      </c>
      <c r="BF22" s="6">
        <f t="shared" si="16"/>
        <v>0.00971211523</v>
      </c>
      <c r="BG22" s="6">
        <f t="shared" si="17"/>
        <v>0.2165685751</v>
      </c>
      <c r="BN22" s="3">
        <f t="shared" si="18"/>
        <v>1995</v>
      </c>
      <c r="BO22" s="4">
        <v>1745.0</v>
      </c>
      <c r="BP22" s="5">
        <f>Andsaudare!C22 + Aplasia!C22 + Astye!C22 + 'Crila Republic'!C22 + 'Elja and Munusia'!C22 + Hiwush!C22 + Iainoa!C22 + Isari!C22 + Isuibul!C22 + Maalle!C22 + Mendereide!C22 + Nia!C22 + 'Niretui and Anulan'!C22 + Ohtina!C22 + Prstreula!C22 + Rethern!C22 + Rkmepuia!C22 + Tvecoca!C22 + Umarcia!C22 + 'United Delet'!C22 + Veelmit!C22 + Walporein!C22 + Yutnitu!C22</f>
        <v>205105361.3</v>
      </c>
      <c r="BQ22" s="7">
        <f t="shared" si="19"/>
        <v>0.01682204738</v>
      </c>
      <c r="BR22" s="6">
        <f t="shared" si="20"/>
        <v>0.03756812236</v>
      </c>
      <c r="BY22" s="3">
        <f t="shared" si="21"/>
        <v>1995</v>
      </c>
      <c r="BZ22" s="4">
        <v>1745.0</v>
      </c>
      <c r="CA22" s="5">
        <f>Ahokini!C22 + Anymna!C22 + Ashain!C22 + Baluyde!C22 + Desaki!C22 + Erkizil!C22 + 'Far Lands'!C22 + Finae!C22 + Hyelen!C22 + Iareva!C22 + Letan!C22 + 'Mesjan Hyaa'!C22 + Myla!C22 + 'Nheyes Si'!C22 + Onphello!C22 + Quidic!C22 + Shomjind!C22 + 'United Mihili'!C22 + Verste!C22 + Volver!C22 + Wundry!C22 + Yihnurda!C22 + Zhanshe!C22 + Ztesh!C22</f>
        <v>846699883.6</v>
      </c>
      <c r="CB22" s="7">
        <f t="shared" si="22"/>
        <v>0.0207530304</v>
      </c>
      <c r="CC22" s="6">
        <f t="shared" si="23"/>
        <v>0.1550857795</v>
      </c>
    </row>
    <row r="23" ht="22.5" customHeight="1">
      <c r="A23" s="3">
        <f t="shared" si="1"/>
        <v>1994</v>
      </c>
      <c r="B23" s="4">
        <v>1744.0</v>
      </c>
      <c r="C23" s="5">
        <f>Acetoa!C23 + Acrana!C23 + Aetintio!C23 + Ahokini!C23 + Amcha!C23 + Andsaudare!C23 + Anymna!C23 + Aplasia!C23 + Arbiya!C23 + 'Areoix Lie'!C23 + Ashain!C23 + Astye!C23 + Baluyde!C23 + Byllu!C23 + Candenat!C23 + Canldives!C23 + Chaenia!C23 + Cloja!C23 + 'Crila Republic'!C23 + 'Cruthi Anoso'!C23 + Curata!C23 + Dahe!C23 + Danocia!C23 + Darewa!C23 + Desaki!C23 + Deschon!C23 + 'Disal Nila'!C23 + 'Dual Cenryia'!C23 + Ealdorii!C23 + Easuhura!C23 + Eldavpir!C23 + Eldjo!C23 + 'Elja and Munusia'!C23 + Emara!C23 + Enina!C23 + Eparia!C23 + Erkizil!C23 + Estijan!C23 + Etirha!C23 + Etretes!C23 + Exilium!C23 + 'Far Lands'!C23 + 'Feio Lie'!C23 + Fermori!C23 + Finae!C23 + Fincen!C23 + 'Fire Coast'!C23 + Gaeiya!C23 + Galca!C23 + Genaire!C23 + Grazail!C23 + Guise!C23 + Haiza!C23 + Heiso!C23 + Hiwush!C23 + Hkuqo!C23 + Hyelen!C23 + Iainoa!C23 + Iareva!C23 + Ihner!C23 + Ikzen!C23 + Ilicuhe!C23 + Inania!C23 + Inrea!C23 + Iquir!C23 + Isari!C23 + Isnti!C23 + Isuibul!C23 + Jathua!C23 + Jau!C23 + Jshain!C23 + Kaastini!C23 + Koruch!C23 + Kusierna!C23 + Laselteh!C23 + Lasri!C23 + Letan!C23 + Lieri!C23 + Lycroa!C23 + Lydroa!C23 + Maalle!C23 + Mendereide!C23 + 'Merela Sta'!C23 + 'Mesjan Hyaa'!C23 + Metndria!C23 + Migoku!C23 + Myla!C23 + 'New Kizura'!C23 + 'New Misos'!C23 + 'Nheyes Si'!C23 + Nia!C23 + 'Niretui and Anulan'!C23 + 'Niul Spijan'!C23 + 'North Ayre'!C23 + Ocaun!C23 + Ohtina!C23 + Onphello!C23 + Oscairia!C23 + Othya!C23 + Otiiric!C23 + Oyreain!C23 + Ozinia!C23 + Palina!C23 + Peka!C23 + Pelan!C23 + Pelines!C23 + Pelugrotoa!C23 + 'Pha Hii'!C23 + Phuris!C23 + Praesyu!C23 + Prstreula!C23 + 'Pruim Fijan'!C23 + 'Prystr Hii'!C23 + Quidic!C23 + Raledria!C23 + Reerica!C23 + Rethern!C23 + 'Rijan bu'!C23 + Rinew!C23 + Rkmepuia!C23 + Rtesania!C23 + Ruylku!C23 + Saa!C23 + Sadain!C23 + Sanagara!C23 + Sattle!C23 + Selaja!C23 + Seytinemas!C23 + Shinam!C23 + Shomjind!C23 + Siana!C23 + Sivoso!C23 + Slyiaduun!C23 + Stinebar!C23 + Suenan!C23 + Sunsokua!C23 + Taing!C23 + Taniduna!C23 + Taoisia!C23 + Taval!C23 + Terressin!C23 + Tomscilus!C23 + Tonder!C23 + Trevilla!C23 + Trian!C23 + Tvecoca!C23 + Ucrua!C23 + Ukhdari!C23 + Umarcia!C23 + Umendel!C23 + 'United Delet'!C23 + 'United Mihili'!C23 + Urbiqu!C23 + Uularin!C23 + Vayvele!C23 + Veelmit!C23 + Verste!C23 + Verusa!C23 + Vesozata!C23 + Viussi!C23 + Volver!C23 + Walporein!C23 + 'Welenu Fana'!C23 + 'Western Migoku'!C23 + Wundry!C23 + Yaxuto!C23 + Yihnurda!C23 + Yoprioq!C23 + Yutnitu!C23 + Zenashan!C23 + Zhanshe!C23 + Ztesh!C23</f>
        <v>5389089200</v>
      </c>
      <c r="D23" s="6">
        <f t="shared" si="2"/>
        <v>0.01315134548</v>
      </c>
      <c r="K23" s="3">
        <f t="shared" si="3"/>
        <v>1994</v>
      </c>
      <c r="L23" s="4">
        <v>1744.0</v>
      </c>
      <c r="M23" s="5">
        <f>'Areoix Lie'!C23 + Pelines!C23 + Terressin!C23 + Taniduna!C23 + Iquir!C23 + Deschon!C23 + Othya!C23 + Eldavpir!C23 + Candenat!C23 + Jau!C23 + Viussi!C23 + Jathua!C23 + Jshain!C23 + Acetoa!C23 + Sattle!C23 + Reerica!C23 + 'Feio Lie'!C23 + Umendel!C23 + 'Fire Coast'!C23 + Yoprioq!C23 + 'Rijan bu'!C23 + Saa!C23 + Rinew!C23 + Enina!C23 + Trevilla!C23</f>
        <v>787698367.4</v>
      </c>
      <c r="N23" s="6">
        <f t="shared" si="4"/>
        <v>0.01352578357</v>
      </c>
      <c r="O23" s="6">
        <f t="shared" si="5"/>
        <v>0.1461653979</v>
      </c>
      <c r="V23" s="3">
        <f t="shared" si="6"/>
        <v>1994</v>
      </c>
      <c r="W23" s="4">
        <v>1744.0</v>
      </c>
      <c r="X23" s="5">
        <f>Aetintio!C23 + Arbiya!C23 + Curata!C23 + 'Disal Nila'!C23 + Etirha!C23 + Fincen!C23 + Gaeiya!C23 + Genaire!C23 + Grazail!C23 + Guise!C23 + Laselteh!C23 + Lasri!C23 + Metndria!C23 + 'New Misos'!C23 + Peka!C23 + Pelan!C23 + Phuris!C23 + Raledria!C23 + Slyiaduun!C23 + Tomscilus!C23</f>
        <v>420038843</v>
      </c>
      <c r="Y23" s="6">
        <f t="shared" si="7"/>
        <v>0.01101052467</v>
      </c>
      <c r="Z23" s="6">
        <f t="shared" si="8"/>
        <v>0.0779424551</v>
      </c>
      <c r="AG23" s="3">
        <f t="shared" si="9"/>
        <v>1994</v>
      </c>
      <c r="AH23" s="4">
        <v>1744.0</v>
      </c>
      <c r="AI23" s="5">
        <f>Acrana!C23 + Danocia!C23 + Darewa!C23 + Ealdorii!C23 + Easuhura!C23 + Eldjo!C23 + Emara!C23 + Estijan!C23 + Fermori!C23 + Ikzen!C23 + Ilicuhe!C23 + Koruch!C23 + Lycroa!C23 + Lydroa!C23 + 'Merela Sta'!C23 + 'New Kizura'!C23 + 'Niul Spijan'!C23 + Palina!C23 + Praesyu!C23 + Siana!C23 + Tonder!C23 + Ukhdari!C23 + Urbiqu!C23 + Uularin!C23 + Verusa!C23 + Yaxuto!C23 + Zenashan!C23 + Hkuqo!C23</f>
        <v>867931305.1</v>
      </c>
      <c r="AJ23" s="6">
        <f t="shared" si="10"/>
        <v>0.004842722546</v>
      </c>
      <c r="AK23" s="6">
        <f t="shared" si="11"/>
        <v>0.1610534309</v>
      </c>
      <c r="AR23" s="3">
        <f t="shared" si="12"/>
        <v>1994</v>
      </c>
      <c r="AS23" s="4">
        <v>1744.0</v>
      </c>
      <c r="AT23" s="5">
        <f>Amcha!C23 + Byllu!C23 + Chaenia!C23 + 'Cruthi Anoso'!C23 + 'Dual Cenryia'!C23 + Exilium!C23 + Galca!C23 + Inania!C23 + Inrea!C23 + Isnti!C23 + Lieri!C23 + Ocaun!C23 + Otiiric!C23 + Ozinia!C23 + Pelugrotoa!C23 + Rtesania!C23 + Sadain!C23 + Selaja!C23 + Seytinemas!C23 + Sivoso!C23 + Sunsokua!C23 + Taing!C23 + Taoisia!C23 + Trian!C23 + Vayvele!C23</f>
        <v>1096431318</v>
      </c>
      <c r="AU23" s="6">
        <f t="shared" si="13"/>
        <v>0.0167714281</v>
      </c>
      <c r="AV23" s="6">
        <f t="shared" si="14"/>
        <v>0.2034539191</v>
      </c>
      <c r="BC23" s="3">
        <f t="shared" si="15"/>
        <v>1994</v>
      </c>
      <c r="BD23" s="4">
        <v>1744.0</v>
      </c>
      <c r="BE23" s="5">
        <f>Canldives!C23 + Cloja!C23 + Dahe!C23 + Eparia!C23 + Etretes!C23 + Haiza!C23 + Ihner!C23 + Kaastini!C23 + Kusierna!C23 + Migoku!C23 + 'North Ayre'!C23 + Oscairia!C23 + Oyreain!C23 + 'Pha Hii'!C23 + 'Pruim Fijan'!C23 + 'Prystr Hii'!C23 + Ruylku!C23 + Sanagara!C23 + Shinam!C23 + Stinebar!C23 + Suenan!C23 + Taval!C23 + Ucrua!C23 + Vesozata!C23 + 'Welenu Fana'!C23 + 'Western Migoku'!C23</f>
        <v>1170995954</v>
      </c>
      <c r="BF23" s="6">
        <f t="shared" si="16"/>
        <v>0.009973882321</v>
      </c>
      <c r="BG23" s="6">
        <f t="shared" si="17"/>
        <v>0.2172901414</v>
      </c>
      <c r="BN23" s="3">
        <f t="shared" si="18"/>
        <v>1994</v>
      </c>
      <c r="BO23" s="4">
        <v>1744.0</v>
      </c>
      <c r="BP23" s="5">
        <f>Andsaudare!C23 + Aplasia!C23 + Astye!C23 + 'Crila Republic'!C23 + 'Elja and Munusia'!C23 + Hiwush!C23 + Iainoa!C23 + Isari!C23 + Isuibul!C23 + Maalle!C23 + Mendereide!C23 + Nia!C23 + 'Niretui and Anulan'!C23 + Ohtina!C23 + Prstreula!C23 + Rethern!C23 + Rkmepuia!C23 + Tvecoca!C23 + Umarcia!C23 + 'United Delet'!C23 + Veelmit!C23 + Walporein!C23 + Yutnitu!C23</f>
        <v>201712149.9</v>
      </c>
      <c r="BQ23" s="8">
        <f t="shared" si="19"/>
        <v>0.0180574354</v>
      </c>
      <c r="BR23" s="6">
        <f t="shared" si="20"/>
        <v>0.0374297293</v>
      </c>
      <c r="BY23" s="3">
        <f t="shared" si="21"/>
        <v>1994</v>
      </c>
      <c r="BZ23" s="4">
        <v>1744.0</v>
      </c>
      <c r="CA23" s="5">
        <f>Ahokini!C23 + Anymna!C23 + Ashain!C23 + Baluyde!C23 + Desaki!C23 + Erkizil!C23 + 'Far Lands'!C23 + Finae!C23 + Hyelen!C23 + Iareva!C23 + Letan!C23 + 'Mesjan Hyaa'!C23 + Myla!C23 + 'Nheyes Si'!C23 + Onphello!C23 + Quidic!C23 + Shomjind!C23 + 'United Mihili'!C23 + Verste!C23 + Volver!C23 + Wundry!C23 + Yihnurda!C23 + Zhanshe!C23 + Ztesh!C23</f>
        <v>829485544.9</v>
      </c>
      <c r="CB23" s="8">
        <f t="shared" si="22"/>
        <v>0.02108165456</v>
      </c>
      <c r="CC23" s="6">
        <f t="shared" si="23"/>
        <v>0.1539194313</v>
      </c>
    </row>
    <row r="24" ht="22.5" customHeight="1">
      <c r="A24" s="3">
        <f t="shared" si="1"/>
        <v>1993</v>
      </c>
      <c r="B24" s="4">
        <v>1743.0</v>
      </c>
      <c r="C24" s="5">
        <f>Acetoa!C24 + Acrana!C24 + Aetintio!C24 + Ahokini!C24 + Amcha!C24 + Andsaudare!C24 + Anymna!C24 + Aplasia!C24 + Arbiya!C24 + 'Areoix Lie'!C24 + Ashain!C24 + Astye!C24 + Baluyde!C24 + Byllu!C24 + Candenat!C24 + Canldives!C24 + Chaenia!C24 + Cloja!C24 + 'Crila Republic'!C24 + 'Cruthi Anoso'!C24 + Curata!C24 + Dahe!C24 + Danocia!C24 + Darewa!C24 + Desaki!C24 + Deschon!C24 + 'Disal Nila'!C24 + 'Dual Cenryia'!C24 + Ealdorii!C24 + Easuhura!C24 + Eldavpir!C24 + Eldjo!C24 + 'Elja and Munusia'!C24 + Emara!C24 + Enina!C24 + Eparia!C24 + Erkizil!C24 + Estijan!C24 + Etirha!C24 + Etretes!C24 + Exilium!C24 + 'Far Lands'!C24 + 'Feio Lie'!C24 + Fermori!C24 + Finae!C24 + Fincen!C24 + 'Fire Coast'!C24 + Gaeiya!C24 + Galca!C24 + Genaire!C24 + Grazail!C24 + Guise!C24 + Haiza!C24 + Heiso!C24 + Hiwush!C24 + Hkuqo!C24 + Hyelen!C24 + Iainoa!C24 + Iareva!C24 + Ihner!C24 + Ikzen!C24 + Ilicuhe!C24 + Inania!C24 + Inrea!C24 + Iquir!C24 + Isari!C24 + Isnti!C24 + Isuibul!C24 + Jathua!C24 + Jau!C24 + Jshain!C24 + Kaastini!C24 + Koruch!C24 + Kusierna!C24 + Laselteh!C24 + Lasri!C24 + Letan!C24 + Lieri!C24 + Lycroa!C24 + Lydroa!C24 + Maalle!C24 + Mendereide!C24 + 'Merela Sta'!C24 + 'Mesjan Hyaa'!C24 + Metndria!C24 + Migoku!C24 + Myla!C24 + 'New Kizura'!C24 + 'New Misos'!C24 + 'Nheyes Si'!C24 + Nia!C24 + 'Niretui and Anulan'!C24 + 'Niul Spijan'!C24 + 'North Ayre'!C24 + Ocaun!C24 + Ohtina!C24 + Onphello!C24 + Oscairia!C24 + Othya!C24 + Otiiric!C24 + Oyreain!C24 + Ozinia!C24 + Palina!C24 + Peka!C24 + Pelan!C24 + Pelines!C24 + Pelugrotoa!C24 + 'Pha Hii'!C24 + Phuris!C24 + Praesyu!C24 + Prstreula!C24 + 'Pruim Fijan'!C24 + 'Prystr Hii'!C24 + Quidic!C24 + Raledria!C24 + Reerica!C24 + Rethern!C24 + 'Rijan bu'!C24 + Rinew!C24 + Rkmepuia!C24 + Rtesania!C24 + Ruylku!C24 + Saa!C24 + Sadain!C24 + Sanagara!C24 + Sattle!C24 + Selaja!C24 + Seytinemas!C24 + Shinam!C24 + Shomjind!C24 + Siana!C24 + Sivoso!C24 + Slyiaduun!C24 + Stinebar!C24 + Suenan!C24 + Sunsokua!C24 + Taing!C24 + Taniduna!C24 + Taoisia!C24 + Taval!C24 + Terressin!C24 + Tomscilus!C24 + Tonder!C24 + Trevilla!C24 + Trian!C24 + Tvecoca!C24 + Ucrua!C24 + Ukhdari!C24 + Umarcia!C24 + Umendel!C24 + 'United Delet'!C24 + 'United Mihili'!C24 + Urbiqu!C24 + Uularin!C24 + Vayvele!C24 + Veelmit!C24 + Verste!C24 + Verusa!C24 + Vesozata!C24 + Viussi!C24 + Volver!C24 + Walporein!C24 + 'Welenu Fana'!C24 + 'Western Migoku'!C24 + Wundry!C24 + Yaxuto!C24 + Yihnurda!C24 + Yoprioq!C24 + Yutnitu!C24 + Zenashan!C24 + Zhanshe!C24 + Ztesh!C24</f>
        <v>5319135412</v>
      </c>
      <c r="D24" s="6">
        <f t="shared" si="2"/>
        <v>0.01296805689</v>
      </c>
      <c r="K24" s="3">
        <f t="shared" si="3"/>
        <v>1993</v>
      </c>
      <c r="L24" s="4">
        <v>1743.0</v>
      </c>
      <c r="M24" s="5">
        <f>'Areoix Lie'!C24 + Pelines!C24 + Terressin!C24 + Taniduna!C24 + Iquir!C24 + Deschon!C24 + Othya!C24 + Eldavpir!C24 + Candenat!C24 + Jau!C24 + Viussi!C24 + Jathua!C24 + Jshain!C24 + Acetoa!C24 + Sattle!C24 + Reerica!C24 + 'Feio Lie'!C24 + Umendel!C24 + 'Fire Coast'!C24 + Yoprioq!C24 + 'Rijan bu'!C24 + Saa!C24 + Rinew!C24 + Enina!C24 + Trevilla!C24</f>
        <v>777186313.5</v>
      </c>
      <c r="N24" s="6">
        <f t="shared" si="4"/>
        <v>0.0136820185</v>
      </c>
      <c r="O24" s="6">
        <f t="shared" si="5"/>
        <v>0.1461113984</v>
      </c>
      <c r="V24" s="3">
        <f t="shared" si="6"/>
        <v>1993</v>
      </c>
      <c r="W24" s="4">
        <v>1743.0</v>
      </c>
      <c r="X24" s="5">
        <f>Aetintio!C24 + Arbiya!C24 + Curata!C24 + 'Disal Nila'!C24 + Etirha!C24 + Fincen!C24 + Gaeiya!C24 + Genaire!C24 + Grazail!C24 + Guise!C24 + Laselteh!C24 + Lasri!C24 + Metndria!C24 + 'New Misos'!C24 + Peka!C24 + Pelan!C24 + Phuris!C24 + Raledria!C24 + Slyiaduun!C24 + Tomscilus!C24</f>
        <v>415464362.4</v>
      </c>
      <c r="Y24" s="6">
        <f t="shared" si="7"/>
        <v>0.01044363943</v>
      </c>
      <c r="Z24" s="6">
        <f t="shared" si="8"/>
        <v>0.07810749872</v>
      </c>
      <c r="AG24" s="3">
        <f t="shared" si="9"/>
        <v>1993</v>
      </c>
      <c r="AH24" s="4">
        <v>1743.0</v>
      </c>
      <c r="AI24" s="5">
        <f>Acrana!C24 + Danocia!C24 + Darewa!C24 + Ealdorii!C24 + Easuhura!C24 + Eldjo!C24 + Emara!C24 + Estijan!C24 + Fermori!C24 + Ikzen!C24 + Ilicuhe!C24 + Koruch!C24 + Lycroa!C24 + Lydroa!C24 + 'Merela Sta'!C24 + 'New Kizura'!C24 + 'Niul Spijan'!C24 + Palina!C24 + Praesyu!C24 + Siana!C24 + Tonder!C24 + Ukhdari!C24 + Urbiqu!C24 + Uularin!C24 + Verusa!C24 + Yaxuto!C24 + Zenashan!C24 + Hkuqo!C24</f>
        <v>863748411.2</v>
      </c>
      <c r="AJ24" s="6">
        <f t="shared" si="10"/>
        <v>0.003731434248</v>
      </c>
      <c r="AK24" s="6">
        <f t="shared" si="11"/>
        <v>0.1623851142</v>
      </c>
      <c r="AR24" s="3">
        <f t="shared" si="12"/>
        <v>1993</v>
      </c>
      <c r="AS24" s="4">
        <v>1743.0</v>
      </c>
      <c r="AT24" s="5">
        <f>Amcha!C24 + Byllu!C24 + Chaenia!C24 + 'Cruthi Anoso'!C24 + 'Dual Cenryia'!C24 + Exilium!C24 + Galca!C24 + Inania!C24 + Inrea!C24 + Isnti!C24 + Lieri!C24 + Ocaun!C24 + Otiiric!C24 + Ozinia!C24 + Pelugrotoa!C24 + Rtesania!C24 + Sadain!C24 + Selaja!C24 + Seytinemas!C24 + Sivoso!C24 + Sunsokua!C24 + Taing!C24 + Taoisia!C24 + Trian!C24 + Vayvele!C24</f>
        <v>1078345917</v>
      </c>
      <c r="AU24" s="6">
        <f t="shared" si="13"/>
        <v>0.01618647783</v>
      </c>
      <c r="AV24" s="6">
        <f t="shared" si="14"/>
        <v>0.2027295478</v>
      </c>
      <c r="BC24" s="3">
        <f t="shared" si="15"/>
        <v>1993</v>
      </c>
      <c r="BD24" s="4">
        <v>1743.0</v>
      </c>
      <c r="BE24" s="5">
        <f>Canldives!C24 + Cloja!C24 + Dahe!C24 + Eparia!C24 + Etretes!C24 + Haiza!C24 + Ihner!C24 + Kaastini!C24 + Kusierna!C24 + Migoku!C24 + 'North Ayre'!C24 + Oscairia!C24 + Oyreain!C24 + 'Pha Hii'!C24 + 'Pruim Fijan'!C24 + 'Prystr Hii'!C24 + Ruylku!C24 + Sanagara!C24 + Shinam!C24 + Stinebar!C24 + Suenan!C24 + Taval!C24 + Ucrua!C24 + Vesozata!C24 + 'Welenu Fana'!C24 + 'Western Migoku'!C24</f>
        <v>1159431917</v>
      </c>
      <c r="BF24" s="6">
        <f t="shared" si="16"/>
        <v>0.01016629444</v>
      </c>
      <c r="BG24" s="6">
        <f t="shared" si="17"/>
        <v>0.2179737545</v>
      </c>
      <c r="BN24" s="3">
        <f t="shared" si="18"/>
        <v>1993</v>
      </c>
      <c r="BO24" s="4">
        <v>1743.0</v>
      </c>
      <c r="BP24" s="5">
        <f>Andsaudare!C24 + Aplasia!C24 + Astye!C24 + 'Crila Republic'!C24 + 'Elja and Munusia'!C24 + Hiwush!C24 + Iainoa!C24 + Isari!C24 + Isuibul!C24 + Maalle!C24 + Mendereide!C24 + Nia!C24 + 'Niretui and Anulan'!C24 + Ohtina!C24 + Prstreula!C24 + Rethern!C24 + Rkmepuia!C24 + Tvecoca!C24 + Umarcia!C24 + 'United Delet'!C24 + Veelmit!C24 + Walporein!C24 + Yutnitu!C24</f>
        <v>198134351.7</v>
      </c>
      <c r="BQ24" s="7">
        <f t="shared" si="19"/>
        <v>0.01962096433</v>
      </c>
      <c r="BR24" s="6">
        <f t="shared" si="20"/>
        <v>0.03724935282</v>
      </c>
      <c r="BY24" s="3">
        <f t="shared" si="21"/>
        <v>1993</v>
      </c>
      <c r="BZ24" s="4">
        <v>1743.0</v>
      </c>
      <c r="CA24" s="5">
        <f>Ahokini!C24 + Anymna!C24 + Ashain!C24 + Baluyde!C24 + Desaki!C24 + Erkizil!C24 + 'Far Lands'!C24 + Finae!C24 + Hyelen!C24 + Iareva!C24 + Letan!C24 + 'Mesjan Hyaa'!C24 + Myla!C24 + 'Nheyes Si'!C24 + Onphello!C24 + Quidic!C24 + Shomjind!C24 + 'United Mihili'!C24 + Verste!C24 + Volver!C24 + Wundry!C24 + Yihnurda!C24 + Zhanshe!C24 + Ztesh!C24</f>
        <v>812359659.2</v>
      </c>
      <c r="CB24" s="7">
        <f t="shared" si="22"/>
        <v>0.02152679384</v>
      </c>
      <c r="CC24" s="6">
        <f t="shared" si="23"/>
        <v>0.1527240042</v>
      </c>
    </row>
    <row r="25" ht="22.5" customHeight="1">
      <c r="A25" s="3">
        <f t="shared" si="1"/>
        <v>1992</v>
      </c>
      <c r="B25" s="4">
        <v>1742.0</v>
      </c>
      <c r="C25" s="5">
        <f>Acetoa!C25 + Acrana!C25 + Aetintio!C25 + Ahokini!C25 + Amcha!C25 + Andsaudare!C25 + Anymna!C25 + Aplasia!C25 + Arbiya!C25 + 'Areoix Lie'!C25 + Ashain!C25 + Astye!C25 + Baluyde!C25 + Byllu!C25 + Candenat!C25 + Canldives!C25 + Chaenia!C25 + Cloja!C25 + 'Crila Republic'!C25 + 'Cruthi Anoso'!C25 + Curata!C25 + Dahe!C25 + Danocia!C25 + Darewa!C25 + Desaki!C25 + Deschon!C25 + 'Disal Nila'!C25 + 'Dual Cenryia'!C25 + Ealdorii!C25 + Easuhura!C25 + Eldavpir!C25 + Eldjo!C25 + 'Elja and Munusia'!C25 + Emara!C25 + Enina!C25 + Eparia!C25 + Erkizil!C25 + Estijan!C25 + Etirha!C25 + Etretes!C25 + Exilium!C25 + 'Far Lands'!C25 + 'Feio Lie'!C25 + Fermori!C25 + Finae!C25 + Fincen!C25 + 'Fire Coast'!C25 + Gaeiya!C25 + Galca!C25 + Genaire!C25 + Grazail!C25 + Guise!C25 + Haiza!C25 + Heiso!C25 + Hiwush!C25 + Hkuqo!C25 + Hyelen!C25 + Iainoa!C25 + Iareva!C25 + Ihner!C25 + Ikzen!C25 + Ilicuhe!C25 + Inania!C25 + Inrea!C25 + Iquir!C25 + Isari!C25 + Isnti!C25 + Isuibul!C25 + Jathua!C25 + Jau!C25 + Jshain!C25 + Kaastini!C25 + Koruch!C25 + Kusierna!C25 + Laselteh!C25 + Lasri!C25 + Letan!C25 + Lieri!C25 + Lycroa!C25 + Lydroa!C25 + Maalle!C25 + Mendereide!C25 + 'Merela Sta'!C25 + 'Mesjan Hyaa'!C25 + Metndria!C25 + Migoku!C25 + Myla!C25 + 'New Kizura'!C25 + 'New Misos'!C25 + 'Nheyes Si'!C25 + Nia!C25 + 'Niretui and Anulan'!C25 + 'Niul Spijan'!C25 + 'North Ayre'!C25 + Ocaun!C25 + Ohtina!C25 + Onphello!C25 + Oscairia!C25 + Othya!C25 + Otiiric!C25 + Oyreain!C25 + Ozinia!C25 + Palina!C25 + Peka!C25 + Pelan!C25 + Pelines!C25 + Pelugrotoa!C25 + 'Pha Hii'!C25 + Phuris!C25 + Praesyu!C25 + Prstreula!C25 + 'Pruim Fijan'!C25 + 'Prystr Hii'!C25 + Quidic!C25 + Raledria!C25 + Reerica!C25 + Rethern!C25 + 'Rijan bu'!C25 + Rinew!C25 + Rkmepuia!C25 + Rtesania!C25 + Ruylku!C25 + Saa!C25 + Sadain!C25 + Sanagara!C25 + Sattle!C25 + Selaja!C25 + Seytinemas!C25 + Shinam!C25 + Shomjind!C25 + Siana!C25 + Sivoso!C25 + Slyiaduun!C25 + Stinebar!C25 + Suenan!C25 + Sunsokua!C25 + Taing!C25 + Taniduna!C25 + Taoisia!C25 + Taval!C25 + Terressin!C25 + Tomscilus!C25 + Tonder!C25 + Trevilla!C25 + Trian!C25 + Tvecoca!C25 + Ucrua!C25 + Ukhdari!C25 + Umarcia!C25 + Umendel!C25 + 'United Delet'!C25 + 'United Mihili'!C25 + Urbiqu!C25 + Uularin!C25 + Vayvele!C25 + Veelmit!C25 + Verste!C25 + Verusa!C25 + Vesozata!C25 + Viussi!C25 + Volver!C25 + Walporein!C25 + 'Welenu Fana'!C25 + 'Western Migoku'!C25 + Wundry!C25 + Yaxuto!C25 + Yihnurda!C25 + Yoprioq!C25 + Yutnitu!C25 + Zenashan!C25 + Zhanshe!C25 + Ztesh!C25</f>
        <v>5251039631</v>
      </c>
      <c r="D25" s="6">
        <f t="shared" si="2"/>
        <v>0.01348415445</v>
      </c>
      <c r="K25" s="3">
        <f t="shared" si="3"/>
        <v>1992</v>
      </c>
      <c r="L25" s="4">
        <v>1742.0</v>
      </c>
      <c r="M25" s="5">
        <f>'Areoix Lie'!C25 + Pelines!C25 + Terressin!C25 + Taniduna!C25 + Iquir!C25 + Deschon!C25 + Othya!C25 + Eldavpir!C25 + Candenat!C25 + Jau!C25 + Viussi!C25 + Jathua!C25 + Jshain!C25 + Acetoa!C25 + Sattle!C25 + Reerica!C25 + 'Feio Lie'!C25 + Umendel!C25 + 'Fire Coast'!C25 + Yoprioq!C25 + 'Rijan bu'!C25 + Saa!C25 + Rinew!C25 + Enina!C25 + Trevilla!C25</f>
        <v>766696359.8</v>
      </c>
      <c r="N25" s="6">
        <f t="shared" si="4"/>
        <v>0.01441254711</v>
      </c>
      <c r="O25" s="6">
        <f t="shared" si="5"/>
        <v>0.1460084885</v>
      </c>
      <c r="V25" s="3">
        <f t="shared" si="6"/>
        <v>1992</v>
      </c>
      <c r="W25" s="4">
        <v>1742.0</v>
      </c>
      <c r="X25" s="5">
        <f>Aetintio!C25 + Arbiya!C25 + Curata!C25 + 'Disal Nila'!C25 + Etirha!C25 + Fincen!C25 + Gaeiya!C25 + Genaire!C25 + Grazail!C25 + Guise!C25 + Laselteh!C25 + Lasri!C25 + Metndria!C25 + 'New Misos'!C25 + Peka!C25 + Pelan!C25 + Phuris!C25 + Raledria!C25 + Slyiaduun!C25 + Tomscilus!C25</f>
        <v>411170248.6</v>
      </c>
      <c r="Y25" s="6">
        <f t="shared" si="7"/>
        <v>0.01189148689</v>
      </c>
      <c r="Z25" s="6">
        <f t="shared" si="8"/>
        <v>0.0783026367</v>
      </c>
      <c r="AG25" s="3">
        <f t="shared" si="9"/>
        <v>1992</v>
      </c>
      <c r="AH25" s="4">
        <v>1742.0</v>
      </c>
      <c r="AI25" s="5">
        <f>Acrana!C25 + Danocia!C25 + Darewa!C25 + Ealdorii!C25 + Easuhura!C25 + Eldjo!C25 + Emara!C25 + Estijan!C25 + Fermori!C25 + Ikzen!C25 + Ilicuhe!C25 + Koruch!C25 + Lycroa!C25 + Lydroa!C25 + 'Merela Sta'!C25 + 'New Kizura'!C25 + 'Niul Spijan'!C25 + Palina!C25 + Praesyu!C25 + Siana!C25 + Tonder!C25 + Ukhdari!C25 + Urbiqu!C25 + Uularin!C25 + Verusa!C25 + Yaxuto!C25 + Zenashan!C25 + Hkuqo!C25</f>
        <v>860537372.6</v>
      </c>
      <c r="AJ25" s="6">
        <f t="shared" si="10"/>
        <v>0.005065063102</v>
      </c>
      <c r="AK25" s="6">
        <f t="shared" si="11"/>
        <v>0.1638794283</v>
      </c>
      <c r="AR25" s="3">
        <f t="shared" si="12"/>
        <v>1992</v>
      </c>
      <c r="AS25" s="4">
        <v>1742.0</v>
      </c>
      <c r="AT25" s="5">
        <f>Amcha!C25 + Byllu!C25 + Chaenia!C25 + 'Cruthi Anoso'!C25 + 'Dual Cenryia'!C25 + Exilium!C25 + Galca!C25 + Inania!C25 + Inrea!C25 + Isnti!C25 + Lieri!C25 + Ocaun!C25 + Otiiric!C25 + Ozinia!C25 + Pelugrotoa!C25 + Rtesania!C25 + Sadain!C25 + Selaja!C25 + Seytinemas!C25 + Sivoso!C25 + Sunsokua!C25 + Taing!C25 + Taoisia!C25 + Trian!C25 + Vayvele!C25</f>
        <v>1061169323</v>
      </c>
      <c r="AU25" s="6">
        <f t="shared" si="13"/>
        <v>0.01664701236</v>
      </c>
      <c r="AV25" s="6">
        <f t="shared" si="14"/>
        <v>0.2020874718</v>
      </c>
      <c r="BC25" s="3">
        <f t="shared" si="15"/>
        <v>1992</v>
      </c>
      <c r="BD25" s="4">
        <v>1742.0</v>
      </c>
      <c r="BE25" s="5">
        <f>Canldives!C25 + Cloja!C25 + Dahe!C25 + Eparia!C25 + Etretes!C25 + Haiza!C25 + Ihner!C25 + Kaastini!C25 + Kusierna!C25 + Migoku!C25 + 'North Ayre'!C25 + Oscairia!C25 + Oyreain!C25 + 'Pha Hii'!C25 + 'Pruim Fijan'!C25 + 'Prystr Hii'!C25 + Ruylku!C25 + Sanagara!C25 + Shinam!C25 + Stinebar!C25 + Suenan!C25 + Taval!C25 + Ucrua!C25 + Vesozata!C25 + 'Welenu Fana'!C25 + 'Western Migoku'!C25</f>
        <v>1147763416</v>
      </c>
      <c r="BF25" s="6">
        <f t="shared" si="16"/>
        <v>0.0102053525</v>
      </c>
      <c r="BG25" s="6">
        <f t="shared" si="17"/>
        <v>0.218578319</v>
      </c>
      <c r="BN25" s="3">
        <f t="shared" si="18"/>
        <v>1992</v>
      </c>
      <c r="BO25" s="4">
        <v>1742.0</v>
      </c>
      <c r="BP25" s="5">
        <f>Andsaudare!C25 + Aplasia!C25 + Astye!C25 + 'Crila Republic'!C25 + 'Elja and Munusia'!C25 + Hiwush!C25 + Iainoa!C25 + Isari!C25 + Isuibul!C25 + Maalle!C25 + Mendereide!C25 + Nia!C25 + 'Niretui and Anulan'!C25 + Ohtina!C25 + Prstreula!C25 + Rethern!C25 + Rkmepuia!C25 + Tvecoca!C25 + Umarcia!C25 + 'United Delet'!C25 + Veelmit!C25 + Walporein!C25 + Yutnitu!C25</f>
        <v>194321575</v>
      </c>
      <c r="BQ25" s="8">
        <f t="shared" si="19"/>
        <v>0.01878079723</v>
      </c>
      <c r="BR25" s="6">
        <f t="shared" si="20"/>
        <v>0.03700630515</v>
      </c>
      <c r="BY25" s="3">
        <f t="shared" si="21"/>
        <v>1992</v>
      </c>
      <c r="BZ25" s="4">
        <v>1742.0</v>
      </c>
      <c r="CA25" s="5">
        <f>Ahokini!C25 + Anymna!C25 + Ashain!C25 + Baluyde!C25 + Desaki!C25 + Erkizil!C25 + 'Far Lands'!C25 + Finae!C25 + Hyelen!C25 + Iareva!C25 + Letan!C25 + 'Mesjan Hyaa'!C25 + Myla!C25 + 'Nheyes Si'!C25 + Onphello!C25 + Quidic!C25 + Shomjind!C25 + 'United Mihili'!C25 + Verste!C25 + Volver!C25 + Wundry!C25 + Yihnurda!C25 + Zhanshe!C25 + Ztesh!C25</f>
        <v>795240677.1</v>
      </c>
      <c r="CB25" s="8">
        <f t="shared" si="22"/>
        <v>0.02177644374</v>
      </c>
      <c r="CC25" s="6">
        <f t="shared" si="23"/>
        <v>0.1514444249</v>
      </c>
    </row>
    <row r="26" ht="22.5" customHeight="1">
      <c r="A26" s="3">
        <f t="shared" si="1"/>
        <v>1991</v>
      </c>
      <c r="B26" s="4">
        <v>1741.0</v>
      </c>
      <c r="C26" s="5">
        <f>Acetoa!C26 + Acrana!C26 + Aetintio!C26 + Ahokini!C26 + Amcha!C26 + Andsaudare!C26 + Anymna!C26 + Aplasia!C26 + Arbiya!C26 + 'Areoix Lie'!C26 + Ashain!C26 + Astye!C26 + Baluyde!C26 + Byllu!C26 + Candenat!C26 + Canldives!C26 + Chaenia!C26 + Cloja!C26 + 'Crila Republic'!C26 + 'Cruthi Anoso'!C26 + Curata!C26 + Dahe!C26 + Danocia!C26 + Darewa!C26 + Desaki!C26 + Deschon!C26 + 'Disal Nila'!C26 + 'Dual Cenryia'!C26 + Ealdorii!C26 + Easuhura!C26 + Eldavpir!C26 + Eldjo!C26 + 'Elja and Munusia'!C26 + Emara!C26 + Enina!C26 + Eparia!C26 + Erkizil!C26 + Estijan!C26 + Etirha!C26 + Etretes!C26 + Exilium!C26 + 'Far Lands'!C26 + 'Feio Lie'!C26 + Fermori!C26 + Finae!C26 + Fincen!C26 + 'Fire Coast'!C26 + Gaeiya!C26 + Galca!C26 + Genaire!C26 + Grazail!C26 + Guise!C26 + Haiza!C26 + Heiso!C26 + Hiwush!C26 + Hkuqo!C26 + Hyelen!C26 + Iainoa!C26 + Iareva!C26 + Ihner!C26 + Ikzen!C26 + Ilicuhe!C26 + Inania!C26 + Inrea!C26 + Iquir!C26 + Isari!C26 + Isnti!C26 + Isuibul!C26 + Jathua!C26 + Jau!C26 + Jshain!C26 + Kaastini!C26 + Koruch!C26 + Kusierna!C26 + Laselteh!C26 + Lasri!C26 + Letan!C26 + Lieri!C26 + Lycroa!C26 + Lydroa!C26 + Maalle!C26 + Mendereide!C26 + 'Merela Sta'!C26 + 'Mesjan Hyaa'!C26 + Metndria!C26 + Migoku!C26 + Myla!C26 + 'New Kizura'!C26 + 'New Misos'!C26 + 'Nheyes Si'!C26 + Nia!C26 + 'Niretui and Anulan'!C26 + 'Niul Spijan'!C26 + 'North Ayre'!C26 + Ocaun!C26 + Ohtina!C26 + Onphello!C26 + Oscairia!C26 + Othya!C26 + Otiiric!C26 + Oyreain!C26 + Ozinia!C26 + Palina!C26 + Peka!C26 + Pelan!C26 + Pelines!C26 + Pelugrotoa!C26 + 'Pha Hii'!C26 + Phuris!C26 + Praesyu!C26 + Prstreula!C26 + 'Pruim Fijan'!C26 + 'Prystr Hii'!C26 + Quidic!C26 + Raledria!C26 + Reerica!C26 + Rethern!C26 + 'Rijan bu'!C26 + Rinew!C26 + Rkmepuia!C26 + Rtesania!C26 + Ruylku!C26 + Saa!C26 + Sadain!C26 + Sanagara!C26 + Sattle!C26 + Selaja!C26 + Seytinemas!C26 + Shinam!C26 + Shomjind!C26 + Siana!C26 + Sivoso!C26 + Slyiaduun!C26 + Stinebar!C26 + Suenan!C26 + Sunsokua!C26 + Taing!C26 + Taniduna!C26 + Taoisia!C26 + Taval!C26 + Terressin!C26 + Tomscilus!C26 + Tonder!C26 + Trevilla!C26 + Trian!C26 + Tvecoca!C26 + Ucrua!C26 + Ukhdari!C26 + Umarcia!C26 + Umendel!C26 + 'United Delet'!C26 + 'United Mihili'!C26 + Urbiqu!C26 + Uularin!C26 + Vayvele!C26 + Veelmit!C26 + Verste!C26 + Verusa!C26 + Vesozata!C26 + Viussi!C26 + Volver!C26 + Walporein!C26 + 'Welenu Fana'!C26 + 'Western Migoku'!C26 + Wundry!C26 + Yaxuto!C26 + Yihnurda!C26 + Yoprioq!C26 + Yutnitu!C26 + Zenashan!C26 + Zhanshe!C26 + Ztesh!C26</f>
        <v>5181175856</v>
      </c>
      <c r="D26" s="6">
        <f t="shared" si="2"/>
        <v>0.01408525676</v>
      </c>
      <c r="K26" s="3">
        <f t="shared" si="3"/>
        <v>1991</v>
      </c>
      <c r="L26" s="4">
        <v>1741.0</v>
      </c>
      <c r="M26" s="5">
        <f>'Areoix Lie'!C26 + Pelines!C26 + Terressin!C26 + Taniduna!C26 + Iquir!C26 + Deschon!C26 + Othya!C26 + Eldavpir!C26 + Candenat!C26 + Jau!C26 + Viussi!C26 + Jathua!C26 + Jshain!C26 + Acetoa!C26 + Sattle!C26 + Reerica!C26 + 'Feio Lie'!C26 + Umendel!C26 + 'Fire Coast'!C26 + Yoprioq!C26 + 'Rijan bu'!C26 + Saa!C26 + Rinew!C26 + Enina!C26 + Trevilla!C26</f>
        <v>755803309</v>
      </c>
      <c r="N26" s="6">
        <f t="shared" si="4"/>
        <v>0.0145867716</v>
      </c>
      <c r="O26" s="6">
        <f t="shared" si="5"/>
        <v>0.1458748612</v>
      </c>
      <c r="V26" s="3">
        <f t="shared" si="6"/>
        <v>1991</v>
      </c>
      <c r="W26" s="4">
        <v>1741.0</v>
      </c>
      <c r="X26" s="5">
        <f>Aetintio!C26 + Arbiya!C26 + Curata!C26 + 'Disal Nila'!C26 + Etirha!C26 + Fincen!C26 + Gaeiya!C26 + Genaire!C26 + Grazail!C26 + Guise!C26 + Laselteh!C26 + Lasri!C26 + Metndria!C26 + 'New Misos'!C26 + Peka!C26 + Pelan!C26 + Phuris!C26 + Raledria!C26 + Slyiaduun!C26 + Tomscilus!C26</f>
        <v>406338282.2</v>
      </c>
      <c r="Y26" s="6">
        <f t="shared" si="7"/>
        <v>0.01241703323</v>
      </c>
      <c r="Z26" s="6">
        <f t="shared" si="8"/>
        <v>0.07842588121</v>
      </c>
      <c r="AG26" s="3">
        <f t="shared" si="9"/>
        <v>1991</v>
      </c>
      <c r="AH26" s="4">
        <v>1741.0</v>
      </c>
      <c r="AI26" s="5">
        <f>Acrana!C26 + Danocia!C26 + Darewa!C26 + Ealdorii!C26 + Easuhura!C26 + Eldjo!C26 + Emara!C26 + Estijan!C26 + Fermori!C26 + Ikzen!C26 + Ilicuhe!C26 + Koruch!C26 + Lycroa!C26 + Lydroa!C26 + 'Merela Sta'!C26 + 'New Kizura'!C26 + 'Niul Spijan'!C26 + Palina!C26 + Praesyu!C26 + Siana!C26 + Tonder!C26 + Ukhdari!C26 + Urbiqu!C26 + Uularin!C26 + Verusa!C26 + Yaxuto!C26 + Zenashan!C26 + Hkuqo!C26</f>
        <v>856200662.2</v>
      </c>
      <c r="AJ26" s="6">
        <f t="shared" si="10"/>
        <v>0.006509415192</v>
      </c>
      <c r="AK26" s="6">
        <f t="shared" si="11"/>
        <v>0.165252191</v>
      </c>
      <c r="AR26" s="3">
        <f t="shared" si="12"/>
        <v>1991</v>
      </c>
      <c r="AS26" s="4">
        <v>1741.0</v>
      </c>
      <c r="AT26" s="5">
        <f>Amcha!C26 + Byllu!C26 + Chaenia!C26 + 'Cruthi Anoso'!C26 + 'Dual Cenryia'!C26 + Exilium!C26 + Galca!C26 + Inania!C26 + Inrea!C26 + Isnti!C26 + Lieri!C26 + Ocaun!C26 + Otiiric!C26 + Ozinia!C26 + Pelugrotoa!C26 + Rtesania!C26 + Sadain!C26 + Selaja!C26 + Seytinemas!C26 + Sivoso!C26 + Sunsokua!C26 + Taing!C26 + Taoisia!C26 + Trian!C26 + Vayvele!C26</f>
        <v>1043793284</v>
      </c>
      <c r="AU26" s="6">
        <f t="shared" si="13"/>
        <v>0.01705268202</v>
      </c>
      <c r="AV26" s="6">
        <f t="shared" si="14"/>
        <v>0.2014587639</v>
      </c>
      <c r="BC26" s="3">
        <f t="shared" si="15"/>
        <v>1991</v>
      </c>
      <c r="BD26" s="4">
        <v>1741.0</v>
      </c>
      <c r="BE26" s="5">
        <f>Canldives!C26 + Cloja!C26 + Dahe!C26 + Eparia!C26 + Etretes!C26 + Haiza!C26 + Ihner!C26 + Kaastini!C26 + Kusierna!C26 + Migoku!C26 + 'North Ayre'!C26 + Oscairia!C26 + Oyreain!C26 + 'Pha Hii'!C26 + 'Pruim Fijan'!C26 + 'Prystr Hii'!C26 + Ruylku!C26 + Sanagara!C26 + Shinam!C26 + Stinebar!C26 + Suenan!C26 + Taval!C26 + Ucrua!C26 + Vesozata!C26 + 'Welenu Fana'!C26 + 'Western Migoku'!C26</f>
        <v>1136168417</v>
      </c>
      <c r="BF26" s="6">
        <f t="shared" si="16"/>
        <v>0.01088618904</v>
      </c>
      <c r="BG26" s="6">
        <f t="shared" si="17"/>
        <v>0.219287754</v>
      </c>
      <c r="BN26" s="3">
        <f t="shared" si="18"/>
        <v>1991</v>
      </c>
      <c r="BO26" s="4">
        <v>1741.0</v>
      </c>
      <c r="BP26" s="5">
        <f>Andsaudare!C26 + Aplasia!C26 + Astye!C26 + 'Crila Republic'!C26 + 'Elja and Munusia'!C26 + Hiwush!C26 + Iainoa!C26 + Isari!C26 + Isuibul!C26 + Maalle!C26 + Mendereide!C26 + Nia!C26 + 'Niretui and Anulan'!C26 + Ohtina!C26 + Prstreula!C26 + Rethern!C26 + Rkmepuia!C26 + Tvecoca!C26 + Umarcia!C26 + 'United Delet'!C26 + Veelmit!C26 + Walporein!C26 + Yutnitu!C26</f>
        <v>190739338.1</v>
      </c>
      <c r="BQ26" s="7">
        <f t="shared" si="19"/>
        <v>0.02116042065</v>
      </c>
      <c r="BR26" s="6">
        <f t="shared" si="20"/>
        <v>0.03681390932</v>
      </c>
      <c r="BY26" s="3">
        <f t="shared" si="21"/>
        <v>1991</v>
      </c>
      <c r="BZ26" s="4">
        <v>1741.0</v>
      </c>
      <c r="CA26" s="5">
        <f>Ahokini!C26 + Anymna!C26 + Ashain!C26 + Baluyde!C26 + Desaki!C26 + Erkizil!C26 + 'Far Lands'!C26 + Finae!C26 + Hyelen!C26 + Iareva!C26 + Letan!C26 + 'Mesjan Hyaa'!C26 + Myla!C26 + 'Nheyes Si'!C26 + Onphello!C26 + Quidic!C26 + Shomjind!C26 + 'United Mihili'!C26 + Verste!C26 + Volver!C26 + Wundry!C26 + Yihnurda!C26 + Zhanshe!C26 + Ztesh!C26</f>
        <v>778292239.9</v>
      </c>
      <c r="CB26" s="7">
        <f t="shared" si="22"/>
        <v>0.02180762779</v>
      </c>
      <c r="CC26" s="6">
        <f t="shared" si="23"/>
        <v>0.1502153684</v>
      </c>
    </row>
    <row r="27" ht="22.5" customHeight="1">
      <c r="A27" s="3">
        <f t="shared" si="1"/>
        <v>1990</v>
      </c>
      <c r="B27" s="4">
        <v>1740.0</v>
      </c>
      <c r="C27" s="5">
        <f>Acetoa!C27 + Acrana!C27 + Aetintio!C27 + Ahokini!C27 + Amcha!C27 + Andsaudare!C27 + Anymna!C27 + Aplasia!C27 + Arbiya!C27 + 'Areoix Lie'!C27 + Ashain!C27 + Astye!C27 + Baluyde!C27 + Byllu!C27 + Candenat!C27 + Canldives!C27 + Chaenia!C27 + Cloja!C27 + 'Crila Republic'!C27 + 'Cruthi Anoso'!C27 + Curata!C27 + Dahe!C27 + Danocia!C27 + Darewa!C27 + Desaki!C27 + Deschon!C27 + 'Disal Nila'!C27 + 'Dual Cenryia'!C27 + Ealdorii!C27 + Easuhura!C27 + Eldavpir!C27 + Eldjo!C27 + 'Elja and Munusia'!C27 + Emara!C27 + Enina!C27 + Eparia!C27 + Erkizil!C27 + Estijan!C27 + Etirha!C27 + Etretes!C27 + Exilium!C27 + 'Far Lands'!C27 + 'Feio Lie'!C27 + Fermori!C27 + Finae!C27 + Fincen!C27 + 'Fire Coast'!C27 + Gaeiya!C27 + Galca!C27 + Genaire!C27 + Grazail!C27 + Guise!C27 + Haiza!C27 + Heiso!C27 + Hiwush!C27 + Hkuqo!C27 + Hyelen!C27 + Iainoa!C27 + Iareva!C27 + Ihner!C27 + Ikzen!C27 + Ilicuhe!C27 + Inania!C27 + Inrea!C27 + Iquir!C27 + Isari!C27 + Isnti!C27 + Isuibul!C27 + Jathua!C27 + Jau!C27 + Jshain!C27 + Kaastini!C27 + Koruch!C27 + Kusierna!C27 + Laselteh!C27 + Lasri!C27 + Letan!C27 + Lieri!C27 + Lycroa!C27 + Lydroa!C27 + Maalle!C27 + Mendereide!C27 + 'Merela Sta'!C27 + 'Mesjan Hyaa'!C27 + Metndria!C27 + Migoku!C27 + Myla!C27 + 'New Kizura'!C27 + 'New Misos'!C27 + 'Nheyes Si'!C27 + Nia!C27 + 'Niretui and Anulan'!C27 + 'Niul Spijan'!C27 + 'North Ayre'!C27 + Ocaun!C27 + Ohtina!C27 + Onphello!C27 + Oscairia!C27 + Othya!C27 + Otiiric!C27 + Oyreain!C27 + Ozinia!C27 + Palina!C27 + Peka!C27 + Pelan!C27 + Pelines!C27 + Pelugrotoa!C27 + 'Pha Hii'!C27 + Phuris!C27 + Praesyu!C27 + Prstreula!C27 + 'Pruim Fijan'!C27 + 'Prystr Hii'!C27 + Quidic!C27 + Raledria!C27 + Reerica!C27 + Rethern!C27 + 'Rijan bu'!C27 + Rinew!C27 + Rkmepuia!C27 + Rtesania!C27 + Ruylku!C27 + Saa!C27 + Sadain!C27 + Sanagara!C27 + Sattle!C27 + Selaja!C27 + Seytinemas!C27 + Shinam!C27 + Shomjind!C27 + Siana!C27 + Sivoso!C27 + Slyiaduun!C27 + Stinebar!C27 + Suenan!C27 + Sunsokua!C27 + Taing!C27 + Taniduna!C27 + Taoisia!C27 + Taval!C27 + Terressin!C27 + Tomscilus!C27 + Tonder!C27 + Trevilla!C27 + Trian!C27 + Tvecoca!C27 + Ucrua!C27 + Ukhdari!C27 + Umarcia!C27 + Umendel!C27 + 'United Delet'!C27 + 'United Mihili'!C27 + Urbiqu!C27 + Uularin!C27 + Vayvele!C27 + Veelmit!C27 + Verste!C27 + Verusa!C27 + Vesozata!C27 + Viussi!C27 + Volver!C27 + Walporein!C27 + 'Welenu Fana'!C27 + 'Western Migoku'!C27 + Wundry!C27 + Yaxuto!C27 + Yihnurda!C27 + Yoprioq!C27 + Yutnitu!C27 + Zenashan!C27 + Zhanshe!C27 + Ztesh!C27</f>
        <v>5109211303</v>
      </c>
      <c r="D27" s="6">
        <f t="shared" si="2"/>
        <v>0.01421772436</v>
      </c>
      <c r="K27" s="3">
        <f t="shared" si="3"/>
        <v>1990</v>
      </c>
      <c r="L27" s="4">
        <v>1740.0</v>
      </c>
      <c r="M27" s="5">
        <f>'Areoix Lie'!C27 + Pelines!C27 + Terressin!C27 + Taniduna!C27 + Iquir!C27 + Deschon!C27 + Othya!C27 + Eldavpir!C27 + Candenat!C27 + Jau!C27 + Viussi!C27 + Jathua!C27 + Jshain!C27 + Acetoa!C27 + Sattle!C27 + Reerica!C27 + 'Feio Lie'!C27 + Umendel!C27 + 'Fire Coast'!C27 + Yoprioq!C27 + 'Rijan bu'!C27 + Saa!C27 + Rinew!C27 + Enina!C27 + Trevilla!C27</f>
        <v>744937081.9</v>
      </c>
      <c r="N27" s="6">
        <f t="shared" si="4"/>
        <v>0.01514305913</v>
      </c>
      <c r="O27" s="6">
        <f t="shared" si="5"/>
        <v>0.1458027546</v>
      </c>
      <c r="V27" s="3">
        <f t="shared" si="6"/>
        <v>1990</v>
      </c>
      <c r="W27" s="4">
        <v>1740.0</v>
      </c>
      <c r="X27" s="5">
        <f>Aetintio!C27 + Arbiya!C27 + Curata!C27 + 'Disal Nila'!C27 + Etirha!C27 + Fincen!C27 + Gaeiya!C27 + Genaire!C27 + Grazail!C27 + Guise!C27 + Laselteh!C27 + Lasri!C27 + Metndria!C27 + 'New Misos'!C27 + Peka!C27 + Pelan!C27 + Phuris!C27 + Raledria!C27 + Slyiaduun!C27 + Tomscilus!C27</f>
        <v>401354648.2</v>
      </c>
      <c r="Y27" s="6">
        <f t="shared" si="7"/>
        <v>0.01300711353</v>
      </c>
      <c r="Z27" s="6">
        <f t="shared" si="8"/>
        <v>0.07855510849</v>
      </c>
      <c r="AG27" s="3">
        <f t="shared" si="9"/>
        <v>1990</v>
      </c>
      <c r="AH27" s="4">
        <v>1740.0</v>
      </c>
      <c r="AI27" s="5">
        <f>Acrana!C27 + Danocia!C27 + Darewa!C27 + Ealdorii!C27 + Easuhura!C27 + Eldjo!C27 + Emara!C27 + Estijan!C27 + Fermori!C27 + Ikzen!C27 + Ilicuhe!C27 + Koruch!C27 + Lycroa!C27 + Lydroa!C27 + 'Merela Sta'!C27 + 'New Kizura'!C27 + 'Niul Spijan'!C27 + Palina!C27 + Praesyu!C27 + Siana!C27 + Tonder!C27 + Ukhdari!C27 + Urbiqu!C27 + Uularin!C27 + Verusa!C27 + Yaxuto!C27 + Zenashan!C27 + Hkuqo!C27</f>
        <v>850663341.3</v>
      </c>
      <c r="AJ27" s="6">
        <f t="shared" si="10"/>
        <v>0.006560160069</v>
      </c>
      <c r="AK27" s="6">
        <f t="shared" si="11"/>
        <v>0.1664960188</v>
      </c>
      <c r="AR27" s="3">
        <f t="shared" si="12"/>
        <v>1990</v>
      </c>
      <c r="AS27" s="4">
        <v>1740.0</v>
      </c>
      <c r="AT27" s="5">
        <f>Amcha!C27 + Byllu!C27 + Chaenia!C27 + 'Cruthi Anoso'!C27 + 'Dual Cenryia'!C27 + Exilium!C27 + Galca!C27 + Inania!C27 + Inrea!C27 + Isnti!C27 + Lieri!C27 + Ocaun!C27 + Otiiric!C27 + Ozinia!C27 + Pelugrotoa!C27 + Rtesania!C27 + Sadain!C27 + Selaja!C27 + Seytinemas!C27 + Sivoso!C27 + Sunsokua!C27 + Taing!C27 + Taoisia!C27 + Trian!C27 + Vayvele!C27</f>
        <v>1026292248</v>
      </c>
      <c r="AU27" s="6">
        <f t="shared" si="13"/>
        <v>0.01703792919</v>
      </c>
      <c r="AV27" s="6">
        <f t="shared" si="14"/>
        <v>0.2008709735</v>
      </c>
      <c r="BC27" s="3">
        <f t="shared" si="15"/>
        <v>1990</v>
      </c>
      <c r="BD27" s="4">
        <v>1740.0</v>
      </c>
      <c r="BE27" s="5">
        <f>Canldives!C27 + Cloja!C27 + Dahe!C27 + Eparia!C27 + Etretes!C27 + Haiza!C27 + Ihner!C27 + Kaastini!C27 + Kusierna!C27 + Migoku!C27 + 'North Ayre'!C27 + Oscairia!C27 + Oyreain!C27 + 'Pha Hii'!C27 + 'Pruim Fijan'!C27 + 'Prystr Hii'!C27 + Ruylku!C27 + Sanagara!C27 + Shinam!C27 + Stinebar!C27 + Suenan!C27 + Taval!C27 + Ucrua!C27 + Vesozata!C27 + 'Welenu Fana'!C27 + 'Western Migoku'!C27</f>
        <v>1123933069</v>
      </c>
      <c r="BF27" s="6">
        <f t="shared" si="16"/>
        <v>0.01113162405</v>
      </c>
      <c r="BG27" s="6">
        <f t="shared" si="17"/>
        <v>0.2199817158</v>
      </c>
      <c r="BN27" s="3">
        <f t="shared" si="18"/>
        <v>1990</v>
      </c>
      <c r="BO27" s="4">
        <v>1740.0</v>
      </c>
      <c r="BP27" s="5">
        <f>Andsaudare!C27 + Aplasia!C27 + Astye!C27 + 'Crila Republic'!C27 + 'Elja and Munusia'!C27 + Hiwush!C27 + Iainoa!C27 + Isari!C27 + Isuibul!C27 + Maalle!C27 + Mendereide!C27 + Nia!C27 + 'Niretui and Anulan'!C27 + Ohtina!C27 + Prstreula!C27 + Rethern!C27 + Rkmepuia!C27 + Tvecoca!C27 + Umarcia!C27 + 'United Delet'!C27 + Veelmit!C27 + Walporein!C27 + Yutnitu!C27</f>
        <v>186786849.8</v>
      </c>
      <c r="BQ27" s="8">
        <f t="shared" si="19"/>
        <v>0.02278004719</v>
      </c>
      <c r="BR27" s="6">
        <f t="shared" si="20"/>
        <v>0.03655884221</v>
      </c>
      <c r="BY27" s="3">
        <f t="shared" si="21"/>
        <v>1990</v>
      </c>
      <c r="BZ27" s="4">
        <v>1740.0</v>
      </c>
      <c r="CA27" s="5">
        <f>Ahokini!C27 + Anymna!C27 + Ashain!C27 + Baluyde!C27 + Desaki!C27 + Erkizil!C27 + 'Far Lands'!C27 + Finae!C27 + Hyelen!C27 + Iareva!C27 + Letan!C27 + 'Mesjan Hyaa'!C27 + Myla!C27 + 'Nheyes Si'!C27 + Onphello!C27 + Quidic!C27 + Shomjind!C27 + 'United Mihili'!C27 + Verste!C27 + Volver!C27 + Wundry!C27 + Yihnurda!C27 + Zhanshe!C27 + Ztesh!C27</f>
        <v>761681767.4</v>
      </c>
      <c r="CB27" s="8">
        <f t="shared" si="22"/>
        <v>0.02120397104</v>
      </c>
      <c r="CC27" s="6">
        <f t="shared" si="23"/>
        <v>0.1490801069</v>
      </c>
    </row>
    <row r="28" ht="22.5" customHeight="1">
      <c r="A28" s="3">
        <f t="shared" si="1"/>
        <v>1989</v>
      </c>
      <c r="B28" s="4">
        <v>1739.0</v>
      </c>
      <c r="C28" s="5">
        <f>Acetoa!C28 + Acrana!C28 + Aetintio!C28 + Ahokini!C28 + Amcha!C28 + Andsaudare!C28 + Anymna!C28 + Aplasia!C28 + Arbiya!C28 + 'Areoix Lie'!C28 + Ashain!C28 + Astye!C28 + Baluyde!C28 + Byllu!C28 + Candenat!C28 + Canldives!C28 + Chaenia!C28 + Cloja!C28 + 'Crila Republic'!C28 + 'Cruthi Anoso'!C28 + Curata!C28 + Dahe!C28 + Danocia!C28 + Darewa!C28 + Desaki!C28 + Deschon!C28 + 'Disal Nila'!C28 + 'Dual Cenryia'!C28 + Ealdorii!C28 + Easuhura!C28 + Eldavpir!C28 + Eldjo!C28 + 'Elja and Munusia'!C28 + Emara!C28 + Enina!C28 + Eparia!C28 + Erkizil!C28 + Estijan!C28 + Etirha!C28 + Etretes!C28 + Exilium!C28 + 'Far Lands'!C28 + 'Feio Lie'!C28 + Fermori!C28 + Finae!C28 + Fincen!C28 + 'Fire Coast'!C28 + Gaeiya!C28 + Galca!C28 + Genaire!C28 + Grazail!C28 + Guise!C28 + Haiza!C28 + Heiso!C28 + Hiwush!C28 + Hkuqo!C28 + Hyelen!C28 + Iainoa!C28 + Iareva!C28 + Ihner!C28 + Ikzen!C28 + Ilicuhe!C28 + Inania!C28 + Inrea!C28 + Iquir!C28 + Isari!C28 + Isnti!C28 + Isuibul!C28 + Jathua!C28 + Jau!C28 + Jshain!C28 + Kaastini!C28 + Koruch!C28 + Kusierna!C28 + Laselteh!C28 + Lasri!C28 + Letan!C28 + Lieri!C28 + Lycroa!C28 + Lydroa!C28 + Maalle!C28 + Mendereide!C28 + 'Merela Sta'!C28 + 'Mesjan Hyaa'!C28 + Metndria!C28 + Migoku!C28 + Myla!C28 + 'New Kizura'!C28 + 'New Misos'!C28 + 'Nheyes Si'!C28 + Nia!C28 + 'Niretui and Anulan'!C28 + 'Niul Spijan'!C28 + 'North Ayre'!C28 + Ocaun!C28 + Ohtina!C28 + Onphello!C28 + Oscairia!C28 + Othya!C28 + Otiiric!C28 + Oyreain!C28 + Ozinia!C28 + Palina!C28 + Peka!C28 + Pelan!C28 + Pelines!C28 + Pelugrotoa!C28 + 'Pha Hii'!C28 + Phuris!C28 + Praesyu!C28 + Prstreula!C28 + 'Pruim Fijan'!C28 + 'Prystr Hii'!C28 + Quidic!C28 + Raledria!C28 + Reerica!C28 + Rethern!C28 + 'Rijan bu'!C28 + Rinew!C28 + Rkmepuia!C28 + Rtesania!C28 + Ruylku!C28 + Saa!C28 + Sadain!C28 + Sanagara!C28 + Sattle!C28 + Selaja!C28 + Seytinemas!C28 + Shinam!C28 + Shomjind!C28 + Siana!C28 + Sivoso!C28 + Slyiaduun!C28 + Stinebar!C28 + Suenan!C28 + Sunsokua!C28 + Taing!C28 + Taniduna!C28 + Taoisia!C28 + Taval!C28 + Terressin!C28 + Tomscilus!C28 + Tonder!C28 + Trevilla!C28 + Trian!C28 + Tvecoca!C28 + Ucrua!C28 + Ukhdari!C28 + Umarcia!C28 + Umendel!C28 + 'United Delet'!C28 + 'United Mihili'!C28 + Urbiqu!C28 + Uularin!C28 + Vayvele!C28 + Veelmit!C28 + Verste!C28 + Verusa!C28 + Vesozata!C28 + Viussi!C28 + Volver!C28 + Walporein!C28 + 'Welenu Fana'!C28 + 'Western Migoku'!C28 + Wundry!C28 + Yaxuto!C28 + Yihnurda!C28 + Yoprioq!C28 + Yutnitu!C28 + Zenashan!C28 + Zhanshe!C28 + Ztesh!C28</f>
        <v>5037588262</v>
      </c>
      <c r="D28" s="6">
        <f t="shared" si="2"/>
        <v>0.01478084428</v>
      </c>
      <c r="K28" s="3">
        <f t="shared" si="3"/>
        <v>1989</v>
      </c>
      <c r="L28" s="4">
        <v>1739.0</v>
      </c>
      <c r="M28" s="5">
        <f>'Areoix Lie'!C28 + Pelines!C28 + Terressin!C28 + Taniduna!C28 + Iquir!C28 + Deschon!C28 + Othya!C28 + Eldavpir!C28 + Candenat!C28 + Jau!C28 + Viussi!C28 + Jathua!C28 + Jshain!C28 + Acetoa!C28 + Sattle!C28 + Reerica!C28 + 'Feio Lie'!C28 + Umendel!C28 + 'Fire Coast'!C28 + Yoprioq!C28 + 'Rijan bu'!C28 + Saa!C28 + Rinew!C28 + Enina!C28 + Trevilla!C28</f>
        <v>733824730.6</v>
      </c>
      <c r="N28" s="6">
        <f t="shared" si="4"/>
        <v>0.01536742795</v>
      </c>
      <c r="O28" s="6">
        <f t="shared" si="5"/>
        <v>0.1456698508</v>
      </c>
      <c r="V28" s="3">
        <f t="shared" si="6"/>
        <v>1989</v>
      </c>
      <c r="W28" s="4">
        <v>1739.0</v>
      </c>
      <c r="X28" s="5">
        <f>Aetintio!C28 + Arbiya!C28 + Curata!C28 + 'Disal Nila'!C28 + Etirha!C28 + Fincen!C28 + Gaeiya!C28 + Genaire!C28 + Grazail!C28 + Guise!C28 + Laselteh!C28 + Lasri!C28 + Metndria!C28 + 'New Misos'!C28 + Peka!C28 + Pelan!C28 + Phuris!C28 + Raledria!C28 + Slyiaduun!C28 + Tomscilus!C28</f>
        <v>396201214</v>
      </c>
      <c r="Y28" s="6">
        <f t="shared" si="7"/>
        <v>0.01421633809</v>
      </c>
      <c r="Z28" s="6">
        <f t="shared" si="8"/>
        <v>0.07864898707</v>
      </c>
      <c r="AG28" s="3">
        <f t="shared" si="9"/>
        <v>1989</v>
      </c>
      <c r="AH28" s="4">
        <v>1739.0</v>
      </c>
      <c r="AI28" s="5">
        <f>Acrana!C28 + Danocia!C28 + Darewa!C28 + Ealdorii!C28 + Easuhura!C28 + Eldjo!C28 + Emara!C28 + Estijan!C28 + Fermori!C28 + Ikzen!C28 + Ilicuhe!C28 + Koruch!C28 + Lycroa!C28 + Lydroa!C28 + 'Merela Sta'!C28 + 'New Kizura'!C28 + 'Niul Spijan'!C28 + Palina!C28 + Praesyu!C28 + Siana!C28 + Tonder!C28 + Ukhdari!C28 + Urbiqu!C28 + Uularin!C28 + Verusa!C28 + Yaxuto!C28 + Zenashan!C28 + Hkuqo!C28</f>
        <v>845119224</v>
      </c>
      <c r="AJ28" s="6">
        <f t="shared" si="10"/>
        <v>0.008330661713</v>
      </c>
      <c r="AK28" s="6">
        <f t="shared" si="11"/>
        <v>0.1677626634</v>
      </c>
      <c r="AR28" s="3">
        <f t="shared" si="12"/>
        <v>1989</v>
      </c>
      <c r="AS28" s="4">
        <v>1739.0</v>
      </c>
      <c r="AT28" s="5">
        <f>Amcha!C28 + Byllu!C28 + Chaenia!C28 + 'Cruthi Anoso'!C28 + 'Dual Cenryia'!C28 + Exilium!C28 + Galca!C28 + Inania!C28 + Inrea!C28 + Isnti!C28 + Lieri!C28 + Ocaun!C28 + Otiiric!C28 + Ozinia!C28 + Pelugrotoa!C28 + Rtesania!C28 + Sadain!C28 + Selaja!C28 + Seytinemas!C28 + Sivoso!C28 + Sunsokua!C28 + Taing!C28 + Taoisia!C28 + Trian!C28 + Vayvele!C28</f>
        <v>1009099286</v>
      </c>
      <c r="AU28" s="6">
        <f t="shared" si="13"/>
        <v>0.01756155336</v>
      </c>
      <c r="AV28" s="6">
        <f t="shared" si="14"/>
        <v>0.2003139664</v>
      </c>
      <c r="BC28" s="3">
        <f t="shared" si="15"/>
        <v>1989</v>
      </c>
      <c r="BD28" s="4">
        <v>1739.0</v>
      </c>
      <c r="BE28" s="5">
        <f>Canldives!C28 + Cloja!C28 + Dahe!C28 + Eparia!C28 + Etretes!C28 + Haiza!C28 + Ihner!C28 + Kaastini!C28 + Kusierna!C28 + Migoku!C28 + 'North Ayre'!C28 + Oscairia!C28 + Oyreain!C28 + 'Pha Hii'!C28 + 'Pruim Fijan'!C28 + 'Prystr Hii'!C28 + Ruylku!C28 + Sanagara!C28 + Shinam!C28 + Stinebar!C28 + Suenan!C28 + Taval!C28 + Ucrua!C28 + Vesozata!C28 + 'Welenu Fana'!C28 + 'Western Migoku'!C28</f>
        <v>1111559605</v>
      </c>
      <c r="BF28" s="6">
        <f t="shared" si="16"/>
        <v>0.01127116333</v>
      </c>
      <c r="BG28" s="6">
        <f t="shared" si="17"/>
        <v>0.2206531275</v>
      </c>
      <c r="BN28" s="3">
        <f t="shared" si="18"/>
        <v>1989</v>
      </c>
      <c r="BO28" s="4">
        <v>1739.0</v>
      </c>
      <c r="BP28" s="5">
        <f>Andsaudare!C28 + Aplasia!C28 + Astye!C28 + 'Crila Republic'!C28 + 'Elja and Munusia'!C28 + Hiwush!C28 + Iainoa!C28 + Isari!C28 + Isuibul!C28 + Maalle!C28 + Mendereide!C28 + Nia!C28 + 'Niretui and Anulan'!C28 + Ohtina!C28 + Prstreula!C28 + Rethern!C28 + Rkmepuia!C28 + Tvecoca!C28 + Umarcia!C28 + 'United Delet'!C28 + Veelmit!C28 + Walporein!C28 + Yutnitu!C28</f>
        <v>182626607.1</v>
      </c>
      <c r="BQ28" s="7">
        <f t="shared" si="19"/>
        <v>0.02322415292</v>
      </c>
      <c r="BR28" s="6">
        <f t="shared" si="20"/>
        <v>0.03625278558</v>
      </c>
      <c r="BY28" s="3">
        <f t="shared" si="21"/>
        <v>1989</v>
      </c>
      <c r="BZ28" s="4">
        <v>1739.0</v>
      </c>
      <c r="CA28" s="5">
        <f>Ahokini!C28 + Anymna!C28 + Ashain!C28 + Baluyde!C28 + Desaki!C28 + Erkizil!C28 + 'Far Lands'!C28 + Finae!C28 + Hyelen!C28 + Iareva!C28 + Letan!C28 + 'Mesjan Hyaa'!C28 + Myla!C28 + 'Nheyes Si'!C28 + Onphello!C28 + Quidic!C28 + Shomjind!C28 + 'United Mihili'!C28 + Verste!C28 + Volver!C28 + Wundry!C28 + Yihnurda!C28 + Zhanshe!C28 + Ztesh!C28</f>
        <v>745866437.1</v>
      </c>
      <c r="CB28" s="7">
        <f t="shared" si="22"/>
        <v>0.02124901102</v>
      </c>
      <c r="CC28" s="6">
        <f t="shared" si="23"/>
        <v>0.1480602221</v>
      </c>
    </row>
    <row r="29" ht="22.5" customHeight="1">
      <c r="A29" s="3">
        <f t="shared" si="1"/>
        <v>1988</v>
      </c>
      <c r="B29" s="4">
        <v>1738.0</v>
      </c>
      <c r="C29" s="5">
        <f>Acetoa!C29 + Acrana!C29 + Aetintio!C29 + Ahokini!C29 + Amcha!C29 + Andsaudare!C29 + Anymna!C29 + Aplasia!C29 + Arbiya!C29 + 'Areoix Lie'!C29 + Ashain!C29 + Astye!C29 + Baluyde!C29 + Byllu!C29 + Candenat!C29 + Canldives!C29 + Chaenia!C29 + Cloja!C29 + 'Crila Republic'!C29 + 'Cruthi Anoso'!C29 + Curata!C29 + Dahe!C29 + Danocia!C29 + Darewa!C29 + Desaki!C29 + Deschon!C29 + 'Disal Nila'!C29 + 'Dual Cenryia'!C29 + Ealdorii!C29 + Easuhura!C29 + Eldavpir!C29 + Eldjo!C29 + 'Elja and Munusia'!C29 + Emara!C29 + Enina!C29 + Eparia!C29 + Erkizil!C29 + Estijan!C29 + Etirha!C29 + Etretes!C29 + Exilium!C29 + 'Far Lands'!C29 + 'Feio Lie'!C29 + Fermori!C29 + Finae!C29 + Fincen!C29 + 'Fire Coast'!C29 + Gaeiya!C29 + Galca!C29 + Genaire!C29 + Grazail!C29 + Guise!C29 + Haiza!C29 + Heiso!C29 + Hiwush!C29 + Hkuqo!C29 + Hyelen!C29 + Iainoa!C29 + Iareva!C29 + Ihner!C29 + Ikzen!C29 + Ilicuhe!C29 + Inania!C29 + Inrea!C29 + Iquir!C29 + Isari!C29 + Isnti!C29 + Isuibul!C29 + Jathua!C29 + Jau!C29 + Jshain!C29 + Kaastini!C29 + Koruch!C29 + Kusierna!C29 + Laselteh!C29 + Lasri!C29 + Letan!C29 + Lieri!C29 + Lycroa!C29 + Lydroa!C29 + Maalle!C29 + Mendereide!C29 + 'Merela Sta'!C29 + 'Mesjan Hyaa'!C29 + Metndria!C29 + Migoku!C29 + Myla!C29 + 'New Kizura'!C29 + 'New Misos'!C29 + 'Nheyes Si'!C29 + Nia!C29 + 'Niretui and Anulan'!C29 + 'Niul Spijan'!C29 + 'North Ayre'!C29 + Ocaun!C29 + Ohtina!C29 + Onphello!C29 + Oscairia!C29 + Othya!C29 + Otiiric!C29 + Oyreain!C29 + Ozinia!C29 + Palina!C29 + Peka!C29 + Pelan!C29 + Pelines!C29 + Pelugrotoa!C29 + 'Pha Hii'!C29 + Phuris!C29 + Praesyu!C29 + Prstreula!C29 + 'Pruim Fijan'!C29 + 'Prystr Hii'!C29 + Quidic!C29 + Raledria!C29 + Reerica!C29 + Rethern!C29 + 'Rijan bu'!C29 + Rinew!C29 + Rkmepuia!C29 + Rtesania!C29 + Ruylku!C29 + Saa!C29 + Sadain!C29 + Sanagara!C29 + Sattle!C29 + Selaja!C29 + Seytinemas!C29 + Shinam!C29 + Shomjind!C29 + Siana!C29 + Sivoso!C29 + Slyiaduun!C29 + Stinebar!C29 + Suenan!C29 + Sunsokua!C29 + Taing!C29 + Taniduna!C29 + Taoisia!C29 + Taval!C29 + Terressin!C29 + Tomscilus!C29 + Tonder!C29 + Trevilla!C29 + Trian!C29 + Tvecoca!C29 + Ucrua!C29 + Ukhdari!C29 + Umarcia!C29 + Umendel!C29 + 'United Delet'!C29 + 'United Mihili'!C29 + Urbiqu!C29 + Uularin!C29 + Vayvele!C29 + Veelmit!C29 + Verste!C29 + Verusa!C29 + Vesozata!C29 + Viussi!C29 + Volver!C29 + Walporein!C29 + 'Welenu Fana'!C29 + 'Western Migoku'!C29 + Wundry!C29 + Yaxuto!C29 + Yihnurda!C29 + Yoprioq!C29 + Yutnitu!C29 + Zenashan!C29 + Zhanshe!C29 + Ztesh!C29</f>
        <v>4964213002</v>
      </c>
      <c r="D29" s="6">
        <f t="shared" si="2"/>
        <v>0.01515903517</v>
      </c>
      <c r="K29" s="3">
        <f t="shared" si="3"/>
        <v>1988</v>
      </c>
      <c r="L29" s="4">
        <v>1738.0</v>
      </c>
      <c r="M29" s="5">
        <f>'Areoix Lie'!C29 + Pelines!C29 + Terressin!C29 + Taniduna!C29 + Iquir!C29 + Deschon!C29 + Othya!C29 + Eldavpir!C29 + Candenat!C29 + Jau!C29 + Viussi!C29 + Jathua!C29 + Jshain!C29 + Acetoa!C29 + Sattle!C29 + Reerica!C29 + 'Feio Lie'!C29 + Umendel!C29 + 'Fire Coast'!C29 + Yoprioq!C29 + 'Rijan bu'!C29 + Saa!C29 + Rinew!C29 + Enina!C29 + Trevilla!C29</f>
        <v>722718407.6</v>
      </c>
      <c r="N29" s="6">
        <f t="shared" si="4"/>
        <v>0.01578170717</v>
      </c>
      <c r="O29" s="6">
        <f t="shared" si="5"/>
        <v>0.1455856965</v>
      </c>
      <c r="V29" s="3">
        <f t="shared" si="6"/>
        <v>1988</v>
      </c>
      <c r="W29" s="4">
        <v>1738.0</v>
      </c>
      <c r="X29" s="5">
        <f>Aetintio!C29 + Arbiya!C29 + Curata!C29 + 'Disal Nila'!C29 + Etirha!C29 + Fincen!C29 + Gaeiya!C29 + Genaire!C29 + Grazail!C29 + Guise!C29 + Laselteh!C29 + Lasri!C29 + Metndria!C29 + 'New Misos'!C29 + Peka!C29 + Pelan!C29 + Phuris!C29 + Raledria!C29 + Slyiaduun!C29 + Tomscilus!C29</f>
        <v>390647635.2</v>
      </c>
      <c r="Y29" s="6">
        <f t="shared" si="7"/>
        <v>0.01394124859</v>
      </c>
      <c r="Z29" s="6">
        <f t="shared" si="8"/>
        <v>0.07869276258</v>
      </c>
      <c r="AG29" s="3">
        <f t="shared" si="9"/>
        <v>1988</v>
      </c>
      <c r="AH29" s="4">
        <v>1738.0</v>
      </c>
      <c r="AI29" s="5">
        <f>Acrana!C29 + Danocia!C29 + Darewa!C29 + Ealdorii!C29 + Easuhura!C29 + Eldjo!C29 + Emara!C29 + Estijan!C29 + Fermori!C29 + Ikzen!C29 + Ilicuhe!C29 + Koruch!C29 + Lycroa!C29 + Lydroa!C29 + 'Merela Sta'!C29 + 'New Kizura'!C29 + 'Niul Spijan'!C29 + Palina!C29 + Praesyu!C29 + Siana!C29 + Tonder!C29 + Ukhdari!C29 + Urbiqu!C29 + Uularin!C29 + Verusa!C29 + Yaxuto!C29 + Zenashan!C29 + Hkuqo!C29</f>
        <v>838136988.2</v>
      </c>
      <c r="AJ29" s="6">
        <f t="shared" si="10"/>
        <v>0.008287409527</v>
      </c>
      <c r="AK29" s="6">
        <f t="shared" si="11"/>
        <v>0.1688358231</v>
      </c>
      <c r="AR29" s="3">
        <f t="shared" si="12"/>
        <v>1988</v>
      </c>
      <c r="AS29" s="4">
        <v>1738.0</v>
      </c>
      <c r="AT29" s="5">
        <f>Amcha!C29 + Byllu!C29 + Chaenia!C29 + 'Cruthi Anoso'!C29 + 'Dual Cenryia'!C29 + Exilium!C29 + Galca!C29 + Inania!C29 + Inrea!C29 + Isnti!C29 + Lieri!C29 + Ocaun!C29 + Otiiric!C29 + Ozinia!C29 + Pelugrotoa!C29 + Rtesania!C29 + Sadain!C29 + Selaja!C29 + Seytinemas!C29 + Sivoso!C29 + Sunsokua!C29 + Taing!C29 + Taoisia!C29 + Trian!C29 + Vayvele!C29</f>
        <v>991683778.4</v>
      </c>
      <c r="AU29" s="6">
        <f t="shared" si="13"/>
        <v>0.01880610469</v>
      </c>
      <c r="AV29" s="6">
        <f t="shared" si="14"/>
        <v>0.1997665648</v>
      </c>
      <c r="BC29" s="3">
        <f t="shared" si="15"/>
        <v>1988</v>
      </c>
      <c r="BD29" s="4">
        <v>1738.0</v>
      </c>
      <c r="BE29" s="5">
        <f>Canldives!C29 + Cloja!C29 + Dahe!C29 + Eparia!C29 + Etretes!C29 + Haiza!C29 + Ihner!C29 + Kaastini!C29 + Kusierna!C29 + Migoku!C29 + 'North Ayre'!C29 + Oscairia!C29 + Oyreain!C29 + 'Pha Hii'!C29 + 'Pruim Fijan'!C29 + 'Prystr Hii'!C29 + Ruylku!C29 + Sanagara!C29 + Shinam!C29 + Stinebar!C29 + Suenan!C29 + Taval!C29 + Ucrua!C29 + Vesozata!C29 + 'Welenu Fana'!C29 + 'Western Migoku'!C29</f>
        <v>1099170673</v>
      </c>
      <c r="BF29" s="6">
        <f t="shared" si="16"/>
        <v>0.01167942023</v>
      </c>
      <c r="BG29" s="6">
        <f t="shared" si="17"/>
        <v>0.2214189183</v>
      </c>
      <c r="BN29" s="3">
        <f t="shared" si="18"/>
        <v>1988</v>
      </c>
      <c r="BO29" s="4">
        <v>1738.0</v>
      </c>
      <c r="BP29" s="5">
        <f>Andsaudare!C29 + Aplasia!C29 + Astye!C29 + 'Crila Republic'!C29 + 'Elja and Munusia'!C29 + Hiwush!C29 + Iainoa!C29 + Isari!C29 + Isuibul!C29 + Maalle!C29 + Mendereide!C29 + Nia!C29 + 'Niretui and Anulan'!C29 + Ohtina!C29 + Prstreula!C29 + Rethern!C29 + Rkmepuia!C29 + Tvecoca!C29 + Umarcia!C29 + 'United Delet'!C29 + Veelmit!C29 + Walporein!C29 + Yutnitu!C29</f>
        <v>178481524.9</v>
      </c>
      <c r="BQ29" s="8">
        <f t="shared" si="19"/>
        <v>0.02329191943</v>
      </c>
      <c r="BR29" s="6">
        <f t="shared" si="20"/>
        <v>0.03595363954</v>
      </c>
      <c r="BY29" s="3">
        <f t="shared" si="21"/>
        <v>1988</v>
      </c>
      <c r="BZ29" s="4">
        <v>1738.0</v>
      </c>
      <c r="CA29" s="5">
        <f>Ahokini!C29 + Anymna!C29 + Ashain!C29 + Baluyde!C29 + Desaki!C29 + Erkizil!C29 + 'Far Lands'!C29 + Finae!C29 + Hyelen!C29 + Iareva!C29 + Letan!C29 + 'Mesjan Hyaa'!C29 + Myla!C29 + 'Nheyes Si'!C29 + Onphello!C29 + Quidic!C29 + Shomjind!C29 + 'United Mihili'!C29 + Verste!C29 + Volver!C29 + Wundry!C29 + Yihnurda!C29 + Zhanshe!C29 + Ztesh!C29</f>
        <v>730347279.7</v>
      </c>
      <c r="CB29" s="8">
        <f t="shared" si="22"/>
        <v>0.02143096264</v>
      </c>
      <c r="CC29" s="6">
        <f t="shared" si="23"/>
        <v>0.1471224702</v>
      </c>
    </row>
    <row r="30" ht="22.5" customHeight="1">
      <c r="A30" s="3">
        <f t="shared" si="1"/>
        <v>1987</v>
      </c>
      <c r="B30" s="4">
        <v>1737.0</v>
      </c>
      <c r="C30" s="5">
        <f>Acetoa!C30 + Acrana!C30 + Aetintio!C30 + Ahokini!C30 + Amcha!C30 + Andsaudare!C30 + Anymna!C30 + Aplasia!C30 + Arbiya!C30 + 'Areoix Lie'!C30 + Ashain!C30 + Astye!C30 + Baluyde!C30 + Byllu!C30 + Candenat!C30 + Canldives!C30 + Chaenia!C30 + Cloja!C30 + 'Crila Republic'!C30 + 'Cruthi Anoso'!C30 + Curata!C30 + Dahe!C30 + Danocia!C30 + Darewa!C30 + Desaki!C30 + Deschon!C30 + 'Disal Nila'!C30 + 'Dual Cenryia'!C30 + Ealdorii!C30 + Easuhura!C30 + Eldavpir!C30 + Eldjo!C30 + 'Elja and Munusia'!C30 + Emara!C30 + Enina!C30 + Eparia!C30 + Erkizil!C30 + Estijan!C30 + Etirha!C30 + Etretes!C30 + Exilium!C30 + 'Far Lands'!C30 + 'Feio Lie'!C30 + Fermori!C30 + Finae!C30 + Fincen!C30 + 'Fire Coast'!C30 + Gaeiya!C30 + Galca!C30 + Genaire!C30 + Grazail!C30 + Guise!C30 + Haiza!C30 + Heiso!C30 + Hiwush!C30 + Hkuqo!C30 + Hyelen!C30 + Iainoa!C30 + Iareva!C30 + Ihner!C30 + Ikzen!C30 + Ilicuhe!C30 + Inania!C30 + Inrea!C30 + Iquir!C30 + Isari!C30 + Isnti!C30 + Isuibul!C30 + Jathua!C30 + Jau!C30 + Jshain!C30 + Kaastini!C30 + Koruch!C30 + Kusierna!C30 + Laselteh!C30 + Lasri!C30 + Letan!C30 + Lieri!C30 + Lycroa!C30 + Lydroa!C30 + Maalle!C30 + Mendereide!C30 + 'Merela Sta'!C30 + 'Mesjan Hyaa'!C30 + Metndria!C30 + Migoku!C30 + Myla!C30 + 'New Kizura'!C30 + 'New Misos'!C30 + 'Nheyes Si'!C30 + Nia!C30 + 'Niretui and Anulan'!C30 + 'Niul Spijan'!C30 + 'North Ayre'!C30 + Ocaun!C30 + Ohtina!C30 + Onphello!C30 + Oscairia!C30 + Othya!C30 + Otiiric!C30 + Oyreain!C30 + Ozinia!C30 + Palina!C30 + Peka!C30 + Pelan!C30 + Pelines!C30 + Pelugrotoa!C30 + 'Pha Hii'!C30 + Phuris!C30 + Praesyu!C30 + Prstreula!C30 + 'Pruim Fijan'!C30 + 'Prystr Hii'!C30 + Quidic!C30 + Raledria!C30 + Reerica!C30 + Rethern!C30 + 'Rijan bu'!C30 + Rinew!C30 + Rkmepuia!C30 + Rtesania!C30 + Ruylku!C30 + Saa!C30 + Sadain!C30 + Sanagara!C30 + Sattle!C30 + Selaja!C30 + Seytinemas!C30 + Shinam!C30 + Shomjind!C30 + Siana!C30 + Sivoso!C30 + Slyiaduun!C30 + Stinebar!C30 + Suenan!C30 + Sunsokua!C30 + Taing!C30 + Taniduna!C30 + Taoisia!C30 + Taval!C30 + Terressin!C30 + Tomscilus!C30 + Tonder!C30 + Trevilla!C30 + Trian!C30 + Tvecoca!C30 + Ucrua!C30 + Ukhdari!C30 + Umarcia!C30 + Umendel!C30 + 'United Delet'!C30 + 'United Mihili'!C30 + Urbiqu!C30 + Uularin!C30 + Vayvele!C30 + Veelmit!C30 + Verste!C30 + Verusa!C30 + Vesozata!C30 + Viussi!C30 + Volver!C30 + Walporein!C30 + 'Welenu Fana'!C30 + 'Western Migoku'!C30 + Wundry!C30 + Yaxuto!C30 + Yihnurda!C30 + Yoprioq!C30 + Yutnitu!C30 + Zenashan!C30 + Zhanshe!C30 + Ztesh!C30</f>
        <v>4890084046</v>
      </c>
      <c r="D30" s="6">
        <f t="shared" si="2"/>
        <v>0.01523605479</v>
      </c>
      <c r="K30" s="3">
        <f t="shared" si="3"/>
        <v>1987</v>
      </c>
      <c r="L30" s="4">
        <v>1737.0</v>
      </c>
      <c r="M30" s="5">
        <f>'Areoix Lie'!C30 + Pelines!C30 + Terressin!C30 + Taniduna!C30 + Iquir!C30 + Deschon!C30 + Othya!C30 + Eldavpir!C30 + Candenat!C30 + Jau!C30 + Viussi!C30 + Jathua!C30 + Jshain!C30 + Acetoa!C30 + Sattle!C30 + Reerica!C30 + 'Feio Lie'!C30 + Umendel!C30 + 'Fire Coast'!C30 + Yoprioq!C30 + 'Rijan bu'!C30 + Saa!C30 + Rinew!C30 + Enina!C30 + Trevilla!C30</f>
        <v>711489882.6</v>
      </c>
      <c r="N30" s="6">
        <f t="shared" si="4"/>
        <v>0.01609494511</v>
      </c>
      <c r="O30" s="6">
        <f t="shared" si="5"/>
        <v>0.1454964528</v>
      </c>
      <c r="V30" s="3">
        <f t="shared" si="6"/>
        <v>1987</v>
      </c>
      <c r="W30" s="4">
        <v>1737.0</v>
      </c>
      <c r="X30" s="5">
        <f>Aetintio!C30 + Arbiya!C30 + Curata!C30 + 'Disal Nila'!C30 + Etirha!C30 + Fincen!C30 + Gaeiya!C30 + Genaire!C30 + Grazail!C30 + Guise!C30 + Laselteh!C30 + Lasri!C30 + Metndria!C30 + 'New Misos'!C30 + Peka!C30 + Pelan!C30 + Phuris!C30 + Raledria!C30 + Slyiaduun!C30 + Tomscilus!C30</f>
        <v>385276401.1</v>
      </c>
      <c r="Y30" s="6">
        <f t="shared" si="7"/>
        <v>0.01355886051</v>
      </c>
      <c r="Z30" s="6">
        <f t="shared" si="8"/>
        <v>0.07878727594</v>
      </c>
      <c r="AG30" s="3">
        <f t="shared" si="9"/>
        <v>1987</v>
      </c>
      <c r="AH30" s="4">
        <v>1737.0</v>
      </c>
      <c r="AI30" s="5">
        <f>Acrana!C30 + Danocia!C30 + Darewa!C30 + Ealdorii!C30 + Easuhura!C30 + Eldjo!C30 + Emara!C30 + Estijan!C30 + Fermori!C30 + Ikzen!C30 + Ilicuhe!C30 + Koruch!C30 + Lycroa!C30 + Lydroa!C30 + 'Merela Sta'!C30 + 'New Kizura'!C30 + 'Niul Spijan'!C30 + Palina!C30 + Praesyu!C30 + Siana!C30 + Tonder!C30 + Ukhdari!C30 + Urbiqu!C30 + Uularin!C30 + Verusa!C30 + Yaxuto!C30 + Zenashan!C30 + Hkuqo!C30</f>
        <v>831248094.9</v>
      </c>
      <c r="AJ30" s="6">
        <f t="shared" si="10"/>
        <v>0.007944571823</v>
      </c>
      <c r="AK30" s="6">
        <f t="shared" si="11"/>
        <v>0.1699864638</v>
      </c>
      <c r="AR30" s="3">
        <f t="shared" si="12"/>
        <v>1987</v>
      </c>
      <c r="AS30" s="4">
        <v>1737.0</v>
      </c>
      <c r="AT30" s="5">
        <f>Amcha!C30 + Byllu!C30 + Chaenia!C30 + 'Cruthi Anoso'!C30 + 'Dual Cenryia'!C30 + Exilium!C30 + Galca!C30 + Inania!C30 + Inrea!C30 + Isnti!C30 + Lieri!C30 + Ocaun!C30 + Otiiric!C30 + Ozinia!C30 + Pelugrotoa!C30 + Rtesania!C30 + Sadain!C30 + Selaja!C30 + Seytinemas!C30 + Sivoso!C30 + Sunsokua!C30 + Taing!C30 + Taoisia!C30 + Trian!C30 + Vayvele!C30</f>
        <v>973378323.7</v>
      </c>
      <c r="AU30" s="6">
        <f t="shared" si="13"/>
        <v>0.01880260793</v>
      </c>
      <c r="AV30" s="6">
        <f t="shared" si="14"/>
        <v>0.1990514508</v>
      </c>
      <c r="BC30" s="3">
        <f t="shared" si="15"/>
        <v>1987</v>
      </c>
      <c r="BD30" s="4">
        <v>1737.0</v>
      </c>
      <c r="BE30" s="5">
        <f>Canldives!C30 + Cloja!C30 + Dahe!C30 + Eparia!C30 + Etretes!C30 + Haiza!C30 + Ihner!C30 + Kaastini!C30 + Kusierna!C30 + Migoku!C30 + 'North Ayre'!C30 + Oscairia!C30 + Oyreain!C30 + 'Pha Hii'!C30 + 'Pruim Fijan'!C30 + 'Prystr Hii'!C30 + Ruylku!C30 + Sanagara!C30 + Shinam!C30 + Stinebar!C30 + Suenan!C30 + Taval!C30 + Ucrua!C30 + Vesozata!C30 + 'Welenu Fana'!C30 + 'Western Migoku'!C30</f>
        <v>1086481202</v>
      </c>
      <c r="BF30" s="6">
        <f t="shared" si="16"/>
        <v>0.0121607416</v>
      </c>
      <c r="BG30" s="6">
        <f t="shared" si="17"/>
        <v>0.2221804763</v>
      </c>
      <c r="BN30" s="3">
        <f t="shared" si="18"/>
        <v>1987</v>
      </c>
      <c r="BO30" s="4">
        <v>1737.0</v>
      </c>
      <c r="BP30" s="5">
        <f>Andsaudare!C30 + Aplasia!C30 + Astye!C30 + 'Crila Republic'!C30 + 'Elja and Munusia'!C30 + Hiwush!C30 + Iainoa!C30 + Isari!C30 + Isuibul!C30 + Maalle!C30 + Mendereide!C30 + Nia!C30 + 'Niretui and Anulan'!C30 + Ohtina!C30 + Prstreula!C30 + Rethern!C30 + Rkmepuia!C30 + Tvecoca!C30 + Umarcia!C30 + 'United Delet'!C30 + Veelmit!C30 + Walporein!C30 + Yutnitu!C30</f>
        <v>174418972.2</v>
      </c>
      <c r="BQ30" s="7">
        <f t="shared" si="19"/>
        <v>0.02332722694</v>
      </c>
      <c r="BR30" s="6">
        <f t="shared" si="20"/>
        <v>0.03566788844</v>
      </c>
      <c r="BY30" s="3">
        <f t="shared" si="21"/>
        <v>1987</v>
      </c>
      <c r="BZ30" s="4">
        <v>1737.0</v>
      </c>
      <c r="CA30" s="5">
        <f>Ahokini!C30 + Anymna!C30 + Ashain!C30 + Baluyde!C30 + Desaki!C30 + Erkizil!C30 + 'Far Lands'!C30 + Finae!C30 + Hyelen!C30 + Iareva!C30 + Letan!C30 + 'Mesjan Hyaa'!C30 + Myla!C30 + 'Nheyes Si'!C30 + Onphello!C30 + Quidic!C30 + Shomjind!C30 + 'United Mihili'!C30 + Verste!C30 + Volver!C30 + Wundry!C30 + Yihnurda!C30 + Zhanshe!C30 + Ztesh!C30</f>
        <v>715023634.9</v>
      </c>
      <c r="CB30" s="7">
        <f t="shared" si="22"/>
        <v>0.02166308213</v>
      </c>
      <c r="CC30" s="6">
        <f t="shared" si="23"/>
        <v>0.1462190891</v>
      </c>
    </row>
    <row r="31" ht="22.5" customHeight="1">
      <c r="A31" s="3">
        <f t="shared" si="1"/>
        <v>1986</v>
      </c>
      <c r="B31" s="4">
        <v>1736.0</v>
      </c>
      <c r="C31" s="5">
        <f>Acetoa!C31 + Acrana!C31 + Aetintio!C31 + Ahokini!C31 + Amcha!C31 + Andsaudare!C31 + Anymna!C31 + Aplasia!C31 + Arbiya!C31 + 'Areoix Lie'!C31 + Ashain!C31 + Astye!C31 + Baluyde!C31 + Byllu!C31 + Candenat!C31 + Canldives!C31 + Chaenia!C31 + Cloja!C31 + 'Crila Republic'!C31 + 'Cruthi Anoso'!C31 + Curata!C31 + Dahe!C31 + Danocia!C31 + Darewa!C31 + Desaki!C31 + Deschon!C31 + 'Disal Nila'!C31 + 'Dual Cenryia'!C31 + Ealdorii!C31 + Easuhura!C31 + Eldavpir!C31 + Eldjo!C31 + 'Elja and Munusia'!C31 + Emara!C31 + Enina!C31 + Eparia!C31 + Erkizil!C31 + Estijan!C31 + Etirha!C31 + Etretes!C31 + Exilium!C31 + 'Far Lands'!C31 + 'Feio Lie'!C31 + Fermori!C31 + Finae!C31 + Fincen!C31 + 'Fire Coast'!C31 + Gaeiya!C31 + Galca!C31 + Genaire!C31 + Grazail!C31 + Guise!C31 + Haiza!C31 + Heiso!C31 + Hiwush!C31 + Hkuqo!C31 + Hyelen!C31 + Iainoa!C31 + Iareva!C31 + Ihner!C31 + Ikzen!C31 + Ilicuhe!C31 + Inania!C31 + Inrea!C31 + Iquir!C31 + Isari!C31 + Isnti!C31 + Isuibul!C31 + Jathua!C31 + Jau!C31 + Jshain!C31 + Kaastini!C31 + Koruch!C31 + Kusierna!C31 + Laselteh!C31 + Lasri!C31 + Letan!C31 + Lieri!C31 + Lycroa!C31 + Lydroa!C31 + Maalle!C31 + Mendereide!C31 + 'Merela Sta'!C31 + 'Mesjan Hyaa'!C31 + Metndria!C31 + Migoku!C31 + Myla!C31 + 'New Kizura'!C31 + 'New Misos'!C31 + 'Nheyes Si'!C31 + Nia!C31 + 'Niretui and Anulan'!C31 + 'Niul Spijan'!C31 + 'North Ayre'!C31 + Ocaun!C31 + Ohtina!C31 + Onphello!C31 + Oscairia!C31 + Othya!C31 + Otiiric!C31 + Oyreain!C31 + Ozinia!C31 + Palina!C31 + Peka!C31 + Pelan!C31 + Pelines!C31 + Pelugrotoa!C31 + 'Pha Hii'!C31 + Phuris!C31 + Praesyu!C31 + Prstreula!C31 + 'Pruim Fijan'!C31 + 'Prystr Hii'!C31 + Quidic!C31 + Raledria!C31 + Reerica!C31 + Rethern!C31 + 'Rijan bu'!C31 + Rinew!C31 + Rkmepuia!C31 + Rtesania!C31 + Ruylku!C31 + Saa!C31 + Sadain!C31 + Sanagara!C31 + Sattle!C31 + Selaja!C31 + Seytinemas!C31 + Shinam!C31 + Shomjind!C31 + Siana!C31 + Sivoso!C31 + Slyiaduun!C31 + Stinebar!C31 + Suenan!C31 + Sunsokua!C31 + Taing!C31 + Taniduna!C31 + Taoisia!C31 + Taval!C31 + Terressin!C31 + Tomscilus!C31 + Tonder!C31 + Trevilla!C31 + Trian!C31 + Tvecoca!C31 + Ucrua!C31 + Ukhdari!C31 + Umarcia!C31 + Umendel!C31 + 'United Delet'!C31 + 'United Mihili'!C31 + Urbiqu!C31 + Uularin!C31 + Vayvele!C31 + Veelmit!C31 + Verste!C31 + Verusa!C31 + Vesozata!C31 + Viussi!C31 + Volver!C31 + Walporein!C31 + 'Welenu Fana'!C31 + 'Western Migoku'!C31 + Wundry!C31 + Yaxuto!C31 + Yihnurda!C31 + Yoprioq!C31 + Yutnitu!C31 + Zenashan!C31 + Zhanshe!C31 + Ztesh!C31</f>
        <v>4816696593</v>
      </c>
      <c r="D31" s="6">
        <f t="shared" si="2"/>
        <v>0.01554797099</v>
      </c>
      <c r="K31" s="3">
        <f t="shared" si="3"/>
        <v>1986</v>
      </c>
      <c r="L31" s="4">
        <v>1736.0</v>
      </c>
      <c r="M31" s="5">
        <f>'Areoix Lie'!C31 + Pelines!C31 + Terressin!C31 + Taniduna!C31 + Iquir!C31 + Deschon!C31 + Othya!C31 + Eldavpir!C31 + Candenat!C31 + Jau!C31 + Viussi!C31 + Jathua!C31 + Jshain!C31 + Acetoa!C31 + Sattle!C31 + Reerica!C31 + 'Feio Lie'!C31 + Umendel!C31 + 'Fire Coast'!C31 + Yoprioq!C31 + 'Rijan bu'!C31 + Saa!C31 + Rinew!C31 + Enina!C31 + Trevilla!C31</f>
        <v>700219882</v>
      </c>
      <c r="N31" s="6">
        <f t="shared" si="4"/>
        <v>0.01626939327</v>
      </c>
      <c r="O31" s="6">
        <f t="shared" si="5"/>
        <v>0.1453734667</v>
      </c>
      <c r="V31" s="3">
        <f t="shared" si="6"/>
        <v>1986</v>
      </c>
      <c r="W31" s="4">
        <v>1736.0</v>
      </c>
      <c r="X31" s="5">
        <f>Aetintio!C31 + Arbiya!C31 + Curata!C31 + 'Disal Nila'!C31 + Etirha!C31 + Fincen!C31 + Gaeiya!C31 + Genaire!C31 + Grazail!C31 + Guise!C31 + Laselteh!C31 + Lasri!C31 + Metndria!C31 + 'New Misos'!C31 + Peka!C31 + Pelan!C31 + Phuris!C31 + Raledria!C31 + Slyiaduun!C31 + Tomscilus!C31</f>
        <v>380122374.8</v>
      </c>
      <c r="Y31" s="6">
        <f t="shared" si="7"/>
        <v>0.01318211467</v>
      </c>
      <c r="Z31" s="6">
        <f t="shared" si="8"/>
        <v>0.07891764978</v>
      </c>
      <c r="AG31" s="3">
        <f t="shared" si="9"/>
        <v>1986</v>
      </c>
      <c r="AH31" s="4">
        <v>1736.0</v>
      </c>
      <c r="AI31" s="5">
        <f>Acrana!C31 + Danocia!C31 + Darewa!C31 + Ealdorii!C31 + Easuhura!C31 + Eldjo!C31 + Emara!C31 + Estijan!C31 + Fermori!C31 + Ikzen!C31 + Ilicuhe!C31 + Koruch!C31 + Lycroa!C31 + Lydroa!C31 + 'Merela Sta'!C31 + 'New Kizura'!C31 + 'Niul Spijan'!C31 + Palina!C31 + Praesyu!C31 + Siana!C31 + Tonder!C31 + Ukhdari!C31 + Urbiqu!C31 + Uularin!C31 + Verusa!C31 + Yaxuto!C31 + Zenashan!C31 + Hkuqo!C31</f>
        <v>824696236.4</v>
      </c>
      <c r="AJ31" s="6">
        <f t="shared" si="10"/>
        <v>0.007305024989</v>
      </c>
      <c r="AK31" s="6">
        <f t="shared" si="11"/>
        <v>0.1712161479</v>
      </c>
      <c r="AR31" s="3">
        <f t="shared" si="12"/>
        <v>1986</v>
      </c>
      <c r="AS31" s="4">
        <v>1736.0</v>
      </c>
      <c r="AT31" s="5">
        <f>Amcha!C31 + Byllu!C31 + Chaenia!C31 + 'Cruthi Anoso'!C31 + 'Dual Cenryia'!C31 + Exilium!C31 + Galca!C31 + Inania!C31 + Inrea!C31 + Isnti!C31 + Lieri!C31 + Ocaun!C31 + Otiiric!C31 + Ozinia!C31 + Pelugrotoa!C31 + Rtesania!C31 + Sadain!C31 + Selaja!C31 + Seytinemas!C31 + Sivoso!C31 + Sunsokua!C31 + Taing!C31 + Taoisia!C31 + Trian!C31 + Vayvele!C31</f>
        <v>955414048</v>
      </c>
      <c r="AU31" s="6">
        <f t="shared" si="13"/>
        <v>0.02019486207</v>
      </c>
      <c r="AV31" s="6">
        <f t="shared" si="14"/>
        <v>0.1983546253</v>
      </c>
      <c r="BC31" s="3">
        <f t="shared" si="15"/>
        <v>1986</v>
      </c>
      <c r="BD31" s="4">
        <v>1736.0</v>
      </c>
      <c r="BE31" s="5">
        <f>Canldives!C31 + Cloja!C31 + Dahe!C31 + Eparia!C31 + Etretes!C31 + Haiza!C31 + Ihner!C31 + Kaastini!C31 + Kusierna!C31 + Migoku!C31 + 'North Ayre'!C31 + Oscairia!C31 + Oyreain!C31 + 'Pha Hii'!C31 + 'Pruim Fijan'!C31 + 'Prystr Hii'!C31 + Ruylku!C31 + Sanagara!C31 + Shinam!C31 + Stinebar!C31 + Suenan!C31 + Taval!C31 + Ucrua!C31 + Vesozata!C31 + 'Welenu Fana'!C31 + 'Western Migoku'!C31</f>
        <v>1073427528</v>
      </c>
      <c r="BF31" s="6">
        <f t="shared" si="16"/>
        <v>0.01267986705</v>
      </c>
      <c r="BG31" s="6">
        <f t="shared" si="17"/>
        <v>0.2228555415</v>
      </c>
      <c r="BN31" s="3">
        <f t="shared" si="18"/>
        <v>1986</v>
      </c>
      <c r="BO31" s="4">
        <v>1736.0</v>
      </c>
      <c r="BP31" s="5">
        <f>Andsaudare!C31 + Aplasia!C31 + Astye!C31 + 'Crila Republic'!C31 + 'Elja and Munusia'!C31 + Hiwush!C31 + Iainoa!C31 + Isari!C31 + Isuibul!C31 + Maalle!C31 + Mendereide!C31 + Nia!C31 + 'Niretui and Anulan'!C31 + Ohtina!C31 + Prstreula!C31 + Rethern!C31 + Rkmepuia!C31 + Tvecoca!C31 + Umarcia!C31 + 'United Delet'!C31 + Veelmit!C31 + Walporein!C31 + Yutnitu!C31</f>
        <v>170443009.5</v>
      </c>
      <c r="BQ31" s="8">
        <f t="shared" si="19"/>
        <v>0.02338394027</v>
      </c>
      <c r="BR31" s="6">
        <f t="shared" si="20"/>
        <v>0.03538587208</v>
      </c>
      <c r="BY31" s="3">
        <f t="shared" si="21"/>
        <v>1986</v>
      </c>
      <c r="BZ31" s="4">
        <v>1736.0</v>
      </c>
      <c r="CA31" s="5">
        <f>Ahokini!C31 + Anymna!C31 + Ashain!C31 + Baluyde!C31 + Desaki!C31 + Erkizil!C31 + 'Far Lands'!C31 + Finae!C31 + Hyelen!C31 + Iareva!C31 + Letan!C31 + 'Mesjan Hyaa'!C31 + Myla!C31 + 'Nheyes Si'!C31 + Onphello!C31 + Quidic!C31 + Shomjind!C31 + 'United Mihili'!C31 + Verste!C31 + Volver!C31 + Wundry!C31 + Yihnurda!C31 + Zhanshe!C31 + Ztesh!C31</f>
        <v>699862457</v>
      </c>
      <c r="CB31" s="8">
        <f t="shared" si="22"/>
        <v>0.02205840287</v>
      </c>
      <c r="CC31" s="6">
        <f t="shared" si="23"/>
        <v>0.1452992613</v>
      </c>
    </row>
    <row r="32" ht="22.5" customHeight="1">
      <c r="A32" s="3">
        <f t="shared" si="1"/>
        <v>1985</v>
      </c>
      <c r="B32" s="4">
        <v>1735.0</v>
      </c>
      <c r="C32" s="5">
        <f>Acetoa!C32 + Acrana!C32 + Aetintio!C32 + Ahokini!C32 + Amcha!C32 + Andsaudare!C32 + Anymna!C32 + Aplasia!C32 + Arbiya!C32 + 'Areoix Lie'!C32 + Ashain!C32 + Astye!C32 + Baluyde!C32 + Byllu!C32 + Candenat!C32 + Canldives!C32 + Chaenia!C32 + Cloja!C32 + 'Crila Republic'!C32 + 'Cruthi Anoso'!C32 + Curata!C32 + Dahe!C32 + Danocia!C32 + Darewa!C32 + Desaki!C32 + Deschon!C32 + 'Disal Nila'!C32 + 'Dual Cenryia'!C32 + Ealdorii!C32 + Easuhura!C32 + Eldavpir!C32 + Eldjo!C32 + 'Elja and Munusia'!C32 + Emara!C32 + Enina!C32 + Eparia!C32 + Erkizil!C32 + Estijan!C32 + Etirha!C32 + Etretes!C32 + Exilium!C32 + 'Far Lands'!C32 + 'Feio Lie'!C32 + Fermori!C32 + Finae!C32 + Fincen!C32 + 'Fire Coast'!C32 + Gaeiya!C32 + Galca!C32 + Genaire!C32 + Grazail!C32 + Guise!C32 + Haiza!C32 + Heiso!C32 + Hiwush!C32 + Hkuqo!C32 + Hyelen!C32 + Iainoa!C32 + Iareva!C32 + Ihner!C32 + Ikzen!C32 + Ilicuhe!C32 + Inania!C32 + Inrea!C32 + Iquir!C32 + Isari!C32 + Isnti!C32 + Isuibul!C32 + Jathua!C32 + Jau!C32 + Jshain!C32 + Kaastini!C32 + Koruch!C32 + Kusierna!C32 + Laselteh!C32 + Lasri!C32 + Letan!C32 + Lieri!C32 + Lycroa!C32 + Lydroa!C32 + Maalle!C32 + Mendereide!C32 + 'Merela Sta'!C32 + 'Mesjan Hyaa'!C32 + Metndria!C32 + Migoku!C32 + Myla!C32 + 'New Kizura'!C32 + 'New Misos'!C32 + 'Nheyes Si'!C32 + Nia!C32 + 'Niretui and Anulan'!C32 + 'Niul Spijan'!C32 + 'North Ayre'!C32 + Ocaun!C32 + Ohtina!C32 + Onphello!C32 + Oscairia!C32 + Othya!C32 + Otiiric!C32 + Oyreain!C32 + Ozinia!C32 + Palina!C32 + Peka!C32 + Pelan!C32 + Pelines!C32 + Pelugrotoa!C32 + 'Pha Hii'!C32 + Phuris!C32 + Praesyu!C32 + Prstreula!C32 + 'Pruim Fijan'!C32 + 'Prystr Hii'!C32 + Quidic!C32 + Raledria!C32 + Reerica!C32 + Rethern!C32 + 'Rijan bu'!C32 + Rinew!C32 + Rkmepuia!C32 + Rtesania!C32 + Ruylku!C32 + Saa!C32 + Sadain!C32 + Sanagara!C32 + Sattle!C32 + Selaja!C32 + Seytinemas!C32 + Shinam!C32 + Shomjind!C32 + Siana!C32 + Sivoso!C32 + Slyiaduun!C32 + Stinebar!C32 + Suenan!C32 + Sunsokua!C32 + Taing!C32 + Taniduna!C32 + Taoisia!C32 + Taval!C32 + Terressin!C32 + Tomscilus!C32 + Tonder!C32 + Trevilla!C32 + Trian!C32 + Tvecoca!C32 + Ucrua!C32 + Ukhdari!C32 + Umarcia!C32 + Umendel!C32 + 'United Delet'!C32 + 'United Mihili'!C32 + Urbiqu!C32 + Uularin!C32 + Vayvele!C32 + Veelmit!C32 + Verste!C32 + Verusa!C32 + Vesozata!C32 + Viussi!C32 + Volver!C32 + Walporein!C32 + 'Welenu Fana'!C32 + 'Western Migoku'!C32 + Wundry!C32 + Yaxuto!C32 + Yihnurda!C32 + Yoprioq!C32 + Yutnitu!C32 + Zenashan!C32 + Zhanshe!C32 + Ztesh!C32</f>
        <v>4742953293</v>
      </c>
      <c r="D32" s="6">
        <f t="shared" si="2"/>
        <v>0.01583901</v>
      </c>
      <c r="K32" s="3">
        <f t="shared" si="3"/>
        <v>1985</v>
      </c>
      <c r="L32" s="4">
        <v>1735.0</v>
      </c>
      <c r="M32" s="5">
        <f>'Areoix Lie'!C32 + Pelines!C32 + Terressin!C32 + Taniduna!C32 + Iquir!C32 + Deschon!C32 + Othya!C32 + Eldavpir!C32 + Candenat!C32 + Jau!C32 + Viussi!C32 + Jathua!C32 + Jshain!C32 + Acetoa!C32 + Sattle!C32 + Reerica!C32 + 'Feio Lie'!C32 + Umendel!C32 + 'Fire Coast'!C32 + Yoprioq!C32 + 'Rijan bu'!C32 + Saa!C32 + Rinew!C32 + Enina!C32 + Trevilla!C32</f>
        <v>689010105.6</v>
      </c>
      <c r="N32" s="6">
        <f t="shared" si="4"/>
        <v>0.01683201804</v>
      </c>
      <c r="O32" s="6">
        <f t="shared" si="5"/>
        <v>0.14527027</v>
      </c>
      <c r="V32" s="3">
        <f t="shared" si="6"/>
        <v>1985</v>
      </c>
      <c r="W32" s="4">
        <v>1735.0</v>
      </c>
      <c r="X32" s="5">
        <f>Aetintio!C32 + Arbiya!C32 + Curata!C32 + 'Disal Nila'!C32 + Etirha!C32 + Fincen!C32 + Gaeiya!C32 + Genaire!C32 + Grazail!C32 + Guise!C32 + Laselteh!C32 + Lasri!C32 + Metndria!C32 + 'New Misos'!C32 + Peka!C32 + Pelan!C32 + Phuris!C32 + Raledria!C32 + Slyiaduun!C32 + Tomscilus!C32</f>
        <v>375176751.9</v>
      </c>
      <c r="Y32" s="6">
        <f t="shared" si="7"/>
        <v>0.01306258589</v>
      </c>
      <c r="Z32" s="6">
        <f t="shared" si="8"/>
        <v>0.07910192842</v>
      </c>
      <c r="AG32" s="3">
        <f t="shared" si="9"/>
        <v>1985</v>
      </c>
      <c r="AH32" s="4">
        <v>1735.0</v>
      </c>
      <c r="AI32" s="5">
        <f>Acrana!C32 + Danocia!C32 + Darewa!C32 + Ealdorii!C32 + Easuhura!C32 + Eldjo!C32 + Emara!C32 + Estijan!C32 + Fermori!C32 + Ikzen!C32 + Ilicuhe!C32 + Koruch!C32 + Lycroa!C32 + Lydroa!C32 + 'Merela Sta'!C32 + 'New Kizura'!C32 + 'Niul Spijan'!C32 + Palina!C32 + Praesyu!C32 + Siana!C32 + Tonder!C32 + Ukhdari!C32 + Urbiqu!C32 + Uularin!C32 + Verusa!C32 + Yaxuto!C32 + Zenashan!C32 + Hkuqo!C32</f>
        <v>818715499.2</v>
      </c>
      <c r="AJ32" s="6">
        <f t="shared" si="10"/>
        <v>0.007055671843</v>
      </c>
      <c r="AK32" s="6">
        <f t="shared" si="11"/>
        <v>0.1726172384</v>
      </c>
      <c r="AR32" s="3">
        <f t="shared" si="12"/>
        <v>1985</v>
      </c>
      <c r="AS32" s="4">
        <v>1735.0</v>
      </c>
      <c r="AT32" s="5">
        <f>Amcha!C32 + Byllu!C32 + Chaenia!C32 + 'Cruthi Anoso'!C32 + 'Dual Cenryia'!C32 + Exilium!C32 + Galca!C32 + Inania!C32 + Inrea!C32 + Isnti!C32 + Lieri!C32 + Ocaun!C32 + Otiiric!C32 + Ozinia!C32 + Pelugrotoa!C32 + Rtesania!C32 + Sadain!C32 + Selaja!C32 + Seytinemas!C32 + Sivoso!C32 + Sunsokua!C32 + Taing!C32 + Taoisia!C32 + Trian!C32 + Vayvele!C32</f>
        <v>936501528.8</v>
      </c>
      <c r="AU32" s="6">
        <f t="shared" si="13"/>
        <v>0.02061867115</v>
      </c>
      <c r="AV32" s="6">
        <f t="shared" si="14"/>
        <v>0.1974511388</v>
      </c>
      <c r="BC32" s="3">
        <f t="shared" si="15"/>
        <v>1985</v>
      </c>
      <c r="BD32" s="4">
        <v>1735.0</v>
      </c>
      <c r="BE32" s="5">
        <f>Canldives!C32 + Cloja!C32 + Dahe!C32 + Eparia!C32 + Etretes!C32 + Haiza!C32 + Ihner!C32 + Kaastini!C32 + Kusierna!C32 + Migoku!C32 + 'North Ayre'!C32 + Oscairia!C32 + Oyreain!C32 + 'Pha Hii'!C32 + 'Pruim Fijan'!C32 + 'Prystr Hii'!C32 + Ruylku!C32 + Sanagara!C32 + Shinam!C32 + Stinebar!C32 + Suenan!C32 + Taval!C32 + Ucrua!C32 + Vesozata!C32 + 'Welenu Fana'!C32 + 'Western Migoku'!C32</f>
        <v>1059987033</v>
      </c>
      <c r="BF32" s="6">
        <f t="shared" si="16"/>
        <v>0.01321035633</v>
      </c>
      <c r="BG32" s="6">
        <f t="shared" si="17"/>
        <v>0.2234867113</v>
      </c>
      <c r="BN32" s="3">
        <f t="shared" si="18"/>
        <v>1985</v>
      </c>
      <c r="BO32" s="4">
        <v>1735.0</v>
      </c>
      <c r="BP32" s="5">
        <f>Andsaudare!C32 + Aplasia!C32 + Astye!C32 + 'Crila Republic'!C32 + 'Elja and Munusia'!C32 + Hiwush!C32 + Iainoa!C32 + Isari!C32 + Isuibul!C32 + Maalle!C32 + Mendereide!C32 + Nia!C32 + 'Niretui and Anulan'!C32 + Ohtina!C32 + Prstreula!C32 + Rethern!C32 + Rkmepuia!C32 + Tvecoca!C32 + Umarcia!C32 + 'United Delet'!C32 + Veelmit!C32 + Walporein!C32 + Yutnitu!C32</f>
        <v>166548450.5</v>
      </c>
      <c r="BQ32" s="7">
        <f t="shared" si="19"/>
        <v>0.02320086806</v>
      </c>
      <c r="BR32" s="6">
        <f t="shared" si="20"/>
        <v>0.03511492527</v>
      </c>
      <c r="BY32" s="3">
        <f t="shared" si="21"/>
        <v>1985</v>
      </c>
      <c r="BZ32" s="4">
        <v>1735.0</v>
      </c>
      <c r="CA32" s="5">
        <f>Ahokini!C32 + Anymna!C32 + Ashain!C32 + Baluyde!C32 + Desaki!C32 + Erkizil!C32 + 'Far Lands'!C32 + Finae!C32 + Hyelen!C32 + Iareva!C32 + Letan!C32 + 'Mesjan Hyaa'!C32 + Myla!C32 + 'Nheyes Si'!C32 + Onphello!C32 + Quidic!C32 + Shomjind!C32 + 'United Mihili'!C32 + Verste!C32 + Volver!C32 + Wundry!C32 + Yihnurda!C32 + Zhanshe!C32 + Ztesh!C32</f>
        <v>684757793.7</v>
      </c>
      <c r="CB32" s="7">
        <f t="shared" si="22"/>
        <v>0.02270754082</v>
      </c>
      <c r="CC32" s="6">
        <f t="shared" si="23"/>
        <v>0.1443737164</v>
      </c>
    </row>
    <row r="33" ht="22.5" customHeight="1">
      <c r="A33" s="3">
        <f t="shared" si="1"/>
        <v>1984</v>
      </c>
      <c r="B33" s="4">
        <v>1734.0</v>
      </c>
      <c r="C33" s="5">
        <f>Acetoa!C33 + Acrana!C33 + Aetintio!C33 + Ahokini!C33 + Amcha!C33 + Andsaudare!C33 + Anymna!C33 + Aplasia!C33 + Arbiya!C33 + 'Areoix Lie'!C33 + Ashain!C33 + Astye!C33 + Baluyde!C33 + Byllu!C33 + Candenat!C33 + Canldives!C33 + Chaenia!C33 + Cloja!C33 + 'Crila Republic'!C33 + 'Cruthi Anoso'!C33 + Curata!C33 + Dahe!C33 + Danocia!C33 + Darewa!C33 + Desaki!C33 + Deschon!C33 + 'Disal Nila'!C33 + 'Dual Cenryia'!C33 + Ealdorii!C33 + Easuhura!C33 + Eldavpir!C33 + Eldjo!C33 + 'Elja and Munusia'!C33 + Emara!C33 + Enina!C33 + Eparia!C33 + Erkizil!C33 + Estijan!C33 + Etirha!C33 + Etretes!C33 + Exilium!C33 + 'Far Lands'!C33 + 'Feio Lie'!C33 + Fermori!C33 + Finae!C33 + Fincen!C33 + 'Fire Coast'!C33 + Gaeiya!C33 + Galca!C33 + Genaire!C33 + Grazail!C33 + Guise!C33 + Haiza!C33 + Heiso!C33 + Hiwush!C33 + Hkuqo!C33 + Hyelen!C33 + Iainoa!C33 + Iareva!C33 + Ihner!C33 + Ikzen!C33 + Ilicuhe!C33 + Inania!C33 + Inrea!C33 + Iquir!C33 + Isari!C33 + Isnti!C33 + Isuibul!C33 + Jathua!C33 + Jau!C33 + Jshain!C33 + Kaastini!C33 + Koruch!C33 + Kusierna!C33 + Laselteh!C33 + Lasri!C33 + Letan!C33 + Lieri!C33 + Lycroa!C33 + Lydroa!C33 + Maalle!C33 + Mendereide!C33 + 'Merela Sta'!C33 + 'Mesjan Hyaa'!C33 + Metndria!C33 + Migoku!C33 + Myla!C33 + 'New Kizura'!C33 + 'New Misos'!C33 + 'Nheyes Si'!C33 + Nia!C33 + 'Niretui and Anulan'!C33 + 'Niul Spijan'!C33 + 'North Ayre'!C33 + Ocaun!C33 + Ohtina!C33 + Onphello!C33 + Oscairia!C33 + Othya!C33 + Otiiric!C33 + Oyreain!C33 + Ozinia!C33 + Palina!C33 + Peka!C33 + Pelan!C33 + Pelines!C33 + Pelugrotoa!C33 + 'Pha Hii'!C33 + Phuris!C33 + Praesyu!C33 + Prstreula!C33 + 'Pruim Fijan'!C33 + 'Prystr Hii'!C33 + Quidic!C33 + Raledria!C33 + Reerica!C33 + Rethern!C33 + 'Rijan bu'!C33 + Rinew!C33 + Rkmepuia!C33 + Rtesania!C33 + Ruylku!C33 + Saa!C33 + Sadain!C33 + Sanagara!C33 + Sattle!C33 + Selaja!C33 + Seytinemas!C33 + Shinam!C33 + Shomjind!C33 + Siana!C33 + Sivoso!C33 + Slyiaduun!C33 + Stinebar!C33 + Suenan!C33 + Sunsokua!C33 + Taing!C33 + Taniduna!C33 + Taoisia!C33 + Taval!C33 + Terressin!C33 + Tomscilus!C33 + Tonder!C33 + Trevilla!C33 + Trian!C33 + Tvecoca!C33 + Ucrua!C33 + Ukhdari!C33 + Umarcia!C33 + Umendel!C33 + 'United Delet'!C33 + 'United Mihili'!C33 + Urbiqu!C33 + Uularin!C33 + Vayvele!C33 + Veelmit!C33 + Verste!C33 + Verusa!C33 + Vesozata!C33 + Viussi!C33 + Volver!C33 + Walporein!C33 + 'Welenu Fana'!C33 + 'Western Migoku'!C33 + Wundry!C33 + Yaxuto!C33 + Yihnurda!C33 + Yoprioq!C33 + Yutnitu!C33 + Zenashan!C33 + Zhanshe!C33 + Ztesh!C33</f>
        <v>4669000940</v>
      </c>
      <c r="D33" s="6">
        <f t="shared" si="2"/>
        <v>0.01601065552</v>
      </c>
      <c r="K33" s="3">
        <f t="shared" si="3"/>
        <v>1984</v>
      </c>
      <c r="L33" s="4">
        <v>1734.0</v>
      </c>
      <c r="M33" s="5">
        <f>'Areoix Lie'!C33 + Pelines!C33 + Terressin!C33 + Taniduna!C33 + Iquir!C33 + Deschon!C33 + Othya!C33 + Eldavpir!C33 + Candenat!C33 + Jau!C33 + Viussi!C33 + Jathua!C33 + Jshain!C33 + Acetoa!C33 + Sattle!C33 + Reerica!C33 + 'Feio Lie'!C33 + Umendel!C33 + 'Fire Coast'!C33 + Yoprioq!C33 + 'Rijan bu'!C33 + Saa!C33 + Rinew!C33 + Enina!C33 + Trevilla!C33</f>
        <v>677604651.9</v>
      </c>
      <c r="N33" s="6">
        <f t="shared" si="4"/>
        <v>0.01700517041</v>
      </c>
      <c r="O33" s="6">
        <f t="shared" si="5"/>
        <v>0.1451284034</v>
      </c>
      <c r="V33" s="3">
        <f t="shared" si="6"/>
        <v>1984</v>
      </c>
      <c r="W33" s="4">
        <v>1734.0</v>
      </c>
      <c r="X33" s="5">
        <f>Aetintio!C33 + Arbiya!C33 + Curata!C33 + 'Disal Nila'!C33 + Etirha!C33 + Fincen!C33 + Gaeiya!C33 + Genaire!C33 + Grazail!C33 + Guise!C33 + Laselteh!C33 + Lasri!C33 + Metndria!C33 + 'New Misos'!C33 + Peka!C33 + Pelan!C33 + Phuris!C33 + Raledria!C33 + Slyiaduun!C33 + Tomscilus!C33</f>
        <v>370339164.7</v>
      </c>
      <c r="Y33" s="6">
        <f t="shared" si="7"/>
        <v>0.01284607794</v>
      </c>
      <c r="Z33" s="6">
        <f t="shared" si="8"/>
        <v>0.0793187171</v>
      </c>
      <c r="AG33" s="3">
        <f t="shared" si="9"/>
        <v>1984</v>
      </c>
      <c r="AH33" s="4">
        <v>1734.0</v>
      </c>
      <c r="AI33" s="5">
        <f>Acrana!C33 + Danocia!C33 + Darewa!C33 + Ealdorii!C33 + Easuhura!C33 + Eldjo!C33 + Emara!C33 + Estijan!C33 + Fermori!C33 + Ikzen!C33 + Ilicuhe!C33 + Koruch!C33 + Lycroa!C33 + Lydroa!C33 + 'Merela Sta'!C33 + 'New Kizura'!C33 + 'Niul Spijan'!C33 + Palina!C33 + Praesyu!C33 + Siana!C33 + Tonder!C33 + Ukhdari!C33 + Urbiqu!C33 + Uularin!C33 + Verusa!C33 + Yaxuto!C33 + Zenashan!C33 + Hkuqo!C33</f>
        <v>812979383.5</v>
      </c>
      <c r="AJ33" s="6">
        <f t="shared" si="10"/>
        <v>0.006914912109</v>
      </c>
      <c r="AK33" s="6">
        <f t="shared" si="11"/>
        <v>0.1741227714</v>
      </c>
      <c r="AR33" s="3">
        <f t="shared" si="12"/>
        <v>1984</v>
      </c>
      <c r="AS33" s="4">
        <v>1734.0</v>
      </c>
      <c r="AT33" s="5">
        <f>Amcha!C33 + Byllu!C33 + Chaenia!C33 + 'Cruthi Anoso'!C33 + 'Dual Cenryia'!C33 + Exilium!C33 + Galca!C33 + Inania!C33 + Inrea!C33 + Isnti!C33 + Lieri!C33 + Ocaun!C33 + Otiiric!C33 + Ozinia!C33 + Pelugrotoa!C33 + Rtesania!C33 + Sadain!C33 + Selaja!C33 + Seytinemas!C33 + Sivoso!C33 + Sunsokua!C33 + Taing!C33 + Taoisia!C33 + Trian!C33 + Vayvele!C33</f>
        <v>917582203.1</v>
      </c>
      <c r="AU33" s="6">
        <f t="shared" si="13"/>
        <v>0.02106750422</v>
      </c>
      <c r="AV33" s="6">
        <f t="shared" si="14"/>
        <v>0.196526455</v>
      </c>
      <c r="BC33" s="3">
        <f t="shared" si="15"/>
        <v>1984</v>
      </c>
      <c r="BD33" s="4">
        <v>1734.0</v>
      </c>
      <c r="BE33" s="5">
        <f>Canldives!C33 + Cloja!C33 + Dahe!C33 + Eparia!C33 + Etretes!C33 + Haiza!C33 + Ihner!C33 + Kaastini!C33 + Kusierna!C33 + Migoku!C33 + 'North Ayre'!C33 + Oscairia!C33 + Oyreain!C33 + 'Pha Hii'!C33 + 'Pruim Fijan'!C33 + 'Prystr Hii'!C33 + Ruylku!C33 + Sanagara!C33 + Shinam!C33 + Stinebar!C33 + Suenan!C33 + Taval!C33 + Ucrua!C33 + Vesozata!C33 + 'Welenu Fana'!C33 + 'Western Migoku'!C33</f>
        <v>1046166797</v>
      </c>
      <c r="BF33" s="6">
        <f t="shared" si="16"/>
        <v>0.01353280703</v>
      </c>
      <c r="BG33" s="6">
        <f t="shared" si="17"/>
        <v>0.2240665209</v>
      </c>
      <c r="BN33" s="3">
        <f t="shared" si="18"/>
        <v>1984</v>
      </c>
      <c r="BO33" s="4">
        <v>1734.0</v>
      </c>
      <c r="BP33" s="5">
        <f>Andsaudare!C33 + Aplasia!C33 + Astye!C33 + 'Crila Republic'!C33 + 'Elja and Munusia'!C33 + Hiwush!C33 + Iainoa!C33 + Isari!C33 + Isuibul!C33 + Maalle!C33 + Mendereide!C33 + Nia!C33 + 'Niretui and Anulan'!C33 + Ohtina!C33 + Prstreula!C33 + Rethern!C33 + Rkmepuia!C33 + Tvecoca!C33 + Umarcia!C33 + 'United Delet'!C33 + Veelmit!C33 + Walporein!C33 + Yutnitu!C33</f>
        <v>162771998.8</v>
      </c>
      <c r="BQ33" s="8">
        <f t="shared" si="19"/>
        <v>0.02314510963</v>
      </c>
      <c r="BR33" s="6">
        <f t="shared" si="20"/>
        <v>0.03486227586</v>
      </c>
      <c r="BY33" s="3">
        <f t="shared" si="21"/>
        <v>1984</v>
      </c>
      <c r="BZ33" s="4">
        <v>1734.0</v>
      </c>
      <c r="CA33" s="5">
        <f>Ahokini!C33 + Anymna!C33 + Ashain!C33 + Baluyde!C33 + Desaki!C33 + Erkizil!C33 + 'Far Lands'!C33 + Finae!C33 + Hyelen!C33 + Iareva!C33 + Letan!C33 + 'Mesjan Hyaa'!C33 + Myla!C33 + 'Nheyes Si'!C33 + Onphello!C33 + Quidic!C33 + Shomjind!C33 + 'United Mihili'!C33 + Verste!C33 + Volver!C33 + Wundry!C33 + Yihnurda!C33 + Zhanshe!C33 + Ztesh!C33</f>
        <v>669553871.8</v>
      </c>
      <c r="CB33" s="8">
        <f t="shared" si="22"/>
        <v>0.02312118877</v>
      </c>
      <c r="CC33" s="6">
        <f t="shared" si="23"/>
        <v>0.1434040987</v>
      </c>
    </row>
    <row r="34" ht="22.5" customHeight="1">
      <c r="A34" s="3">
        <f t="shared" si="1"/>
        <v>1983</v>
      </c>
      <c r="B34" s="4">
        <v>1733.0</v>
      </c>
      <c r="C34" s="5">
        <f>Acetoa!C34 + Acrana!C34 + Aetintio!C34 + Ahokini!C34 + Amcha!C34 + Andsaudare!C34 + Anymna!C34 + Aplasia!C34 + Arbiya!C34 + 'Areoix Lie'!C34 + Ashain!C34 + Astye!C34 + Baluyde!C34 + Byllu!C34 + Candenat!C34 + Canldives!C34 + Chaenia!C34 + Cloja!C34 + 'Crila Republic'!C34 + 'Cruthi Anoso'!C34 + Curata!C34 + Dahe!C34 + Danocia!C34 + Darewa!C34 + Desaki!C34 + Deschon!C34 + 'Disal Nila'!C34 + 'Dual Cenryia'!C34 + Ealdorii!C34 + Easuhura!C34 + Eldavpir!C34 + Eldjo!C34 + 'Elja and Munusia'!C34 + Emara!C34 + Enina!C34 + Eparia!C34 + Erkizil!C34 + Estijan!C34 + Etirha!C34 + Etretes!C34 + Exilium!C34 + 'Far Lands'!C34 + 'Feio Lie'!C34 + Fermori!C34 + Finae!C34 + Fincen!C34 + 'Fire Coast'!C34 + Gaeiya!C34 + Galca!C34 + Genaire!C34 + Grazail!C34 + Guise!C34 + Haiza!C34 + Heiso!C34 + Hiwush!C34 + Hkuqo!C34 + Hyelen!C34 + Iainoa!C34 + Iareva!C34 + Ihner!C34 + Ikzen!C34 + Ilicuhe!C34 + Inania!C34 + Inrea!C34 + Iquir!C34 + Isari!C34 + Isnti!C34 + Isuibul!C34 + Jathua!C34 + Jau!C34 + Jshain!C34 + Kaastini!C34 + Koruch!C34 + Kusierna!C34 + Laselteh!C34 + Lasri!C34 + Letan!C34 + Lieri!C34 + Lycroa!C34 + Lydroa!C34 + Maalle!C34 + Mendereide!C34 + 'Merela Sta'!C34 + 'Mesjan Hyaa'!C34 + Metndria!C34 + Migoku!C34 + Myla!C34 + 'New Kizura'!C34 + 'New Misos'!C34 + 'Nheyes Si'!C34 + Nia!C34 + 'Niretui and Anulan'!C34 + 'Niul Spijan'!C34 + 'North Ayre'!C34 + Ocaun!C34 + Ohtina!C34 + Onphello!C34 + Oscairia!C34 + Othya!C34 + Otiiric!C34 + Oyreain!C34 + Ozinia!C34 + Palina!C34 + Peka!C34 + Pelan!C34 + Pelines!C34 + Pelugrotoa!C34 + 'Pha Hii'!C34 + Phuris!C34 + Praesyu!C34 + Prstreula!C34 + 'Pruim Fijan'!C34 + 'Prystr Hii'!C34 + Quidic!C34 + Raledria!C34 + Reerica!C34 + Rethern!C34 + 'Rijan bu'!C34 + Rinew!C34 + Rkmepuia!C34 + Rtesania!C34 + Ruylku!C34 + Saa!C34 + Sadain!C34 + Sanagara!C34 + Sattle!C34 + Selaja!C34 + Seytinemas!C34 + Shinam!C34 + Shomjind!C34 + Siana!C34 + Sivoso!C34 + Slyiaduun!C34 + Stinebar!C34 + Suenan!C34 + Sunsokua!C34 + Taing!C34 + Taniduna!C34 + Taoisia!C34 + Taval!C34 + Terressin!C34 + Tomscilus!C34 + Tonder!C34 + Trevilla!C34 + Trian!C34 + Tvecoca!C34 + Ucrua!C34 + Ukhdari!C34 + Umarcia!C34 + Umendel!C34 + 'United Delet'!C34 + 'United Mihili'!C34 + Urbiqu!C34 + Uularin!C34 + Vayvele!C34 + Veelmit!C34 + Verste!C34 + Verusa!C34 + Vesozata!C34 + Viussi!C34 + Volver!C34 + Walporein!C34 + 'Welenu Fana'!C34 + 'Western Migoku'!C34 + Wundry!C34 + Yaxuto!C34 + Yihnurda!C34 + Yoprioq!C34 + Yutnitu!C34 + Zenashan!C34 + Zhanshe!C34 + Ztesh!C34</f>
        <v>4595425171</v>
      </c>
      <c r="D34" s="6">
        <f t="shared" si="2"/>
        <v>0.01637000562</v>
      </c>
      <c r="K34" s="3">
        <f t="shared" si="3"/>
        <v>1983</v>
      </c>
      <c r="L34" s="4">
        <v>1733.0</v>
      </c>
      <c r="M34" s="5">
        <f>'Areoix Lie'!C34 + Pelines!C34 + Terressin!C34 + Taniduna!C34 + Iquir!C34 + Deschon!C34 + Othya!C34 + Eldavpir!C34 + Candenat!C34 + Jau!C34 + Viussi!C34 + Jathua!C34 + Jshain!C34 + Acetoa!C34 + Sattle!C34 + Reerica!C34 + 'Feio Lie'!C34 + Umendel!C34 + 'Fire Coast'!C34 + Yoprioq!C34 + 'Rijan bu'!C34 + Saa!C34 + Rinew!C34 + Enina!C34 + Trevilla!C34</f>
        <v>666274539.8</v>
      </c>
      <c r="N34" s="6">
        <f t="shared" si="4"/>
        <v>0.01749939827</v>
      </c>
      <c r="O34" s="6">
        <f t="shared" si="5"/>
        <v>0.1449864844</v>
      </c>
      <c r="V34" s="3">
        <f t="shared" si="6"/>
        <v>1983</v>
      </c>
      <c r="W34" s="4">
        <v>1733.0</v>
      </c>
      <c r="X34" s="5">
        <f>Aetintio!C34 + Arbiya!C34 + Curata!C34 + 'Disal Nila'!C34 + Etirha!C34 + Fincen!C34 + Gaeiya!C34 + Genaire!C34 + Grazail!C34 + Guise!C34 + Laselteh!C34 + Lasri!C34 + Metndria!C34 + 'New Misos'!C34 + Peka!C34 + Pelan!C34 + Phuris!C34 + Raledria!C34 + Slyiaduun!C34 + Tomscilus!C34</f>
        <v>365642097.8</v>
      </c>
      <c r="Y34" s="6">
        <f t="shared" si="7"/>
        <v>0.01369425269</v>
      </c>
      <c r="Z34" s="6">
        <f t="shared" si="8"/>
        <v>0.07956654373</v>
      </c>
      <c r="AG34" s="3">
        <f t="shared" si="9"/>
        <v>1983</v>
      </c>
      <c r="AH34" s="4">
        <v>1733.0</v>
      </c>
      <c r="AI34" s="5">
        <f>Acrana!C34 + Danocia!C34 + Darewa!C34 + Ealdorii!C34 + Easuhura!C34 + Eldjo!C34 + Emara!C34 + Estijan!C34 + Fermori!C34 + Ikzen!C34 + Ilicuhe!C34 + Koruch!C34 + Lycroa!C34 + Lydroa!C34 + 'Merela Sta'!C34 + 'New Kizura'!C34 + 'Niul Spijan'!C34 + Palina!C34 + Praesyu!C34 + Siana!C34 + Tonder!C34 + Ukhdari!C34 + Urbiqu!C34 + Uularin!C34 + Verusa!C34 + Yaxuto!C34 + Zenashan!C34 + Hkuqo!C34</f>
        <v>807396308.9</v>
      </c>
      <c r="AJ34" s="6">
        <f t="shared" si="10"/>
        <v>0.006973097182</v>
      </c>
      <c r="AK34" s="6">
        <f t="shared" si="11"/>
        <v>0.175695671</v>
      </c>
      <c r="AR34" s="3">
        <f t="shared" si="12"/>
        <v>1983</v>
      </c>
      <c r="AS34" s="4">
        <v>1733.0</v>
      </c>
      <c r="AT34" s="5">
        <f>Amcha!C34 + Byllu!C34 + Chaenia!C34 + 'Cruthi Anoso'!C34 + 'Dual Cenryia'!C34 + Exilium!C34 + Galca!C34 + Inania!C34 + Inrea!C34 + Isnti!C34 + Lieri!C34 + Ocaun!C34 + Otiiric!C34 + Ozinia!C34 + Pelugrotoa!C34 + Rtesania!C34 + Sadain!C34 + Selaja!C34 + Seytinemas!C34 + Sivoso!C34 + Sunsokua!C34 + Taing!C34 + Taoisia!C34 + Trian!C34 + Vayvele!C34</f>
        <v>898649892.7</v>
      </c>
      <c r="AU34" s="6">
        <f t="shared" si="13"/>
        <v>0.02175665491</v>
      </c>
      <c r="AV34" s="6">
        <f t="shared" si="14"/>
        <v>0.1955531554</v>
      </c>
      <c r="BC34" s="3">
        <f t="shared" si="15"/>
        <v>1983</v>
      </c>
      <c r="BD34" s="4">
        <v>1733.0</v>
      </c>
      <c r="BE34" s="5">
        <f>Canldives!C34 + Cloja!C34 + Dahe!C34 + Eparia!C34 + Etretes!C34 + Haiza!C34 + Ihner!C34 + Kaastini!C34 + Kusierna!C34 + Migoku!C34 + 'North Ayre'!C34 + Oscairia!C34 + Oyreain!C34 + 'Pha Hii'!C34 + 'Pruim Fijan'!C34 + 'Prystr Hii'!C34 + Ruylku!C34 + Sanagara!C34 + Shinam!C34 + Stinebar!C34 + Suenan!C34 + Taval!C34 + Ucrua!C34 + Vesozata!C34 + 'Welenu Fana'!C34 + 'Western Migoku'!C34</f>
        <v>1032198257</v>
      </c>
      <c r="BF34" s="6">
        <f t="shared" si="16"/>
        <v>0.01387489386</v>
      </c>
      <c r="BG34" s="6">
        <f t="shared" si="17"/>
        <v>0.2246143107</v>
      </c>
      <c r="BN34" s="3">
        <f t="shared" si="18"/>
        <v>1983</v>
      </c>
      <c r="BO34" s="4">
        <v>1733.0</v>
      </c>
      <c r="BP34" s="5">
        <f>Andsaudare!C34 + Aplasia!C34 + Astye!C34 + 'Crila Republic'!C34 + 'Elja and Munusia'!C34 + Hiwush!C34 + Iainoa!C34 + Isari!C34 + Isuibul!C34 + Maalle!C34 + Mendereide!C34 + Nia!C34 + 'Niretui and Anulan'!C34 + Ohtina!C34 + Prstreula!C34 + Rethern!C34 + Rkmepuia!C34 + Tvecoca!C34 + Umarcia!C34 + 'United Delet'!C34 + Veelmit!C34 + Walporein!C34 + Yutnitu!C34</f>
        <v>159089846.8</v>
      </c>
      <c r="BQ34" s="7">
        <f t="shared" si="19"/>
        <v>0.02303290924</v>
      </c>
      <c r="BR34" s="6">
        <f t="shared" si="20"/>
        <v>0.03461917906</v>
      </c>
      <c r="BY34" s="3">
        <f t="shared" si="21"/>
        <v>1983</v>
      </c>
      <c r="BZ34" s="4">
        <v>1733.0</v>
      </c>
      <c r="CA34" s="5">
        <f>Ahokini!C34 + Anymna!C34 + Ashain!C34 + Baluyde!C34 + Desaki!C34 + Erkizil!C34 + 'Far Lands'!C34 + Finae!C34 + Hyelen!C34 + Iareva!C34 + Letan!C34 + 'Mesjan Hyaa'!C34 + Myla!C34 + 'Nheyes Si'!C34 + Onphello!C34 + Quidic!C34 + Shomjind!C34 + 'United Mihili'!C34 + Verste!C34 + Volver!C34 + Wundry!C34 + Yihnurda!C34 + Zhanshe!C34 + Ztesh!C34</f>
        <v>654422837.9</v>
      </c>
      <c r="CB34" s="7">
        <f t="shared" si="22"/>
        <v>0.02335609816</v>
      </c>
      <c r="CC34" s="6">
        <f t="shared" si="23"/>
        <v>0.1424074625</v>
      </c>
    </row>
    <row r="35" ht="22.5" customHeight="1">
      <c r="A35" s="3">
        <f t="shared" si="1"/>
        <v>1982</v>
      </c>
      <c r="B35" s="4">
        <v>1732.0</v>
      </c>
      <c r="C35" s="5">
        <f>Acetoa!C35 + Acrana!C35 + Aetintio!C35 + Ahokini!C35 + Amcha!C35 + Andsaudare!C35 + Anymna!C35 + Aplasia!C35 + Arbiya!C35 + 'Areoix Lie'!C35 + Ashain!C35 + Astye!C35 + Baluyde!C35 + Byllu!C35 + Candenat!C35 + Canldives!C35 + Chaenia!C35 + Cloja!C35 + 'Crila Republic'!C35 + 'Cruthi Anoso'!C35 + Curata!C35 + Dahe!C35 + Danocia!C35 + Darewa!C35 + Desaki!C35 + Deschon!C35 + 'Disal Nila'!C35 + 'Dual Cenryia'!C35 + Ealdorii!C35 + Easuhura!C35 + Eldavpir!C35 + Eldjo!C35 + 'Elja and Munusia'!C35 + Emara!C35 + Enina!C35 + Eparia!C35 + Erkizil!C35 + Estijan!C35 + Etirha!C35 + Etretes!C35 + Exilium!C35 + 'Far Lands'!C35 + 'Feio Lie'!C35 + Fermori!C35 + Finae!C35 + Fincen!C35 + 'Fire Coast'!C35 + Gaeiya!C35 + Galca!C35 + Genaire!C35 + Grazail!C35 + Guise!C35 + Haiza!C35 + Heiso!C35 + Hiwush!C35 + Hkuqo!C35 + Hyelen!C35 + Iainoa!C35 + Iareva!C35 + Ihner!C35 + Ikzen!C35 + Ilicuhe!C35 + Inania!C35 + Inrea!C35 + Iquir!C35 + Isari!C35 + Isnti!C35 + Isuibul!C35 + Jathua!C35 + Jau!C35 + Jshain!C35 + Kaastini!C35 + Koruch!C35 + Kusierna!C35 + Laselteh!C35 + Lasri!C35 + Letan!C35 + Lieri!C35 + Lycroa!C35 + Lydroa!C35 + Maalle!C35 + Mendereide!C35 + 'Merela Sta'!C35 + 'Mesjan Hyaa'!C35 + Metndria!C35 + Migoku!C35 + Myla!C35 + 'New Kizura'!C35 + 'New Misos'!C35 + 'Nheyes Si'!C35 + Nia!C35 + 'Niretui and Anulan'!C35 + 'Niul Spijan'!C35 + 'North Ayre'!C35 + Ocaun!C35 + Ohtina!C35 + Onphello!C35 + Oscairia!C35 + Othya!C35 + Otiiric!C35 + Oyreain!C35 + Ozinia!C35 + Palina!C35 + Peka!C35 + Pelan!C35 + Pelines!C35 + Pelugrotoa!C35 + 'Pha Hii'!C35 + Phuris!C35 + Praesyu!C35 + Prstreula!C35 + 'Pruim Fijan'!C35 + 'Prystr Hii'!C35 + Quidic!C35 + Raledria!C35 + Reerica!C35 + Rethern!C35 + 'Rijan bu'!C35 + Rinew!C35 + Rkmepuia!C35 + Rtesania!C35 + Ruylku!C35 + Saa!C35 + Sadain!C35 + Sanagara!C35 + Sattle!C35 + Selaja!C35 + Seytinemas!C35 + Shinam!C35 + Shomjind!C35 + Siana!C35 + Sivoso!C35 + Slyiaduun!C35 + Stinebar!C35 + Suenan!C35 + Sunsokua!C35 + Taing!C35 + Taniduna!C35 + Taoisia!C35 + Taval!C35 + Terressin!C35 + Tomscilus!C35 + Tonder!C35 + Trevilla!C35 + Trian!C35 + Tvecoca!C35 + Ucrua!C35 + Ukhdari!C35 + Umarcia!C35 + Umendel!C35 + 'United Delet'!C35 + 'United Mihili'!C35 + Urbiqu!C35 + Uularin!C35 + Vayvele!C35 + Veelmit!C35 + Verste!C35 + Verusa!C35 + Vesozata!C35 + Viussi!C35 + Volver!C35 + Walporein!C35 + 'Welenu Fana'!C35 + 'Western Migoku'!C35 + Wundry!C35 + Yaxuto!C35 + Yihnurda!C35 + Yoprioq!C35 + Yutnitu!C35 + Zenashan!C35 + Zhanshe!C35 + Ztesh!C35</f>
        <v>4521409669</v>
      </c>
      <c r="D35" s="6">
        <f t="shared" si="2"/>
        <v>0.01687666031</v>
      </c>
      <c r="K35" s="3">
        <f t="shared" si="3"/>
        <v>1982</v>
      </c>
      <c r="L35" s="4">
        <v>1732.0</v>
      </c>
      <c r="M35" s="5">
        <f>'Areoix Lie'!C35 + Pelines!C35 + Terressin!C35 + Taniduna!C35 + Iquir!C35 + Deschon!C35 + Othya!C35 + Eldavpir!C35 + Candenat!C35 + Jau!C35 + Viussi!C35 + Jathua!C35 + Jshain!C35 + Acetoa!C35 + Sattle!C35 + Reerica!C35 + 'Feio Lie'!C35 + Umendel!C35 + 'Fire Coast'!C35 + Yoprioq!C35 + 'Rijan bu'!C35 + Saa!C35 + Rinew!C35 + Enina!C35 + Trevilla!C35</f>
        <v>654815659.8</v>
      </c>
      <c r="N35" s="6">
        <f t="shared" si="4"/>
        <v>0.01811872844</v>
      </c>
      <c r="O35" s="6">
        <f t="shared" si="5"/>
        <v>0.1448255539</v>
      </c>
      <c r="V35" s="3">
        <f t="shared" si="6"/>
        <v>1982</v>
      </c>
      <c r="W35" s="4">
        <v>1732.0</v>
      </c>
      <c r="X35" s="5">
        <f>Aetintio!C35 + Arbiya!C35 + Curata!C35 + 'Disal Nila'!C35 + Etirha!C35 + Fincen!C35 + Gaeiya!C35 + Genaire!C35 + Grazail!C35 + Guise!C35 + Laselteh!C35 + Lasri!C35 + Metndria!C35 + 'New Misos'!C35 + Peka!C35 + Pelan!C35 + Phuris!C35 + Raledria!C35 + Slyiaduun!C35 + Tomscilus!C35</f>
        <v>360702546</v>
      </c>
      <c r="Y35" s="6">
        <f t="shared" si="7"/>
        <v>0.01599974727</v>
      </c>
      <c r="Z35" s="6">
        <f t="shared" si="8"/>
        <v>0.07977656802</v>
      </c>
      <c r="AG35" s="3">
        <f t="shared" si="9"/>
        <v>1982</v>
      </c>
      <c r="AH35" s="4">
        <v>1732.0</v>
      </c>
      <c r="AI35" s="5">
        <f>Acrana!C35 + Danocia!C35 + Darewa!C35 + Ealdorii!C35 + Easuhura!C35 + Eldjo!C35 + Emara!C35 + Estijan!C35 + Fermori!C35 + Ikzen!C35 + Ilicuhe!C35 + Koruch!C35 + Lycroa!C35 + Lydroa!C35 + 'Merela Sta'!C35 + 'New Kizura'!C35 + 'Niul Spijan'!C35 + Palina!C35 + Praesyu!C35 + Siana!C35 + Tonder!C35 + Ukhdari!C35 + Urbiqu!C35 + Uularin!C35 + Verusa!C35 + Yaxuto!C35 + Zenashan!C35 + Hkuqo!C35</f>
        <v>801805243.1</v>
      </c>
      <c r="AJ35" s="6">
        <f t="shared" si="10"/>
        <v>0.007586527513</v>
      </c>
      <c r="AK35" s="6">
        <f t="shared" si="11"/>
        <v>0.1773352343</v>
      </c>
      <c r="AR35" s="3">
        <f t="shared" si="12"/>
        <v>1982</v>
      </c>
      <c r="AS35" s="4">
        <v>1732.0</v>
      </c>
      <c r="AT35" s="5">
        <f>Amcha!C35 + Byllu!C35 + Chaenia!C35 + 'Cruthi Anoso'!C35 + 'Dual Cenryia'!C35 + Exilium!C35 + Galca!C35 + Inania!C35 + Inrea!C35 + Isnti!C35 + Lieri!C35 + Ocaun!C35 + Otiiric!C35 + Ozinia!C35 + Pelugrotoa!C35 + Rtesania!C35 + Sadain!C35 + Selaja!C35 + Seytinemas!C35 + Sivoso!C35 + Sunsokua!C35 + Taing!C35 + Taoisia!C35 + Trian!C35 + Vayvele!C35</f>
        <v>879514597.1</v>
      </c>
      <c r="AU35" s="6">
        <f t="shared" si="13"/>
        <v>0.02229577986</v>
      </c>
      <c r="AV35" s="6">
        <f t="shared" si="14"/>
        <v>0.1945222091</v>
      </c>
      <c r="BC35" s="3">
        <f t="shared" si="15"/>
        <v>1982</v>
      </c>
      <c r="BD35" s="4">
        <v>1732.0</v>
      </c>
      <c r="BE35" s="5">
        <f>Canldives!C35 + Cloja!C35 + Dahe!C35 + Eparia!C35 + Etretes!C35 + Haiza!C35 + Ihner!C35 + Kaastini!C35 + Kusierna!C35 + Migoku!C35 + 'North Ayre'!C35 + Oscairia!C35 + Oyreain!C35 + 'Pha Hii'!C35 + 'Pruim Fijan'!C35 + 'Prystr Hii'!C35 + Ruylku!C35 + Sanagara!C35 + Shinam!C35 + Stinebar!C35 + Suenan!C35 + Taval!C35 + Ucrua!C35 + Vesozata!C35 + 'Welenu Fana'!C35 + 'Western Migoku'!C35</f>
        <v>1018072608</v>
      </c>
      <c r="BF35" s="6">
        <f t="shared" si="16"/>
        <v>0.01413175148</v>
      </c>
      <c r="BG35" s="6">
        <f t="shared" si="17"/>
        <v>0.2251670789</v>
      </c>
      <c r="BN35" s="3">
        <f t="shared" si="18"/>
        <v>1982</v>
      </c>
      <c r="BO35" s="4">
        <v>1732.0</v>
      </c>
      <c r="BP35" s="5">
        <f>Andsaudare!C35 + Aplasia!C35 + Astye!C35 + 'Crila Republic'!C35 + 'Elja and Munusia'!C35 + Hiwush!C35 + Iainoa!C35 + Isari!C35 + Isuibul!C35 + Maalle!C35 + Mendereide!C35 + Nia!C35 + 'Niretui and Anulan'!C35 + Ohtina!C35 + Prstreula!C35 + Rethern!C35 + Rkmepuia!C35 + Tvecoca!C35 + Umarcia!C35 + 'United Delet'!C35 + Veelmit!C35 + Walporein!C35 + Yutnitu!C35</f>
        <v>155508044.2</v>
      </c>
      <c r="BQ35" s="8">
        <f t="shared" si="19"/>
        <v>0.02288298549</v>
      </c>
      <c r="BR35" s="6">
        <f t="shared" si="20"/>
        <v>0.03439370806</v>
      </c>
      <c r="BY35" s="3">
        <f t="shared" si="21"/>
        <v>1982</v>
      </c>
      <c r="BZ35" s="4">
        <v>1732.0</v>
      </c>
      <c r="CA35" s="5">
        <f>Ahokini!C35 + Anymna!C35 + Ashain!C35 + Baluyde!C35 + Desaki!C35 + Erkizil!C35 + 'Far Lands'!C35 + Finae!C35 + Hyelen!C35 + Iareva!C35 + Letan!C35 + 'Mesjan Hyaa'!C35 + Myla!C35 + 'Nheyes Si'!C35 + Onphello!C35 + Quidic!C35 + Shomjind!C35 + 'United Mihili'!C35 + Verste!C35 + Volver!C35 + Wundry!C35 + Yihnurda!C35 + Zhanshe!C35 + Ztesh!C35</f>
        <v>639486918.6</v>
      </c>
      <c r="CB35" s="8">
        <f t="shared" si="22"/>
        <v>0.023332846</v>
      </c>
      <c r="CC35" s="6">
        <f t="shared" si="23"/>
        <v>0.1414352968</v>
      </c>
    </row>
    <row r="36" ht="22.5" customHeight="1">
      <c r="A36" s="3">
        <f t="shared" si="1"/>
        <v>1981</v>
      </c>
      <c r="B36" s="4">
        <v>1731.0</v>
      </c>
      <c r="C36" s="5">
        <f>Acetoa!C36 + Acrana!C36 + Aetintio!C36 + Ahokini!C36 + Amcha!C36 + Andsaudare!C36 + Anymna!C36 + Aplasia!C36 + Arbiya!C36 + 'Areoix Lie'!C36 + Ashain!C36 + Astye!C36 + Baluyde!C36 + Byllu!C36 + Candenat!C36 + Canldives!C36 + Chaenia!C36 + Cloja!C36 + 'Crila Republic'!C36 + 'Cruthi Anoso'!C36 + Curata!C36 + Dahe!C36 + Danocia!C36 + Darewa!C36 + Desaki!C36 + Deschon!C36 + 'Disal Nila'!C36 + 'Dual Cenryia'!C36 + Ealdorii!C36 + Easuhura!C36 + Eldavpir!C36 + Eldjo!C36 + 'Elja and Munusia'!C36 + Emara!C36 + Enina!C36 + Eparia!C36 + Erkizil!C36 + Estijan!C36 + Etirha!C36 + Etretes!C36 + Exilium!C36 + 'Far Lands'!C36 + 'Feio Lie'!C36 + Fermori!C36 + Finae!C36 + Fincen!C36 + 'Fire Coast'!C36 + Gaeiya!C36 + Galca!C36 + Genaire!C36 + Grazail!C36 + Guise!C36 + Haiza!C36 + Heiso!C36 + Hiwush!C36 + Hkuqo!C36 + Hyelen!C36 + Iainoa!C36 + Iareva!C36 + Ihner!C36 + Ikzen!C36 + Ilicuhe!C36 + Inania!C36 + Inrea!C36 + Iquir!C36 + Isari!C36 + Isnti!C36 + Isuibul!C36 + Jathua!C36 + Jau!C36 + Jshain!C36 + Kaastini!C36 + Koruch!C36 + Kusierna!C36 + Laselteh!C36 + Lasri!C36 + Letan!C36 + Lieri!C36 + Lycroa!C36 + Lydroa!C36 + Maalle!C36 + Mendereide!C36 + 'Merela Sta'!C36 + 'Mesjan Hyaa'!C36 + Metndria!C36 + Migoku!C36 + Myla!C36 + 'New Kizura'!C36 + 'New Misos'!C36 + 'Nheyes Si'!C36 + Nia!C36 + 'Niretui and Anulan'!C36 + 'Niul Spijan'!C36 + 'North Ayre'!C36 + Ocaun!C36 + Ohtina!C36 + Onphello!C36 + Oscairia!C36 + Othya!C36 + Otiiric!C36 + Oyreain!C36 + Ozinia!C36 + Palina!C36 + Peka!C36 + Pelan!C36 + Pelines!C36 + Pelugrotoa!C36 + 'Pha Hii'!C36 + Phuris!C36 + Praesyu!C36 + Prstreula!C36 + 'Pruim Fijan'!C36 + 'Prystr Hii'!C36 + Quidic!C36 + Raledria!C36 + Reerica!C36 + Rethern!C36 + 'Rijan bu'!C36 + Rinew!C36 + Rkmepuia!C36 + Rtesania!C36 + Ruylku!C36 + Saa!C36 + Sadain!C36 + Sanagara!C36 + Sattle!C36 + Selaja!C36 + Seytinemas!C36 + Shinam!C36 + Shomjind!C36 + Siana!C36 + Sivoso!C36 + Slyiaduun!C36 + Stinebar!C36 + Suenan!C36 + Sunsokua!C36 + Taing!C36 + Taniduna!C36 + Taoisia!C36 + Taval!C36 + Terressin!C36 + Tomscilus!C36 + Tonder!C36 + Trevilla!C36 + Trian!C36 + Tvecoca!C36 + Ucrua!C36 + Ukhdari!C36 + Umarcia!C36 + Umendel!C36 + 'United Delet'!C36 + 'United Mihili'!C36 + Urbiqu!C36 + Uularin!C36 + Vayvele!C36 + Veelmit!C36 + Verste!C36 + Verusa!C36 + Vesozata!C36 + Viussi!C36 + Volver!C36 + Walporein!C36 + 'Welenu Fana'!C36 + 'Western Migoku'!C36 + Wundry!C36 + Yaxuto!C36 + Yihnurda!C36 + Yoprioq!C36 + Yutnitu!C36 + Zenashan!C36 + Zhanshe!C36 + Ztesh!C36</f>
        <v>4446369797</v>
      </c>
      <c r="D36" s="6">
        <f t="shared" si="2"/>
        <v>0.01700224569</v>
      </c>
      <c r="K36" s="3">
        <f t="shared" si="3"/>
        <v>1981</v>
      </c>
      <c r="L36" s="4">
        <v>1731.0</v>
      </c>
      <c r="M36" s="5">
        <f>'Areoix Lie'!C36 + Pelines!C36 + Terressin!C36 + Taniduna!C36 + Iquir!C36 + Deschon!C36 + Othya!C36 + Eldavpir!C36 + Candenat!C36 + Jau!C36 + Viussi!C36 + Jathua!C36 + Jshain!C36 + Acetoa!C36 + Sattle!C36 + Reerica!C36 + 'Feio Lie'!C36 + Umendel!C36 + 'Fire Coast'!C36 + Yoprioq!C36 + 'Rijan bu'!C36 + Saa!C36 + Rinew!C36 + Enina!C36 + Trevilla!C36</f>
        <v>643162375.4</v>
      </c>
      <c r="N36" s="6">
        <f t="shared" si="4"/>
        <v>0.01850514715</v>
      </c>
      <c r="O36" s="6">
        <f t="shared" si="5"/>
        <v>0.144648872</v>
      </c>
      <c r="V36" s="3">
        <f t="shared" si="6"/>
        <v>1981</v>
      </c>
      <c r="W36" s="4">
        <v>1731.0</v>
      </c>
      <c r="X36" s="5">
        <f>Aetintio!C36 + Arbiya!C36 + Curata!C36 + 'Disal Nila'!C36 + Etirha!C36 + Fincen!C36 + Gaeiya!C36 + Genaire!C36 + Grazail!C36 + Guise!C36 + Laselteh!C36 + Lasri!C36 + Metndria!C36 + 'New Misos'!C36 + Peka!C36 + Pelan!C36 + Phuris!C36 + Raledria!C36 + Slyiaduun!C36 + Tomscilus!C36</f>
        <v>355022279.3</v>
      </c>
      <c r="Y36" s="6">
        <f t="shared" si="7"/>
        <v>0.01543298805</v>
      </c>
      <c r="Z36" s="6">
        <f t="shared" si="8"/>
        <v>0.07984542347</v>
      </c>
      <c r="AG36" s="3">
        <f t="shared" si="9"/>
        <v>1981</v>
      </c>
      <c r="AH36" s="4">
        <v>1731.0</v>
      </c>
      <c r="AI36" s="5">
        <f>Acrana!C36 + Danocia!C36 + Darewa!C36 + Ealdorii!C36 + Easuhura!C36 + Eldjo!C36 + Emara!C36 + Estijan!C36 + Fermori!C36 + Ikzen!C36 + Ilicuhe!C36 + Koruch!C36 + Lycroa!C36 + Lydroa!C36 + 'Merela Sta'!C36 + 'New Kizura'!C36 + 'Niul Spijan'!C36 + Palina!C36 + Praesyu!C36 + Siana!C36 + Tonder!C36 + Ukhdari!C36 + Urbiqu!C36 + Uularin!C36 + Verusa!C36 + Yaxuto!C36 + Zenashan!C36 + Hkuqo!C36</f>
        <v>795768126.3</v>
      </c>
      <c r="AJ36" s="6">
        <f t="shared" si="10"/>
        <v>0.008281831118</v>
      </c>
      <c r="AK36" s="6">
        <f t="shared" si="11"/>
        <v>0.1789702977</v>
      </c>
      <c r="AR36" s="3">
        <f t="shared" si="12"/>
        <v>1981</v>
      </c>
      <c r="AS36" s="4">
        <v>1731.0</v>
      </c>
      <c r="AT36" s="5">
        <f>Amcha!C36 + Byllu!C36 + Chaenia!C36 + 'Cruthi Anoso'!C36 + 'Dual Cenryia'!C36 + Exilium!C36 + Galca!C36 + Inania!C36 + Inrea!C36 + Isnti!C36 + Lieri!C36 + Ocaun!C36 + Otiiric!C36 + Ozinia!C36 + Pelugrotoa!C36 + Rtesania!C36 + Sadain!C36 + Selaja!C36 + Seytinemas!C36 + Sivoso!C36 + Sunsokua!C36 + Taing!C36 + Taoisia!C36 + Trian!C36 + Vayvele!C36</f>
        <v>860332806.2</v>
      </c>
      <c r="AU36" s="6">
        <f t="shared" si="13"/>
        <v>0.02242629612</v>
      </c>
      <c r="AV36" s="6">
        <f t="shared" si="14"/>
        <v>0.1934910603</v>
      </c>
      <c r="BC36" s="3">
        <f t="shared" si="15"/>
        <v>1981</v>
      </c>
      <c r="BD36" s="4">
        <v>1731.0</v>
      </c>
      <c r="BE36" s="5">
        <f>Canldives!C36 + Cloja!C36 + Dahe!C36 + Eparia!C36 + Etretes!C36 + Haiza!C36 + Ihner!C36 + Kaastini!C36 + Kusierna!C36 + Migoku!C36 + 'North Ayre'!C36 + Oscairia!C36 + Oyreain!C36 + 'Pha Hii'!C36 + 'Pruim Fijan'!C36 + 'Prystr Hii'!C36 + Ruylku!C36 + Sanagara!C36 + Shinam!C36 + Stinebar!C36 + Suenan!C36 + Taval!C36 + Ucrua!C36 + Vesozata!C36 + 'Welenu Fana'!C36 + 'Western Migoku'!C36</f>
        <v>1003885941</v>
      </c>
      <c r="BF36" s="6">
        <f t="shared" si="16"/>
        <v>0.01426670546</v>
      </c>
      <c r="BG36" s="6">
        <f t="shared" si="17"/>
        <v>0.2257765294</v>
      </c>
      <c r="BN36" s="3">
        <f t="shared" si="18"/>
        <v>1981</v>
      </c>
      <c r="BO36" s="4">
        <v>1731.0</v>
      </c>
      <c r="BP36" s="5">
        <f>Andsaudare!C36 + Aplasia!C36 + Astye!C36 + 'Crila Republic'!C36 + 'Elja and Munusia'!C36 + Hiwush!C36 + Iainoa!C36 + Isari!C36 + Isuibul!C36 + Maalle!C36 + Mendereide!C36 + Nia!C36 + 'Niretui and Anulan'!C36 + Ohtina!C36 + Prstreula!C36 + Rethern!C36 + Rkmepuia!C36 + Tvecoca!C36 + Umarcia!C36 + 'United Delet'!C36 + Veelmit!C36 + Walporein!C36 + Yutnitu!C36</f>
        <v>152029163</v>
      </c>
      <c r="BQ36" s="7">
        <f t="shared" si="19"/>
        <v>0.0229231395</v>
      </c>
      <c r="BR36" s="6">
        <f t="shared" si="20"/>
        <v>0.03419174967</v>
      </c>
      <c r="BY36" s="3">
        <f t="shared" si="21"/>
        <v>1981</v>
      </c>
      <c r="BZ36" s="4">
        <v>1731.0</v>
      </c>
      <c r="CA36" s="5">
        <f>Ahokini!C36 + Anymna!C36 + Ashain!C36 + Baluyde!C36 + Desaki!C36 + Erkizil!C36 + 'Far Lands'!C36 + Finae!C36 + Hyelen!C36 + Iareva!C36 + Letan!C36 + 'Mesjan Hyaa'!C36 + Myla!C36 + 'Nheyes Si'!C36 + Onphello!C36 + Quidic!C36 + Shomjind!C36 + 'United Mihili'!C36 + Verste!C36 + Volver!C36 + Wundry!C36 + Yihnurda!C36 + Zhanshe!C36 + Ztesh!C36</f>
        <v>624906081.3</v>
      </c>
      <c r="CB36" s="7">
        <f t="shared" si="22"/>
        <v>0.02306916496</v>
      </c>
      <c r="CC36" s="6">
        <f t="shared" si="23"/>
        <v>0.1405429845</v>
      </c>
    </row>
    <row r="37" ht="22.5" customHeight="1">
      <c r="A37" s="3">
        <f t="shared" si="1"/>
        <v>1980</v>
      </c>
      <c r="B37" s="4">
        <v>1730.0</v>
      </c>
      <c r="C37" s="5">
        <f>Acetoa!C37 + Acrana!C37 + Aetintio!C37 + Ahokini!C37 + Amcha!C37 + Andsaudare!C37 + Anymna!C37 + Aplasia!C37 + Arbiya!C37 + 'Areoix Lie'!C37 + Ashain!C37 + Astye!C37 + Baluyde!C37 + Byllu!C37 + Candenat!C37 + Canldives!C37 + Chaenia!C37 + Cloja!C37 + 'Crila Republic'!C37 + 'Cruthi Anoso'!C37 + Curata!C37 + Dahe!C37 + Danocia!C37 + Darewa!C37 + Desaki!C37 + Deschon!C37 + 'Disal Nila'!C37 + 'Dual Cenryia'!C37 + Ealdorii!C37 + Easuhura!C37 + Eldavpir!C37 + Eldjo!C37 + 'Elja and Munusia'!C37 + Emara!C37 + Enina!C37 + Eparia!C37 + Erkizil!C37 + Estijan!C37 + Etirha!C37 + Etretes!C37 + Exilium!C37 + 'Far Lands'!C37 + 'Feio Lie'!C37 + Fermori!C37 + Finae!C37 + Fincen!C37 + 'Fire Coast'!C37 + Gaeiya!C37 + Galca!C37 + Genaire!C37 + Grazail!C37 + Guise!C37 + Haiza!C37 + Heiso!C37 + Hiwush!C37 + Hkuqo!C37 + Hyelen!C37 + Iainoa!C37 + Iareva!C37 + Ihner!C37 + Ikzen!C37 + Ilicuhe!C37 + Inania!C37 + Inrea!C37 + Iquir!C37 + Isari!C37 + Isnti!C37 + Isuibul!C37 + Jathua!C37 + Jau!C37 + Jshain!C37 + Kaastini!C37 + Koruch!C37 + Kusierna!C37 + Laselteh!C37 + Lasri!C37 + Letan!C37 + Lieri!C37 + Lycroa!C37 + Lydroa!C37 + Maalle!C37 + Mendereide!C37 + 'Merela Sta'!C37 + 'Mesjan Hyaa'!C37 + Metndria!C37 + Migoku!C37 + Myla!C37 + 'New Kizura'!C37 + 'New Misos'!C37 + 'Nheyes Si'!C37 + Nia!C37 + 'Niretui and Anulan'!C37 + 'Niul Spijan'!C37 + 'North Ayre'!C37 + Ocaun!C37 + Ohtina!C37 + Onphello!C37 + Oscairia!C37 + Othya!C37 + Otiiric!C37 + Oyreain!C37 + Ozinia!C37 + Palina!C37 + Peka!C37 + Pelan!C37 + Pelines!C37 + Pelugrotoa!C37 + 'Pha Hii'!C37 + Phuris!C37 + Praesyu!C37 + Prstreula!C37 + 'Pruim Fijan'!C37 + 'Prystr Hii'!C37 + Quidic!C37 + Raledria!C37 + Reerica!C37 + Rethern!C37 + 'Rijan bu'!C37 + Rinew!C37 + Rkmepuia!C37 + Rtesania!C37 + Ruylku!C37 + Saa!C37 + Sadain!C37 + Sanagara!C37 + Sattle!C37 + Selaja!C37 + Seytinemas!C37 + Shinam!C37 + Shomjind!C37 + Siana!C37 + Sivoso!C37 + Slyiaduun!C37 + Stinebar!C37 + Suenan!C37 + Sunsokua!C37 + Taing!C37 + Taniduna!C37 + Taoisia!C37 + Taval!C37 + Terressin!C37 + Tomscilus!C37 + Tonder!C37 + Trevilla!C37 + Trian!C37 + Tvecoca!C37 + Ucrua!C37 + Ukhdari!C37 + Umarcia!C37 + Umendel!C37 + 'United Delet'!C37 + 'United Mihili'!C37 + Urbiqu!C37 + Uularin!C37 + Vayvele!C37 + Veelmit!C37 + Verste!C37 + Verusa!C37 + Vesozata!C37 + Viussi!C37 + Volver!C37 + Walporein!C37 + 'Welenu Fana'!C37 + 'Western Migoku'!C37 + Wundry!C37 + Yaxuto!C37 + Yihnurda!C37 + Yoprioq!C37 + Yutnitu!C37 + Zenashan!C37 + Zhanshe!C37 + Ztesh!C37</f>
        <v>4372035377</v>
      </c>
      <c r="D37" s="6">
        <f t="shared" si="2"/>
        <v>0.01706200985</v>
      </c>
      <c r="K37" s="3">
        <f t="shared" si="3"/>
        <v>1980</v>
      </c>
      <c r="L37" s="4">
        <v>1730.0</v>
      </c>
      <c r="M37" s="5">
        <f>'Areoix Lie'!C37 + Pelines!C37 + Terressin!C37 + Taniduna!C37 + Iquir!C37 + Deschon!C37 + Othya!C37 + Eldavpir!C37 + Candenat!C37 + Jau!C37 + Viussi!C37 + Jathua!C37 + Jshain!C37 + Acetoa!C37 + Sattle!C37 + Reerica!C37 + 'Feio Lie'!C37 + Umendel!C37 + 'Fire Coast'!C37 + Yoprioq!C37 + 'Rijan bu'!C37 + Saa!C37 + Rinew!C37 + Enina!C37 + Trevilla!C37</f>
        <v>631476804.2</v>
      </c>
      <c r="N37" s="6">
        <f t="shared" si="4"/>
        <v>0.01887315578</v>
      </c>
      <c r="O37" s="6">
        <f t="shared" si="5"/>
        <v>0.1444354288</v>
      </c>
      <c r="V37" s="3">
        <f t="shared" si="6"/>
        <v>1980</v>
      </c>
      <c r="W37" s="4">
        <v>1730.0</v>
      </c>
      <c r="X37" s="5">
        <f>Aetintio!C37 + Arbiya!C37 + Curata!C37 + 'Disal Nila'!C37 + Etirha!C37 + Fincen!C37 + Gaeiya!C37 + Genaire!C37 + Grazail!C37 + Guise!C37 + Laselteh!C37 + Lasri!C37 + Metndria!C37 + 'New Misos'!C37 + Peka!C37 + Pelan!C37 + Phuris!C37 + Raledria!C37 + Slyiaduun!C37 + Tomscilus!C37</f>
        <v>349626497.7</v>
      </c>
      <c r="Y37" s="6">
        <f t="shared" si="7"/>
        <v>0.01399471744</v>
      </c>
      <c r="Z37" s="6">
        <f t="shared" si="8"/>
        <v>0.07996881717</v>
      </c>
      <c r="AG37" s="3">
        <f t="shared" si="9"/>
        <v>1980</v>
      </c>
      <c r="AH37" s="4">
        <v>1730.0</v>
      </c>
      <c r="AI37" s="5">
        <f>Acrana!C37 + Danocia!C37 + Darewa!C37 + Ealdorii!C37 + Easuhura!C37 + Eldjo!C37 + Emara!C37 + Estijan!C37 + Fermori!C37 + Ikzen!C37 + Ilicuhe!C37 + Koruch!C37 + Lycroa!C37 + Lydroa!C37 + 'Merela Sta'!C37 + 'New Kizura'!C37 + 'Niul Spijan'!C37 + Palina!C37 + Praesyu!C37 + Siana!C37 + Tonder!C37 + Ukhdari!C37 + Urbiqu!C37 + Uularin!C37 + Verusa!C37 + Yaxuto!C37 + Zenashan!C37 + Hkuqo!C37</f>
        <v>789231841.5</v>
      </c>
      <c r="AJ37" s="6">
        <f t="shared" si="10"/>
        <v>0.008481814927</v>
      </c>
      <c r="AK37" s="6">
        <f t="shared" si="11"/>
        <v>0.1805181737</v>
      </c>
      <c r="AR37" s="3">
        <f t="shared" si="12"/>
        <v>1980</v>
      </c>
      <c r="AS37" s="4">
        <v>1730.0</v>
      </c>
      <c r="AT37" s="5">
        <f>Amcha!C37 + Byllu!C37 + Chaenia!C37 + 'Cruthi Anoso'!C37 + 'Dual Cenryia'!C37 + Exilium!C37 + Galca!C37 + Inania!C37 + Inrea!C37 + Isnti!C37 + Lieri!C37 + Ocaun!C37 + Otiiric!C37 + Ozinia!C37 + Pelugrotoa!C37 + Rtesania!C37 + Sadain!C37 + Selaja!C37 + Seytinemas!C37 + Sivoso!C37 + Sunsokua!C37 + Taing!C37 + Taoisia!C37 + Trian!C37 + Vayvele!C37</f>
        <v>841461931.8</v>
      </c>
      <c r="AU37" s="6">
        <f t="shared" si="13"/>
        <v>0.02320405968</v>
      </c>
      <c r="AV37" s="6">
        <f t="shared" si="14"/>
        <v>0.1924645752</v>
      </c>
      <c r="BC37" s="3">
        <f t="shared" si="15"/>
        <v>1980</v>
      </c>
      <c r="BD37" s="4">
        <v>1730.0</v>
      </c>
      <c r="BE37" s="5">
        <f>Canldives!C37 + Cloja!C37 + Dahe!C37 + Eparia!C37 + Etretes!C37 + Haiza!C37 + Ihner!C37 + Kaastini!C37 + Kusierna!C37 + Migoku!C37 + 'North Ayre'!C37 + Oscairia!C37 + Oyreain!C37 + 'Pha Hii'!C37 + 'Pruim Fijan'!C37 + 'Prystr Hii'!C37 + Ruylku!C37 + Sanagara!C37 + Shinam!C37 + Stinebar!C37 + Suenan!C37 + Taval!C37 + Ucrua!C37 + Vesozata!C37 + 'Welenu Fana'!C37 + 'Western Migoku'!C37</f>
        <v>989765251.7</v>
      </c>
      <c r="BF37" s="6">
        <f t="shared" si="16"/>
        <v>0.01434012941</v>
      </c>
      <c r="BG37" s="6">
        <f t="shared" si="17"/>
        <v>0.2263854627</v>
      </c>
      <c r="BN37" s="3">
        <f t="shared" si="18"/>
        <v>1980</v>
      </c>
      <c r="BO37" s="4">
        <v>1730.0</v>
      </c>
      <c r="BP37" s="5">
        <f>Andsaudare!C37 + Aplasia!C37 + Astye!C37 + 'Crila Republic'!C37 + 'Elja and Munusia'!C37 + Hiwush!C37 + Iainoa!C37 + Isari!C37 + Isuibul!C37 + Maalle!C37 + Mendereide!C37 + Nia!C37 + 'Niretui and Anulan'!C37 + Ohtina!C37 + Prstreula!C37 + Rethern!C37 + Rkmepuia!C37 + Tvecoca!C37 + Umarcia!C37 + 'United Delet'!C37 + Veelmit!C37 + Walporein!C37 + Yutnitu!C37</f>
        <v>148622273.9</v>
      </c>
      <c r="BQ37" s="8">
        <f t="shared" si="19"/>
        <v>0.02285069325</v>
      </c>
      <c r="BR37" s="6">
        <f t="shared" si="20"/>
        <v>0.03399384065</v>
      </c>
      <c r="BY37" s="3">
        <f t="shared" si="21"/>
        <v>1980</v>
      </c>
      <c r="BZ37" s="4">
        <v>1730.0</v>
      </c>
      <c r="CA37" s="5">
        <f>Ahokini!C37 + Anymna!C37 + Ashain!C37 + Baluyde!C37 + Desaki!C37 + Erkizil!C37 + 'Far Lands'!C37 + Finae!C37 + Hyelen!C37 + Iareva!C37 + Letan!C37 + 'Mesjan Hyaa'!C37 + Myla!C37 + 'Nheyes Si'!C37 + Onphello!C37 + Quidic!C37 + Shomjind!C37 + 'United Mihili'!C37 + Verste!C37 + Volver!C37 + Wundry!C37 + Yihnurda!C37 + Zhanshe!C37 + Ztesh!C37</f>
        <v>610815087.3</v>
      </c>
      <c r="CB37" s="8">
        <f t="shared" si="22"/>
        <v>0.02273171381</v>
      </c>
      <c r="CC37" s="6">
        <f t="shared" si="23"/>
        <v>0.1397095482</v>
      </c>
    </row>
    <row r="38" ht="22.5" customHeight="1">
      <c r="A38" s="3">
        <f t="shared" si="1"/>
        <v>1979</v>
      </c>
      <c r="B38" s="4">
        <v>1729.0</v>
      </c>
      <c r="C38" s="5">
        <f>Acetoa!C38 + Acrana!C38 + Aetintio!C38 + Ahokini!C38 + Amcha!C38 + Andsaudare!C38 + Anymna!C38 + Aplasia!C38 + Arbiya!C38 + 'Areoix Lie'!C38 + Ashain!C38 + Astye!C38 + Baluyde!C38 + Byllu!C38 + Candenat!C38 + Canldives!C38 + Chaenia!C38 + Cloja!C38 + 'Crila Republic'!C38 + 'Cruthi Anoso'!C38 + Curata!C38 + Dahe!C38 + Danocia!C38 + Darewa!C38 + Desaki!C38 + Deschon!C38 + 'Disal Nila'!C38 + 'Dual Cenryia'!C38 + Ealdorii!C38 + Easuhura!C38 + Eldavpir!C38 + Eldjo!C38 + 'Elja and Munusia'!C38 + Emara!C38 + Enina!C38 + Eparia!C38 + Erkizil!C38 + Estijan!C38 + Etirha!C38 + Etretes!C38 + Exilium!C38 + 'Far Lands'!C38 + 'Feio Lie'!C38 + Fermori!C38 + Finae!C38 + Fincen!C38 + 'Fire Coast'!C38 + Gaeiya!C38 + Galca!C38 + Genaire!C38 + Grazail!C38 + Guise!C38 + Haiza!C38 + Heiso!C38 + Hiwush!C38 + Hkuqo!C38 + Hyelen!C38 + Iainoa!C38 + Iareva!C38 + Ihner!C38 + Ikzen!C38 + Ilicuhe!C38 + Inania!C38 + Inrea!C38 + Iquir!C38 + Isari!C38 + Isnti!C38 + Isuibul!C38 + Jathua!C38 + Jau!C38 + Jshain!C38 + Kaastini!C38 + Koruch!C38 + Kusierna!C38 + Laselteh!C38 + Lasri!C38 + Letan!C38 + Lieri!C38 + Lycroa!C38 + Lydroa!C38 + Maalle!C38 + Mendereide!C38 + 'Merela Sta'!C38 + 'Mesjan Hyaa'!C38 + Metndria!C38 + Migoku!C38 + Myla!C38 + 'New Kizura'!C38 + 'New Misos'!C38 + 'Nheyes Si'!C38 + Nia!C38 + 'Niretui and Anulan'!C38 + 'Niul Spijan'!C38 + 'North Ayre'!C38 + Ocaun!C38 + Ohtina!C38 + Onphello!C38 + Oscairia!C38 + Othya!C38 + Otiiric!C38 + Oyreain!C38 + Ozinia!C38 + Palina!C38 + Peka!C38 + Pelan!C38 + Pelines!C38 + Pelugrotoa!C38 + 'Pha Hii'!C38 + Phuris!C38 + Praesyu!C38 + Prstreula!C38 + 'Pruim Fijan'!C38 + 'Prystr Hii'!C38 + Quidic!C38 + Raledria!C38 + Reerica!C38 + Rethern!C38 + 'Rijan bu'!C38 + Rinew!C38 + Rkmepuia!C38 + Rtesania!C38 + Ruylku!C38 + Saa!C38 + Sadain!C38 + Sanagara!C38 + Sattle!C38 + Selaja!C38 + Seytinemas!C38 + Shinam!C38 + Shomjind!C38 + Siana!C38 + Sivoso!C38 + Slyiaduun!C38 + Stinebar!C38 + Suenan!C38 + Sunsokua!C38 + Taing!C38 + Taniduna!C38 + Taoisia!C38 + Taval!C38 + Terressin!C38 + Tomscilus!C38 + Tonder!C38 + Trevilla!C38 + Trian!C38 + Tvecoca!C38 + Ucrua!C38 + Ukhdari!C38 + Umarcia!C38 + Umendel!C38 + 'United Delet'!C38 + 'United Mihili'!C38 + Urbiqu!C38 + Uularin!C38 + Vayvele!C38 + Veelmit!C38 + Verste!C38 + Verusa!C38 + Vesozata!C38 + Viussi!C38 + Volver!C38 + Walporein!C38 + 'Welenu Fana'!C38 + 'Western Migoku'!C38 + Wundry!C38 + Yaxuto!C38 + Yihnurda!C38 + Yoprioq!C38 + Yutnitu!C38 + Zenashan!C38 + Zhanshe!C38 + Ztesh!C38</f>
        <v>4298691068</v>
      </c>
      <c r="D38" s="6">
        <f t="shared" si="2"/>
        <v>0.01708787318</v>
      </c>
      <c r="K38" s="3">
        <f t="shared" si="3"/>
        <v>1979</v>
      </c>
      <c r="L38" s="4">
        <v>1729.0</v>
      </c>
      <c r="M38" s="5">
        <f>'Areoix Lie'!C38 + Pelines!C38 + Terressin!C38 + Taniduna!C38 + Iquir!C38 + Deschon!C38 + Othya!C38 + Eldavpir!C38 + Candenat!C38 + Jau!C38 + Viussi!C38 + Jathua!C38 + Jshain!C38 + Acetoa!C38 + Sattle!C38 + Reerica!C38 + 'Feio Lie'!C38 + Umendel!C38 + 'Fire Coast'!C38 + Yoprioq!C38 + 'Rijan bu'!C38 + Saa!C38 + Rinew!C38 + Enina!C38 + Trevilla!C38</f>
        <v>619779607.1</v>
      </c>
      <c r="N38" s="6">
        <f t="shared" si="4"/>
        <v>0.01896538878</v>
      </c>
      <c r="O38" s="6">
        <f t="shared" si="5"/>
        <v>0.1441786808</v>
      </c>
      <c r="V38" s="3">
        <f t="shared" si="6"/>
        <v>1979</v>
      </c>
      <c r="W38" s="4">
        <v>1729.0</v>
      </c>
      <c r="X38" s="5">
        <f>Aetintio!C38 + Arbiya!C38 + Curata!C38 + 'Disal Nila'!C38 + Etirha!C38 + Fincen!C38 + Gaeiya!C38 + Genaire!C38 + Grazail!C38 + Guise!C38 + Laselteh!C38 + Lasri!C38 + Metndria!C38 + 'New Misos'!C38 + Peka!C38 + Pelan!C38 + Phuris!C38 + Raledria!C38 + Slyiaduun!C38 + Tomscilus!C38</f>
        <v>344801103.7</v>
      </c>
      <c r="Y38" s="6">
        <f t="shared" si="7"/>
        <v>0.01330628148</v>
      </c>
      <c r="Z38" s="6">
        <f t="shared" si="8"/>
        <v>0.08021071956</v>
      </c>
      <c r="AG38" s="3">
        <f t="shared" si="9"/>
        <v>1979</v>
      </c>
      <c r="AH38" s="4">
        <v>1729.0</v>
      </c>
      <c r="AI38" s="5">
        <f>Acrana!C38 + Danocia!C38 + Darewa!C38 + Ealdorii!C38 + Easuhura!C38 + Eldjo!C38 + Emara!C38 + Estijan!C38 + Fermori!C38 + Ikzen!C38 + Ilicuhe!C38 + Koruch!C38 + Lycroa!C38 + Lydroa!C38 + 'Merela Sta'!C38 + 'New Kizura'!C38 + 'Niul Spijan'!C38 + Palina!C38 + Praesyu!C38 + Siana!C38 + Tonder!C38 + Ukhdari!C38 + Urbiqu!C38 + Uularin!C38 + Verusa!C38 + Yaxuto!C38 + Zenashan!C38 + Hkuqo!C38</f>
        <v>782594023.8</v>
      </c>
      <c r="AJ38" s="6">
        <f t="shared" si="10"/>
        <v>0.008051398045</v>
      </c>
      <c r="AK38" s="6">
        <f t="shared" si="11"/>
        <v>0.182054028</v>
      </c>
      <c r="AR38" s="3">
        <f t="shared" si="12"/>
        <v>1979</v>
      </c>
      <c r="AS38" s="4">
        <v>1729.0</v>
      </c>
      <c r="AT38" s="5">
        <f>Amcha!C38 + Byllu!C38 + Chaenia!C38 + 'Cruthi Anoso'!C38 + 'Dual Cenryia'!C38 + Exilium!C38 + Galca!C38 + Inania!C38 + Inrea!C38 + Isnti!C38 + Lieri!C38 + Ocaun!C38 + Otiiric!C38 + Ozinia!C38 + Pelugrotoa!C38 + Rtesania!C38 + Sadain!C38 + Selaja!C38 + Seytinemas!C38 + Sivoso!C38 + Sunsokua!C38 + Taing!C38 + Taoisia!C38 + Trian!C38 + Vayvele!C38</f>
        <v>822379391.3</v>
      </c>
      <c r="AU38" s="6">
        <f t="shared" si="13"/>
        <v>0.02435135816</v>
      </c>
      <c r="AV38" s="6">
        <f t="shared" si="14"/>
        <v>0.1913092563</v>
      </c>
      <c r="BC38" s="3">
        <f t="shared" si="15"/>
        <v>1979</v>
      </c>
      <c r="BD38" s="4">
        <v>1729.0</v>
      </c>
      <c r="BE38" s="5">
        <f>Canldives!C38 + Cloja!C38 + Dahe!C38 + Eparia!C38 + Etretes!C38 + Haiza!C38 + Ihner!C38 + Kaastini!C38 + Kusierna!C38 + Migoku!C38 + 'North Ayre'!C38 + Oscairia!C38 + Oyreain!C38 + 'Pha Hii'!C38 + 'Pruim Fijan'!C38 + 'Prystr Hii'!C38 + Ruylku!C38 + Sanagara!C38 + Shinam!C38 + Stinebar!C38 + Suenan!C38 + Taval!C38 + Ucrua!C38 + Vesozata!C38 + 'Welenu Fana'!C38 + 'Western Migoku'!C38</f>
        <v>975772547.1</v>
      </c>
      <c r="BF38" s="6">
        <f t="shared" si="16"/>
        <v>0.01439269482</v>
      </c>
      <c r="BG38" s="6">
        <f t="shared" si="17"/>
        <v>0.2269929455</v>
      </c>
      <c r="BN38" s="3">
        <f t="shared" si="18"/>
        <v>1979</v>
      </c>
      <c r="BO38" s="4">
        <v>1729.0</v>
      </c>
      <c r="BP38" s="5">
        <f>Andsaudare!C38 + Aplasia!C38 + Astye!C38 + 'Crila Republic'!C38 + 'Elja and Munusia'!C38 + Hiwush!C38 + Iainoa!C38 + Isari!C38 + Isuibul!C38 + Maalle!C38 + Mendereide!C38 + Nia!C38 + 'Niretui and Anulan'!C38 + Ohtina!C38 + Prstreula!C38 + Rethern!C38 + Rkmepuia!C38 + Tvecoca!C38 + Umarcia!C38 + 'United Delet'!C38 + Veelmit!C38 + Walporein!C38 + Yutnitu!C38</f>
        <v>145302022</v>
      </c>
      <c r="BQ38" s="7">
        <f t="shared" si="19"/>
        <v>0.0226874514</v>
      </c>
      <c r="BR38" s="6">
        <f t="shared" si="20"/>
        <v>0.03380145717</v>
      </c>
      <c r="BY38" s="3">
        <f t="shared" si="21"/>
        <v>1979</v>
      </c>
      <c r="BZ38" s="4">
        <v>1729.0</v>
      </c>
      <c r="CA38" s="5">
        <f>Ahokini!C38 + Anymna!C38 + Ashain!C38 + Baluyde!C38 + Desaki!C38 + Erkizil!C38 + 'Far Lands'!C38 + Finae!C38 + Hyelen!C38 + Iareva!C38 + Letan!C38 + 'Mesjan Hyaa'!C38 + Myla!C38 + 'Nheyes Si'!C38 + Onphello!C38 + Quidic!C38 + Shomjind!C38 + 'United Mihili'!C38 + Verste!C38 + Volver!C38 + Wundry!C38 + Yihnurda!C38 + Zhanshe!C38 + Ztesh!C38</f>
        <v>597238825.2</v>
      </c>
      <c r="CB38" s="7">
        <f t="shared" si="22"/>
        <v>0.02242062119</v>
      </c>
      <c r="CC38" s="6">
        <f t="shared" si="23"/>
        <v>0.1389350423</v>
      </c>
    </row>
    <row r="39" ht="22.5" customHeight="1">
      <c r="A39" s="3">
        <f t="shared" si="1"/>
        <v>1978</v>
      </c>
      <c r="B39" s="4">
        <v>1728.0</v>
      </c>
      <c r="C39" s="5">
        <f>Acetoa!C39 + Acrana!C39 + Aetintio!C39 + Ahokini!C39 + Amcha!C39 + Andsaudare!C39 + Anymna!C39 + Aplasia!C39 + Arbiya!C39 + 'Areoix Lie'!C39 + Ashain!C39 + Astye!C39 + Baluyde!C39 + Byllu!C39 + Candenat!C39 + Canldives!C39 + Chaenia!C39 + Cloja!C39 + 'Crila Republic'!C39 + 'Cruthi Anoso'!C39 + Curata!C39 + Dahe!C39 + Danocia!C39 + Darewa!C39 + Desaki!C39 + Deschon!C39 + 'Disal Nila'!C39 + 'Dual Cenryia'!C39 + Ealdorii!C39 + Easuhura!C39 + Eldavpir!C39 + Eldjo!C39 + 'Elja and Munusia'!C39 + Emara!C39 + Enina!C39 + Eparia!C39 + Erkizil!C39 + Estijan!C39 + Etirha!C39 + Etretes!C39 + Exilium!C39 + 'Far Lands'!C39 + 'Feio Lie'!C39 + Fermori!C39 + Finae!C39 + Fincen!C39 + 'Fire Coast'!C39 + Gaeiya!C39 + Galca!C39 + Genaire!C39 + Grazail!C39 + Guise!C39 + Haiza!C39 + Heiso!C39 + Hiwush!C39 + Hkuqo!C39 + Hyelen!C39 + Iainoa!C39 + Iareva!C39 + Ihner!C39 + Ikzen!C39 + Ilicuhe!C39 + Inania!C39 + Inrea!C39 + Iquir!C39 + Isari!C39 + Isnti!C39 + Isuibul!C39 + Jathua!C39 + Jau!C39 + Jshain!C39 + Kaastini!C39 + Koruch!C39 + Kusierna!C39 + Laselteh!C39 + Lasri!C39 + Letan!C39 + Lieri!C39 + Lycroa!C39 + Lydroa!C39 + Maalle!C39 + Mendereide!C39 + 'Merela Sta'!C39 + 'Mesjan Hyaa'!C39 + Metndria!C39 + Migoku!C39 + Myla!C39 + 'New Kizura'!C39 + 'New Misos'!C39 + 'Nheyes Si'!C39 + Nia!C39 + 'Niretui and Anulan'!C39 + 'Niul Spijan'!C39 + 'North Ayre'!C39 + Ocaun!C39 + Ohtina!C39 + Onphello!C39 + Oscairia!C39 + Othya!C39 + Otiiric!C39 + Oyreain!C39 + Ozinia!C39 + Palina!C39 + Peka!C39 + Pelan!C39 + Pelines!C39 + Pelugrotoa!C39 + 'Pha Hii'!C39 + Phuris!C39 + Praesyu!C39 + Prstreula!C39 + 'Pruim Fijan'!C39 + 'Prystr Hii'!C39 + Quidic!C39 + Raledria!C39 + Reerica!C39 + Rethern!C39 + 'Rijan bu'!C39 + Rinew!C39 + Rkmepuia!C39 + Rtesania!C39 + Ruylku!C39 + Saa!C39 + Sadain!C39 + Sanagara!C39 + Sattle!C39 + Selaja!C39 + Seytinemas!C39 + Shinam!C39 + Shomjind!C39 + Siana!C39 + Sivoso!C39 + Slyiaduun!C39 + Stinebar!C39 + Suenan!C39 + Sunsokua!C39 + Taing!C39 + Taniduna!C39 + Taoisia!C39 + Taval!C39 + Terressin!C39 + Tomscilus!C39 + Tonder!C39 + Trevilla!C39 + Trian!C39 + Tvecoca!C39 + Ucrua!C39 + Ukhdari!C39 + Umarcia!C39 + Umendel!C39 + 'United Delet'!C39 + 'United Mihili'!C39 + Urbiqu!C39 + Uularin!C39 + Vayvele!C39 + Veelmit!C39 + Verste!C39 + Verusa!C39 + Vesozata!C39 + Viussi!C39 + Volver!C39 + Walporein!C39 + 'Welenu Fana'!C39 + 'Western Migoku'!C39 + Wundry!C39 + Yaxuto!C39 + Yihnurda!C39 + Yoprioq!C39 + Yutnitu!C39 + Zenashan!C39 + Zhanshe!C39 + Ztesh!C39</f>
        <v>4226469689</v>
      </c>
      <c r="D39" s="6">
        <f t="shared" si="2"/>
        <v>0.01704071116</v>
      </c>
      <c r="K39" s="3">
        <f t="shared" si="3"/>
        <v>1978</v>
      </c>
      <c r="L39" s="4">
        <v>1728.0</v>
      </c>
      <c r="M39" s="5">
        <f>'Areoix Lie'!C39 + Pelines!C39 + Terressin!C39 + Taniduna!C39 + Iquir!C39 + Deschon!C39 + Othya!C39 + Eldavpir!C39 + Candenat!C39 + Jau!C39 + Viussi!C39 + Jathua!C39 + Jshain!C39 + Acetoa!C39 + Sattle!C39 + Reerica!C39 + 'Feio Lie'!C39 + Umendel!C39 + 'Fire Coast'!C39 + Yoprioq!C39 + 'Rijan bu'!C39 + Saa!C39 + Rinew!C39 + Enina!C39 + Trevilla!C39</f>
        <v>608244022.8</v>
      </c>
      <c r="N39" s="6">
        <f t="shared" si="4"/>
        <v>0.01906838523</v>
      </c>
      <c r="O39" s="6">
        <f t="shared" si="5"/>
        <v>0.1439130214</v>
      </c>
      <c r="V39" s="3">
        <f t="shared" si="6"/>
        <v>1978</v>
      </c>
      <c r="W39" s="4">
        <v>1728.0</v>
      </c>
      <c r="X39" s="5">
        <f>Aetintio!C39 + Arbiya!C39 + Curata!C39 + 'Disal Nila'!C39 + Etirha!C39 + Fincen!C39 + Gaeiya!C39 + Genaire!C39 + Grazail!C39 + Guise!C39 + Laselteh!C39 + Lasri!C39 + Metndria!C39 + 'New Misos'!C39 + Peka!C39 + Pelan!C39 + Phuris!C39 + Raledria!C39 + Slyiaduun!C39 + Tomscilus!C39</f>
        <v>340273331</v>
      </c>
      <c r="Y39" s="6">
        <f t="shared" si="7"/>
        <v>0.01307503801</v>
      </c>
      <c r="Z39" s="6">
        <f t="shared" si="8"/>
        <v>0.08051006064</v>
      </c>
      <c r="AG39" s="3">
        <f t="shared" si="9"/>
        <v>1978</v>
      </c>
      <c r="AH39" s="4">
        <v>1728.0</v>
      </c>
      <c r="AI39" s="5">
        <f>Acrana!C39 + Danocia!C39 + Darewa!C39 + Ealdorii!C39 + Easuhura!C39 + Eldjo!C39 + Emara!C39 + Estijan!C39 + Fermori!C39 + Ikzen!C39 + Ilicuhe!C39 + Koruch!C39 + Lycroa!C39 + Lydroa!C39 + 'Merela Sta'!C39 + 'New Kizura'!C39 + 'Niul Spijan'!C39 + Palina!C39 + Praesyu!C39 + Siana!C39 + Tonder!C39 + Ukhdari!C39 + Urbiqu!C39 + Uularin!C39 + Verusa!C39 + Yaxuto!C39 + Zenashan!C39 + Hkuqo!C39</f>
        <v>776343374.3</v>
      </c>
      <c r="AJ39" s="6">
        <f t="shared" si="10"/>
        <v>0.008412692849</v>
      </c>
      <c r="AK39" s="6">
        <f t="shared" si="11"/>
        <v>0.1836860149</v>
      </c>
      <c r="AR39" s="3">
        <f t="shared" si="12"/>
        <v>1978</v>
      </c>
      <c r="AS39" s="4">
        <v>1728.0</v>
      </c>
      <c r="AT39" s="5">
        <f>Amcha!C39 + Byllu!C39 + Chaenia!C39 + 'Cruthi Anoso'!C39 + 'Dual Cenryia'!C39 + Exilium!C39 + Galca!C39 + Inania!C39 + Inrea!C39 + Isnti!C39 + Lieri!C39 + Ocaun!C39 + Otiiric!C39 + Ozinia!C39 + Pelugrotoa!C39 + Rtesania!C39 + Sadain!C39 + Selaja!C39 + Seytinemas!C39 + Sivoso!C39 + Sunsokua!C39 + Taing!C39 + Taoisia!C39 + Trian!C39 + Vayvele!C39</f>
        <v>802829404.9</v>
      </c>
      <c r="AU39" s="6">
        <f t="shared" si="13"/>
        <v>0.02420251174</v>
      </c>
      <c r="AV39" s="6">
        <f t="shared" si="14"/>
        <v>0.189952718</v>
      </c>
      <c r="BC39" s="3">
        <f t="shared" si="15"/>
        <v>1978</v>
      </c>
      <c r="BD39" s="4">
        <v>1728.0</v>
      </c>
      <c r="BE39" s="5">
        <f>Canldives!C39 + Cloja!C39 + Dahe!C39 + Eparia!C39 + Etretes!C39 + Haiza!C39 + Ihner!C39 + Kaastini!C39 + Kusierna!C39 + Migoku!C39 + 'North Ayre'!C39 + Oscairia!C39 + Oyreain!C39 + 'Pha Hii'!C39 + 'Pruim Fijan'!C39 + 'Prystr Hii'!C39 + Ruylku!C39 + Sanagara!C39 + Shinam!C39 + Stinebar!C39 + Suenan!C39 + Taval!C39 + Ucrua!C39 + Vesozata!C39 + 'Welenu Fana'!C39 + 'Western Migoku'!C39</f>
        <v>961927813.7</v>
      </c>
      <c r="BF39" s="6">
        <f t="shared" si="16"/>
        <v>0.01426886357</v>
      </c>
      <c r="BG39" s="6">
        <f t="shared" si="17"/>
        <v>0.2275960516</v>
      </c>
      <c r="BN39" s="3">
        <f t="shared" si="18"/>
        <v>1978</v>
      </c>
      <c r="BO39" s="4">
        <v>1728.0</v>
      </c>
      <c r="BP39" s="5">
        <f>Andsaudare!C39 + Aplasia!C39 + Astye!C39 + 'Crila Republic'!C39 + 'Elja and Munusia'!C39 + Hiwush!C39 + Iainoa!C39 + Isari!C39 + Isuibul!C39 + Maalle!C39 + Mendereide!C39 + Nia!C39 + 'Niretui and Anulan'!C39 + Ohtina!C39 + Prstreula!C39 + Rethern!C39 + Rkmepuia!C39 + Tvecoca!C39 + Umarcia!C39 + 'United Delet'!C39 + Veelmit!C39 + Walporein!C39 + Yutnitu!C39</f>
        <v>142078620.2</v>
      </c>
      <c r="BQ39" s="8">
        <f t="shared" si="19"/>
        <v>0.02256907959</v>
      </c>
      <c r="BR39" s="6">
        <f t="shared" si="20"/>
        <v>0.03361638214</v>
      </c>
      <c r="BY39" s="3">
        <f t="shared" si="21"/>
        <v>1978</v>
      </c>
      <c r="BZ39" s="4">
        <v>1728.0</v>
      </c>
      <c r="CA39" s="5">
        <f>Ahokini!C39 + Anymna!C39 + Ashain!C39 + Baluyde!C39 + Desaki!C39 + Erkizil!C39 + 'Far Lands'!C39 + Finae!C39 + Hyelen!C39 + Iareva!C39 + Letan!C39 + 'Mesjan Hyaa'!C39 + Myla!C39 + 'Nheyes Si'!C39 + Onphello!C39 + Quidic!C39 + Shomjind!C39 + 'United Mihili'!C39 + Verste!C39 + Volver!C39 + Wundry!C39 + Yihnurda!C39 + Zhanshe!C39 + Ztesh!C39</f>
        <v>584141998.7</v>
      </c>
      <c r="CB39" s="8">
        <f t="shared" si="22"/>
        <v>0.02232395048</v>
      </c>
      <c r="CC39" s="6">
        <f t="shared" si="23"/>
        <v>0.138210384</v>
      </c>
    </row>
    <row r="40" ht="22.5" customHeight="1">
      <c r="A40" s="3">
        <f t="shared" si="1"/>
        <v>1977</v>
      </c>
      <c r="B40" s="4">
        <v>1727.0</v>
      </c>
      <c r="C40" s="5">
        <f>Acetoa!C40 + Acrana!C40 + Aetintio!C40 + Ahokini!C40 + Amcha!C40 + Andsaudare!C40 + Anymna!C40 + Aplasia!C40 + Arbiya!C40 + 'Areoix Lie'!C40 + Ashain!C40 + Astye!C40 + Baluyde!C40 + Byllu!C40 + Candenat!C40 + Canldives!C40 + Chaenia!C40 + Cloja!C40 + 'Crila Republic'!C40 + 'Cruthi Anoso'!C40 + Curata!C40 + Dahe!C40 + Danocia!C40 + Darewa!C40 + Desaki!C40 + Deschon!C40 + 'Disal Nila'!C40 + 'Dual Cenryia'!C40 + Ealdorii!C40 + Easuhura!C40 + Eldavpir!C40 + Eldjo!C40 + 'Elja and Munusia'!C40 + Emara!C40 + Enina!C40 + Eparia!C40 + Erkizil!C40 + Estijan!C40 + Etirha!C40 + Etretes!C40 + Exilium!C40 + 'Far Lands'!C40 + 'Feio Lie'!C40 + Fermori!C40 + Finae!C40 + Fincen!C40 + 'Fire Coast'!C40 + Gaeiya!C40 + Galca!C40 + Genaire!C40 + Grazail!C40 + Guise!C40 + Haiza!C40 + Heiso!C40 + Hiwush!C40 + Hkuqo!C40 + Hyelen!C40 + Iainoa!C40 + Iareva!C40 + Ihner!C40 + Ikzen!C40 + Ilicuhe!C40 + Inania!C40 + Inrea!C40 + Iquir!C40 + Isari!C40 + Isnti!C40 + Isuibul!C40 + Jathua!C40 + Jau!C40 + Jshain!C40 + Kaastini!C40 + Koruch!C40 + Kusierna!C40 + Laselteh!C40 + Lasri!C40 + Letan!C40 + Lieri!C40 + Lycroa!C40 + Lydroa!C40 + Maalle!C40 + Mendereide!C40 + 'Merela Sta'!C40 + 'Mesjan Hyaa'!C40 + Metndria!C40 + Migoku!C40 + Myla!C40 + 'New Kizura'!C40 + 'New Misos'!C40 + 'Nheyes Si'!C40 + Nia!C40 + 'Niretui and Anulan'!C40 + 'Niul Spijan'!C40 + 'North Ayre'!C40 + Ocaun!C40 + Ohtina!C40 + Onphello!C40 + Oscairia!C40 + Othya!C40 + Otiiric!C40 + Oyreain!C40 + Ozinia!C40 + Palina!C40 + Peka!C40 + Pelan!C40 + Pelines!C40 + Pelugrotoa!C40 + 'Pha Hii'!C40 + Phuris!C40 + Praesyu!C40 + Prstreula!C40 + 'Pruim Fijan'!C40 + 'Prystr Hii'!C40 + Quidic!C40 + Raledria!C40 + Reerica!C40 + Rethern!C40 + 'Rijan bu'!C40 + Rinew!C40 + Rkmepuia!C40 + Rtesania!C40 + Ruylku!C40 + Saa!C40 + Sadain!C40 + Sanagara!C40 + Sattle!C40 + Selaja!C40 + Seytinemas!C40 + Shinam!C40 + Shomjind!C40 + Siana!C40 + Sivoso!C40 + Slyiaduun!C40 + Stinebar!C40 + Suenan!C40 + Sunsokua!C40 + Taing!C40 + Taniduna!C40 + Taoisia!C40 + Taval!C40 + Terressin!C40 + Tomscilus!C40 + Tonder!C40 + Trevilla!C40 + Trian!C40 + Tvecoca!C40 + Ucrua!C40 + Ukhdari!C40 + Umarcia!C40 + Umendel!C40 + 'United Delet'!C40 + 'United Mihili'!C40 + Urbiqu!C40 + Uularin!C40 + Vayvele!C40 + Veelmit!C40 + Verste!C40 + Verusa!C40 + Vesozata!C40 + Viussi!C40 + Volver!C40 + Walporein!C40 + 'Welenu Fana'!C40 + 'Western Migoku'!C40 + Wundry!C40 + Yaxuto!C40 + Yihnurda!C40 + Yoprioq!C40 + Yutnitu!C40 + Zenashan!C40 + Zhanshe!C40 + Ztesh!C40</f>
        <v>4155654383</v>
      </c>
      <c r="D40" s="6">
        <f t="shared" si="2"/>
        <v>0.01711552908</v>
      </c>
      <c r="K40" s="3">
        <f t="shared" si="3"/>
        <v>1977</v>
      </c>
      <c r="L40" s="4">
        <v>1727.0</v>
      </c>
      <c r="M40" s="5">
        <f>'Areoix Lie'!C40 + Pelines!C40 + Terressin!C40 + Taniduna!C40 + Iquir!C40 + Deschon!C40 + Othya!C40 + Eldavpir!C40 + Candenat!C40 + Jau!C40 + Viussi!C40 + Jathua!C40 + Jshain!C40 + Acetoa!C40 + Sattle!C40 + Reerica!C40 + 'Feio Lie'!C40 + Umendel!C40 + 'Fire Coast'!C40 + Yoprioq!C40 + 'Rijan bu'!C40 + Saa!C40 + Rinew!C40 + Enina!C40 + Trevilla!C40</f>
        <v>596862812.7</v>
      </c>
      <c r="N40" s="6">
        <f t="shared" si="4"/>
        <v>0.01931140251</v>
      </c>
      <c r="O40" s="6">
        <f t="shared" si="5"/>
        <v>0.1436266729</v>
      </c>
      <c r="V40" s="3">
        <f t="shared" si="6"/>
        <v>1977</v>
      </c>
      <c r="W40" s="4">
        <v>1727.0</v>
      </c>
      <c r="X40" s="5">
        <f>Aetintio!C40 + Arbiya!C40 + Curata!C40 + 'Disal Nila'!C40 + Etirha!C40 + Fincen!C40 + Gaeiya!C40 + Genaire!C40 + Grazail!C40 + Guise!C40 + Laselteh!C40 + Lasri!C40 + Metndria!C40 + 'New Misos'!C40 + Peka!C40 + Pelan!C40 + Phuris!C40 + Raledria!C40 + Slyiaduun!C40 + Tomscilus!C40</f>
        <v>335881665.4</v>
      </c>
      <c r="Y40" s="6">
        <f t="shared" si="7"/>
        <v>0.01348750812</v>
      </c>
      <c r="Z40" s="6">
        <f t="shared" si="8"/>
        <v>0.08082521655</v>
      </c>
      <c r="AG40" s="3">
        <f t="shared" si="9"/>
        <v>1977</v>
      </c>
      <c r="AH40" s="4">
        <v>1727.0</v>
      </c>
      <c r="AI40" s="5">
        <f>Acrana!C40 + Danocia!C40 + Darewa!C40 + Ealdorii!C40 + Easuhura!C40 + Eldjo!C40 + Emara!C40 + Estijan!C40 + Fermori!C40 + Ikzen!C40 + Ilicuhe!C40 + Koruch!C40 + Lycroa!C40 + Lydroa!C40 + 'Merela Sta'!C40 + 'New Kizura'!C40 + 'Niul Spijan'!C40 + Palina!C40 + Praesyu!C40 + Siana!C40 + Tonder!C40 + Ukhdari!C40 + Urbiqu!C40 + Uularin!C40 + Verusa!C40 + Yaxuto!C40 + Zenashan!C40 + Hkuqo!C40</f>
        <v>769866722</v>
      </c>
      <c r="AJ40" s="6">
        <f t="shared" si="10"/>
        <v>0.00856659352</v>
      </c>
      <c r="AK40" s="6">
        <f t="shared" si="11"/>
        <v>0.1852576396</v>
      </c>
      <c r="AR40" s="3">
        <f t="shared" si="12"/>
        <v>1977</v>
      </c>
      <c r="AS40" s="4">
        <v>1727.0</v>
      </c>
      <c r="AT40" s="5">
        <f>Amcha!C40 + Byllu!C40 + Chaenia!C40 + 'Cruthi Anoso'!C40 + 'Dual Cenryia'!C40 + Exilium!C40 + Galca!C40 + Inania!C40 + Inrea!C40 + Isnti!C40 + Lieri!C40 + Ocaun!C40 + Otiiric!C40 + Ozinia!C40 + Pelugrotoa!C40 + Rtesania!C40 + Sadain!C40 + Selaja!C40 + Seytinemas!C40 + Sivoso!C40 + Sunsokua!C40 + Taing!C40 + Taoisia!C40 + Trian!C40 + Vayvele!C40</f>
        <v>783858070.7</v>
      </c>
      <c r="AU40" s="6">
        <f t="shared" si="13"/>
        <v>0.02403940875</v>
      </c>
      <c r="AV40" s="6">
        <f t="shared" si="14"/>
        <v>0.1886244616</v>
      </c>
      <c r="BC40" s="3">
        <f t="shared" si="15"/>
        <v>1977</v>
      </c>
      <c r="BD40" s="4">
        <v>1727.0</v>
      </c>
      <c r="BE40" s="5">
        <f>Canldives!C40 + Cloja!C40 + Dahe!C40 + Eparia!C40 + Etretes!C40 + Haiza!C40 + Ihner!C40 + Kaastini!C40 + Kusierna!C40 + Migoku!C40 + 'North Ayre'!C40 + Oscairia!C40 + Oyreain!C40 + 'Pha Hii'!C40 + 'Pruim Fijan'!C40 + 'Prystr Hii'!C40 + Ruylku!C40 + Sanagara!C40 + Shinam!C40 + Stinebar!C40 + Suenan!C40 + Taval!C40 + Ucrua!C40 + Vesozata!C40 + 'Welenu Fana'!C40 + 'Western Migoku'!C40</f>
        <v>948395290.6</v>
      </c>
      <c r="BF40" s="6">
        <f t="shared" si="16"/>
        <v>0.01424353472</v>
      </c>
      <c r="BG40" s="6">
        <f t="shared" si="17"/>
        <v>0.2282180382</v>
      </c>
      <c r="BN40" s="3">
        <f t="shared" si="18"/>
        <v>1977</v>
      </c>
      <c r="BO40" s="4">
        <v>1727.0</v>
      </c>
      <c r="BP40" s="5">
        <f>Andsaudare!C40 + Aplasia!C40 + Astye!C40 + 'Crila Republic'!C40 + 'Elja and Munusia'!C40 + Hiwush!C40 + Iainoa!C40 + Isari!C40 + Isuibul!C40 + Maalle!C40 + Mendereide!C40 + Nia!C40 + 'Niretui and Anulan'!C40 + Ohtina!C40 + Prstreula!C40 + Rethern!C40 + Rkmepuia!C40 + Tvecoca!C40 + Umarcia!C40 + 'United Delet'!C40 + Veelmit!C40 + Walporein!C40 + Yutnitu!C40</f>
        <v>138942808.9</v>
      </c>
      <c r="BQ40" s="7">
        <f t="shared" si="19"/>
        <v>0.02264758026</v>
      </c>
      <c r="BR40" s="6">
        <f t="shared" si="20"/>
        <v>0.03343464015</v>
      </c>
      <c r="BY40" s="3">
        <f t="shared" si="21"/>
        <v>1977</v>
      </c>
      <c r="BZ40" s="4">
        <v>1727.0</v>
      </c>
      <c r="CA40" s="5">
        <f>Ahokini!C40 + Anymna!C40 + Ashain!C40 + Baluyde!C40 + Desaki!C40 + Erkizil!C40 + 'Far Lands'!C40 + Finae!C40 + Hyelen!C40 + Iareva!C40 + Letan!C40 + 'Mesjan Hyaa'!C40 + Myla!C40 + 'Nheyes Si'!C40 + Onphello!C40 + Quidic!C40 + Shomjind!C40 + 'United Mihili'!C40 + Verste!C40 + Volver!C40 + Wundry!C40 + Yihnurda!C40 + Zhanshe!C40 + Ztesh!C40</f>
        <v>571386397.1</v>
      </c>
      <c r="CB40" s="7">
        <f t="shared" si="22"/>
        <v>0.02266399385</v>
      </c>
      <c r="CC40" s="6">
        <f t="shared" si="23"/>
        <v>0.1374961304</v>
      </c>
    </row>
    <row r="41" ht="22.5" customHeight="1">
      <c r="A41" s="3">
        <f t="shared" si="1"/>
        <v>1976</v>
      </c>
      <c r="B41" s="4">
        <v>1726.0</v>
      </c>
      <c r="C41" s="5">
        <f>Acetoa!C41 + Acrana!C41 + Aetintio!C41 + Ahokini!C41 + Amcha!C41 + Andsaudare!C41 + Anymna!C41 + Aplasia!C41 + Arbiya!C41 + 'Areoix Lie'!C41 + Ashain!C41 + Astye!C41 + Baluyde!C41 + Byllu!C41 + Candenat!C41 + Canldives!C41 + Chaenia!C41 + Cloja!C41 + 'Crila Republic'!C41 + 'Cruthi Anoso'!C41 + Curata!C41 + Dahe!C41 + Danocia!C41 + Darewa!C41 + Desaki!C41 + Deschon!C41 + 'Disal Nila'!C41 + 'Dual Cenryia'!C41 + Ealdorii!C41 + Easuhura!C41 + Eldavpir!C41 + Eldjo!C41 + 'Elja and Munusia'!C41 + Emara!C41 + Enina!C41 + Eparia!C41 + Erkizil!C41 + Estijan!C41 + Etirha!C41 + Etretes!C41 + Exilium!C41 + 'Far Lands'!C41 + 'Feio Lie'!C41 + Fermori!C41 + Finae!C41 + Fincen!C41 + 'Fire Coast'!C41 + Gaeiya!C41 + Galca!C41 + Genaire!C41 + Grazail!C41 + Guise!C41 + Haiza!C41 + Heiso!C41 + Hiwush!C41 + Hkuqo!C41 + Hyelen!C41 + Iainoa!C41 + Iareva!C41 + Ihner!C41 + Ikzen!C41 + Ilicuhe!C41 + Inania!C41 + Inrea!C41 + Iquir!C41 + Isari!C41 + Isnti!C41 + Isuibul!C41 + Jathua!C41 + Jau!C41 + Jshain!C41 + Kaastini!C41 + Koruch!C41 + Kusierna!C41 + Laselteh!C41 + Lasri!C41 + Letan!C41 + Lieri!C41 + Lycroa!C41 + Lydroa!C41 + Maalle!C41 + Mendereide!C41 + 'Merela Sta'!C41 + 'Mesjan Hyaa'!C41 + Metndria!C41 + Migoku!C41 + Myla!C41 + 'New Kizura'!C41 + 'New Misos'!C41 + 'Nheyes Si'!C41 + Nia!C41 + 'Niretui and Anulan'!C41 + 'Niul Spijan'!C41 + 'North Ayre'!C41 + Ocaun!C41 + Ohtina!C41 + Onphello!C41 + Oscairia!C41 + Othya!C41 + Otiiric!C41 + Oyreain!C41 + Ozinia!C41 + Palina!C41 + Peka!C41 + Pelan!C41 + Pelines!C41 + Pelugrotoa!C41 + 'Pha Hii'!C41 + Phuris!C41 + Praesyu!C41 + Prstreula!C41 + 'Pruim Fijan'!C41 + 'Prystr Hii'!C41 + Quidic!C41 + Raledria!C41 + Reerica!C41 + Rethern!C41 + 'Rijan bu'!C41 + Rinew!C41 + Rkmepuia!C41 + Rtesania!C41 + Ruylku!C41 + Saa!C41 + Sadain!C41 + Sanagara!C41 + Sattle!C41 + Selaja!C41 + Seytinemas!C41 + Shinam!C41 + Shomjind!C41 + Siana!C41 + Sivoso!C41 + Slyiaduun!C41 + Stinebar!C41 + Suenan!C41 + Sunsokua!C41 + Taing!C41 + Taniduna!C41 + Taoisia!C41 + Taval!C41 + Terressin!C41 + Tomscilus!C41 + Tonder!C41 + Trevilla!C41 + Trian!C41 + Tvecoca!C41 + Ucrua!C41 + Ukhdari!C41 + Umarcia!C41 + Umendel!C41 + 'United Delet'!C41 + 'United Mihili'!C41 + Urbiqu!C41 + Uularin!C41 + Vayvele!C41 + Veelmit!C41 + Verste!C41 + Verusa!C41 + Vesozata!C41 + Viussi!C41 + Volver!C41 + Walporein!C41 + 'Welenu Fana'!C41 + 'Western Migoku'!C41 + Wundry!C41 + Yaxuto!C41 + Yihnurda!C41 + Yoprioq!C41 + Yutnitu!C41 + Zenashan!C41 + Zhanshe!C41 + Ztesh!C41</f>
        <v>4085725038</v>
      </c>
      <c r="D41" s="6">
        <f t="shared" si="2"/>
        <v>0.01700783534</v>
      </c>
      <c r="K41" s="3">
        <f t="shared" si="3"/>
        <v>1976</v>
      </c>
      <c r="L41" s="4">
        <v>1726.0</v>
      </c>
      <c r="M41" s="5">
        <f>'Areoix Lie'!C41 + Pelines!C41 + Terressin!C41 + Taniduna!C41 + Iquir!C41 + Deschon!C41 + Othya!C41 + Eldavpir!C41 + Candenat!C41 + Jau!C41 + Viussi!C41 + Jathua!C41 + Jshain!C41 + Acetoa!C41 + Sattle!C41 + Reerica!C41 + 'Feio Lie'!C41 + Umendel!C41 + 'Fire Coast'!C41 + Yoprioq!C41 + 'Rijan bu'!C41 + Saa!C41 + Rinew!C41 + Enina!C41 + Trevilla!C41</f>
        <v>585554925.8</v>
      </c>
      <c r="N41" s="6">
        <f t="shared" si="4"/>
        <v>0.01953959279</v>
      </c>
      <c r="O41" s="6">
        <f t="shared" si="5"/>
        <v>0.143317262</v>
      </c>
      <c r="V41" s="3">
        <f t="shared" si="6"/>
        <v>1976</v>
      </c>
      <c r="W41" s="4">
        <v>1726.0</v>
      </c>
      <c r="X41" s="5">
        <f>Aetintio!C41 + Arbiya!C41 + Curata!C41 + 'Disal Nila'!C41 + Etirha!C41 + Fincen!C41 + Gaeiya!C41 + Genaire!C41 + Grazail!C41 + Guise!C41 + Laselteh!C41 + Lasri!C41 + Metndria!C41 + 'New Misos'!C41 + Peka!C41 + Pelan!C41 + Phuris!C41 + Raledria!C41 + Slyiaduun!C41 + Tomscilus!C41</f>
        <v>331411746.8</v>
      </c>
      <c r="Y41" s="6">
        <f t="shared" si="7"/>
        <v>0.01285989674</v>
      </c>
      <c r="Z41" s="6">
        <f t="shared" si="8"/>
        <v>0.08111454974</v>
      </c>
      <c r="AG41" s="3">
        <f t="shared" si="9"/>
        <v>1976</v>
      </c>
      <c r="AH41" s="4">
        <v>1726.0</v>
      </c>
      <c r="AI41" s="5">
        <f>Acrana!C41 + Danocia!C41 + Darewa!C41 + Ealdorii!C41 + Easuhura!C41 + Eldjo!C41 + Emara!C41 + Estijan!C41 + Fermori!C41 + Ikzen!C41 + Ilicuhe!C41 + Koruch!C41 + Lycroa!C41 + Lydroa!C41 + 'Merela Sta'!C41 + 'New Kizura'!C41 + 'Niul Spijan'!C41 + Palina!C41 + Praesyu!C41 + Siana!C41 + Tonder!C41 + Ukhdari!C41 + Urbiqu!C41 + Uularin!C41 + Verusa!C41 + Yaxuto!C41 + Zenashan!C41 + Hkuqo!C41</f>
        <v>763327604.7</v>
      </c>
      <c r="AJ41" s="6">
        <f t="shared" si="10"/>
        <v>0.008248053566</v>
      </c>
      <c r="AK41" s="6">
        <f t="shared" si="11"/>
        <v>0.186827943</v>
      </c>
      <c r="AR41" s="3">
        <f t="shared" si="12"/>
        <v>1976</v>
      </c>
      <c r="AS41" s="4">
        <v>1726.0</v>
      </c>
      <c r="AT41" s="5">
        <f>Amcha!C41 + Byllu!C41 + Chaenia!C41 + 'Cruthi Anoso'!C41 + 'Dual Cenryia'!C41 + Exilium!C41 + Galca!C41 + Inania!C41 + Inrea!C41 + Isnti!C41 + Lieri!C41 + Ocaun!C41 + Otiiric!C41 + Ozinia!C41 + Pelugrotoa!C41 + Rtesania!C41 + Sadain!C41 + Selaja!C41 + Seytinemas!C41 + Sivoso!C41 + Sunsokua!C41 + Taing!C41 + Taoisia!C41 + Trian!C41 + Vayvele!C41</f>
        <v>765456938.5</v>
      </c>
      <c r="AU41" s="6">
        <f t="shared" si="13"/>
        <v>0.02397172374</v>
      </c>
      <c r="AV41" s="6">
        <f t="shared" si="14"/>
        <v>0.1873491073</v>
      </c>
      <c r="BC41" s="3">
        <f t="shared" si="15"/>
        <v>1976</v>
      </c>
      <c r="BD41" s="4">
        <v>1726.0</v>
      </c>
      <c r="BE41" s="5">
        <f>Canldives!C41 + Cloja!C41 + Dahe!C41 + Eparia!C41 + Etretes!C41 + Haiza!C41 + Ihner!C41 + Kaastini!C41 + Kusierna!C41 + Migoku!C41 + 'North Ayre'!C41 + Oscairia!C41 + Oyreain!C41 + 'Pha Hii'!C41 + 'Pruim Fijan'!C41 + 'Prystr Hii'!C41 + Ruylku!C41 + Sanagara!C41 + Shinam!C41 + Stinebar!C41 + Suenan!C41 + Taval!C41 + Ucrua!C41 + Vesozata!C41 + 'Welenu Fana'!C41 + 'Western Migoku'!C41</f>
        <v>935076496.1</v>
      </c>
      <c r="BF41" s="6">
        <f t="shared" si="16"/>
        <v>0.01403377735</v>
      </c>
      <c r="BG41" s="6">
        <f t="shared" si="17"/>
        <v>0.2288642744</v>
      </c>
      <c r="BN41" s="3">
        <f t="shared" si="18"/>
        <v>1976</v>
      </c>
      <c r="BO41" s="4">
        <v>1726.0</v>
      </c>
      <c r="BP41" s="5">
        <f>Andsaudare!C41 + Aplasia!C41 + Astye!C41 + 'Crila Republic'!C41 + 'Elja and Munusia'!C41 + Hiwush!C41 + Iainoa!C41 + Isari!C41 + Isuibul!C41 + Maalle!C41 + Mendereide!C41 + Nia!C41 + 'Niretui and Anulan'!C41 + Ohtina!C41 + Prstreula!C41 + Rethern!C41 + Rkmepuia!C41 + Tvecoca!C41 + Umarcia!C41 + 'United Delet'!C41 + Veelmit!C41 + Walporein!C41 + Yutnitu!C41</f>
        <v>135865777.8</v>
      </c>
      <c r="BQ41" s="8">
        <f t="shared" si="19"/>
        <v>0.02260307983</v>
      </c>
      <c r="BR41" s="6">
        <f t="shared" si="20"/>
        <v>0.03325377418</v>
      </c>
      <c r="BY41" s="3">
        <f t="shared" si="21"/>
        <v>1976</v>
      </c>
      <c r="BZ41" s="4">
        <v>1726.0</v>
      </c>
      <c r="CA41" s="5">
        <f>Ahokini!C41 + Anymna!C41 + Ashain!C41 + Baluyde!C41 + Desaki!C41 + Erkizil!C41 + 'Far Lands'!C41 + Finae!C41 + Hyelen!C41 + Iareva!C41 + Letan!C41 + 'Mesjan Hyaa'!C41 + Myla!C41 + 'Nheyes Si'!C41 + Onphello!C41 + Quidic!C41 + Shomjind!C41 + 'United Mihili'!C41 + Verste!C41 + Volver!C41 + Wundry!C41 + Yihnurda!C41 + Zhanshe!C41 + Ztesh!C41</f>
        <v>558723491.3</v>
      </c>
      <c r="CB41" s="8">
        <f t="shared" si="22"/>
        <v>0.02316073391</v>
      </c>
      <c r="CC41" s="6">
        <f t="shared" si="23"/>
        <v>0.136750145</v>
      </c>
    </row>
    <row r="42" ht="22.5" customHeight="1">
      <c r="A42" s="3">
        <f t="shared" si="1"/>
        <v>1975</v>
      </c>
      <c r="B42" s="4">
        <v>1725.0</v>
      </c>
      <c r="C42" s="5">
        <f>Acetoa!C42 + Acrana!C42 + Aetintio!C42 + Ahokini!C42 + Amcha!C42 + Andsaudare!C42 + Anymna!C42 + Aplasia!C42 + Arbiya!C42 + 'Areoix Lie'!C42 + Ashain!C42 + Astye!C42 + Baluyde!C42 + Byllu!C42 + Candenat!C42 + Canldives!C42 + Chaenia!C42 + Cloja!C42 + 'Crila Republic'!C42 + 'Cruthi Anoso'!C42 + Curata!C42 + Dahe!C42 + Danocia!C42 + Darewa!C42 + Desaki!C42 + Deschon!C42 + 'Disal Nila'!C42 + 'Dual Cenryia'!C42 + Ealdorii!C42 + Easuhura!C42 + Eldavpir!C42 + Eldjo!C42 + 'Elja and Munusia'!C42 + Emara!C42 + Enina!C42 + Eparia!C42 + Erkizil!C42 + Estijan!C42 + Etirha!C42 + Etretes!C42 + Exilium!C42 + 'Far Lands'!C42 + 'Feio Lie'!C42 + Fermori!C42 + Finae!C42 + Fincen!C42 + 'Fire Coast'!C42 + Gaeiya!C42 + Galca!C42 + Genaire!C42 + Grazail!C42 + Guise!C42 + Haiza!C42 + Heiso!C42 + Hiwush!C42 + Hkuqo!C42 + Hyelen!C42 + Iainoa!C42 + Iareva!C42 + Ihner!C42 + Ikzen!C42 + Ilicuhe!C42 + Inania!C42 + Inrea!C42 + Iquir!C42 + Isari!C42 + Isnti!C42 + Isuibul!C42 + Jathua!C42 + Jau!C42 + Jshain!C42 + Kaastini!C42 + Koruch!C42 + Kusierna!C42 + Laselteh!C42 + Lasri!C42 + Letan!C42 + Lieri!C42 + Lycroa!C42 + Lydroa!C42 + Maalle!C42 + Mendereide!C42 + 'Merela Sta'!C42 + 'Mesjan Hyaa'!C42 + Metndria!C42 + Migoku!C42 + Myla!C42 + 'New Kizura'!C42 + 'New Misos'!C42 + 'Nheyes Si'!C42 + Nia!C42 + 'Niretui and Anulan'!C42 + 'Niul Spijan'!C42 + 'North Ayre'!C42 + Ocaun!C42 + Ohtina!C42 + Onphello!C42 + Oscairia!C42 + Othya!C42 + Otiiric!C42 + Oyreain!C42 + Ozinia!C42 + Palina!C42 + Peka!C42 + Pelan!C42 + Pelines!C42 + Pelugrotoa!C42 + 'Pha Hii'!C42 + Phuris!C42 + Praesyu!C42 + Prstreula!C42 + 'Pruim Fijan'!C42 + 'Prystr Hii'!C42 + Quidic!C42 + Raledria!C42 + Reerica!C42 + Rethern!C42 + 'Rijan bu'!C42 + Rinew!C42 + Rkmepuia!C42 + Rtesania!C42 + Ruylku!C42 + Saa!C42 + Sadain!C42 + Sanagara!C42 + Sattle!C42 + Selaja!C42 + Seytinemas!C42 + Shinam!C42 + Shomjind!C42 + Siana!C42 + Sivoso!C42 + Slyiaduun!C42 + Stinebar!C42 + Suenan!C42 + Sunsokua!C42 + Taing!C42 + Taniduna!C42 + Taoisia!C42 + Taval!C42 + Terressin!C42 + Tomscilus!C42 + Tonder!C42 + Trevilla!C42 + Trian!C42 + Tvecoca!C42 + Ucrua!C42 + Ukhdari!C42 + Umarcia!C42 + Umendel!C42 + 'United Delet'!C42 + 'United Mihili'!C42 + Urbiqu!C42 + Uularin!C42 + Vayvele!C42 + Veelmit!C42 + Verste!C42 + Verusa!C42 + Vesozata!C42 + Viussi!C42 + Volver!C42 + Walporein!C42 + 'Welenu Fana'!C42 + 'Western Migoku'!C42 + Wundry!C42 + Yaxuto!C42 + Yihnurda!C42 + Yoprioq!C42 + Yutnitu!C42 + Zenashan!C42 + Zhanshe!C42 + Ztesh!C42</f>
        <v>4017397798</v>
      </c>
      <c r="D42" s="6">
        <f t="shared" si="2"/>
        <v>0.01695815059</v>
      </c>
      <c r="K42" s="3">
        <f t="shared" si="3"/>
        <v>1975</v>
      </c>
      <c r="L42" s="4">
        <v>1725.0</v>
      </c>
      <c r="M42" s="5">
        <f>'Areoix Lie'!C42 + Pelines!C42 + Terressin!C42 + Taniduna!C42 + Iquir!C42 + Deschon!C42 + Othya!C42 + Eldavpir!C42 + Candenat!C42 + Jau!C42 + Viussi!C42 + Jathua!C42 + Jshain!C42 + Acetoa!C42 + Sattle!C42 + Reerica!C42 + 'Feio Lie'!C42 + Umendel!C42 + 'Fire Coast'!C42 + Yoprioq!C42 + 'Rijan bu'!C42 + Saa!C42 + Rinew!C42 + Enina!C42 + Trevilla!C42</f>
        <v>574332698.8</v>
      </c>
      <c r="N42" s="6">
        <f t="shared" si="4"/>
        <v>0.02004922405</v>
      </c>
      <c r="O42" s="6">
        <f t="shared" si="5"/>
        <v>0.1429613714</v>
      </c>
      <c r="V42" s="3">
        <f t="shared" si="6"/>
        <v>1975</v>
      </c>
      <c r="W42" s="4">
        <v>1725.0</v>
      </c>
      <c r="X42" s="5">
        <f>Aetintio!C42 + Arbiya!C42 + Curata!C42 + 'Disal Nila'!C42 + Etirha!C42 + Fincen!C42 + Gaeiya!C42 + Genaire!C42 + Grazail!C42 + Guise!C42 + Laselteh!C42 + Lasri!C42 + Metndria!C42 + 'New Misos'!C42 + Peka!C42 + Pelan!C42 + Phuris!C42 + Raledria!C42 + Slyiaduun!C42 + Tomscilus!C42</f>
        <v>327203938</v>
      </c>
      <c r="Y42" s="6">
        <f t="shared" si="7"/>
        <v>0.01423489661</v>
      </c>
      <c r="Z42" s="6">
        <f t="shared" si="8"/>
        <v>0.08144673603</v>
      </c>
      <c r="AG42" s="3">
        <f t="shared" si="9"/>
        <v>1975</v>
      </c>
      <c r="AH42" s="4">
        <v>1725.0</v>
      </c>
      <c r="AI42" s="5">
        <f>Acrana!C42 + Danocia!C42 + Darewa!C42 + Ealdorii!C42 + Easuhura!C42 + Eldjo!C42 + Emara!C42 + Estijan!C42 + Fermori!C42 + Ikzen!C42 + Ilicuhe!C42 + Koruch!C42 + Lycroa!C42 + Lydroa!C42 + 'Merela Sta'!C42 + 'New Kizura'!C42 + 'Niul Spijan'!C42 + Palina!C42 + Praesyu!C42 + Siana!C42 + Tonder!C42 + Ukhdari!C42 + Urbiqu!C42 + Uularin!C42 + Verusa!C42 + Yaxuto!C42 + Zenashan!C42 + Hkuqo!C42</f>
        <v>757083142.4</v>
      </c>
      <c r="AJ42" s="6">
        <f t="shared" si="10"/>
        <v>0.008557358715</v>
      </c>
      <c r="AK42" s="6">
        <f t="shared" si="11"/>
        <v>0.188451127</v>
      </c>
      <c r="AR42" s="3">
        <f t="shared" si="12"/>
        <v>1975</v>
      </c>
      <c r="AS42" s="4">
        <v>1725.0</v>
      </c>
      <c r="AT42" s="5">
        <f>Amcha!C42 + Byllu!C42 + Chaenia!C42 + 'Cruthi Anoso'!C42 + 'Dual Cenryia'!C42 + Exilium!C42 + Galca!C42 + Inania!C42 + Inrea!C42 + Isnti!C42 + Lieri!C42 + Ocaun!C42 + Otiiric!C42 + Ozinia!C42 + Pelugrotoa!C42 + Rtesania!C42 + Sadain!C42 + Selaja!C42 + Seytinemas!C42 + Sivoso!C42 + Sunsokua!C42 + Taing!C42 + Taoisia!C42 + Trian!C42 + Vayvele!C42</f>
        <v>747537183.7</v>
      </c>
      <c r="AU42" s="6">
        <f t="shared" si="13"/>
        <v>0.02240507134</v>
      </c>
      <c r="AV42" s="6">
        <f t="shared" si="14"/>
        <v>0.1860749722</v>
      </c>
      <c r="BC42" s="3">
        <f t="shared" si="15"/>
        <v>1975</v>
      </c>
      <c r="BD42" s="4">
        <v>1725.0</v>
      </c>
      <c r="BE42" s="5">
        <f>Canldives!C42 + Cloja!C42 + Dahe!C42 + Eparia!C42 + Etretes!C42 + Haiza!C42 + Ihner!C42 + Kaastini!C42 + Kusierna!C42 + Migoku!C42 + 'North Ayre'!C42 + Oscairia!C42 + Oyreain!C42 + 'Pha Hii'!C42 + 'Pruim Fijan'!C42 + 'Prystr Hii'!C42 + Ruylku!C42 + Sanagara!C42 + Shinam!C42 + Stinebar!C42 + Suenan!C42 + Taval!C42 + Ucrua!C42 + Vesozata!C42 + 'Welenu Fana'!C42 + 'Western Migoku'!C42</f>
        <v>922135452.5</v>
      </c>
      <c r="BF42" s="6">
        <f t="shared" si="16"/>
        <v>0.01409916562</v>
      </c>
      <c r="BG42" s="6">
        <f t="shared" si="17"/>
        <v>0.22953551</v>
      </c>
      <c r="BN42" s="3">
        <f t="shared" si="18"/>
        <v>1975</v>
      </c>
      <c r="BO42" s="4">
        <v>1725.0</v>
      </c>
      <c r="BP42" s="5">
        <f>Andsaudare!C42 + Aplasia!C42 + Astye!C42 + 'Crila Republic'!C42 + 'Elja and Munusia'!C42 + Hiwush!C42 + Iainoa!C42 + Isari!C42 + Isuibul!C42 + Maalle!C42 + Mendereide!C42 + Nia!C42 + 'Niretui and Anulan'!C42 + Ohtina!C42 + Prstreula!C42 + Rethern!C42 + Rkmepuia!C42 + Tvecoca!C42 + Umarcia!C42 + 'United Delet'!C42 + Veelmit!C42 + Walporein!C42 + Yutnitu!C42</f>
        <v>132862672.2</v>
      </c>
      <c r="BQ42" s="7">
        <f t="shared" si="19"/>
        <v>0.02258529106</v>
      </c>
      <c r="BR42" s="6">
        <f t="shared" si="20"/>
        <v>0.03307182382</v>
      </c>
      <c r="BY42" s="3">
        <f t="shared" si="21"/>
        <v>1975</v>
      </c>
      <c r="BZ42" s="4">
        <v>1725.0</v>
      </c>
      <c r="CA42" s="5">
        <f>Ahokini!C42 + Anymna!C42 + Ashain!C42 + Baluyde!C42 + Desaki!C42 + Erkizil!C42 + 'Far Lands'!C42 + Finae!C42 + Hyelen!C42 + Iareva!C42 + Letan!C42 + 'Mesjan Hyaa'!C42 + Myla!C42 + 'Nheyes Si'!C42 + Onphello!C42 + Quidic!C42 + Shomjind!C42 + 'United Mihili'!C42 + Verste!C42 + Volver!C42 + Wundry!C42 + Yihnurda!C42 + Zhanshe!C42 + Ztesh!C42</f>
        <v>546075971.1</v>
      </c>
      <c r="CB42" s="7">
        <f t="shared" si="22"/>
        <v>0.023269371</v>
      </c>
      <c r="CC42" s="6">
        <f t="shared" si="23"/>
        <v>0.1359277818</v>
      </c>
    </row>
    <row r="43" ht="22.5" customHeight="1">
      <c r="A43" s="3">
        <f t="shared" si="1"/>
        <v>1974</v>
      </c>
      <c r="B43" s="4">
        <v>1724.0</v>
      </c>
      <c r="C43" s="5">
        <f>Acetoa!C43 + Acrana!C43 + Aetintio!C43 + Ahokini!C43 + Amcha!C43 + Andsaudare!C43 + Anymna!C43 + Aplasia!C43 + Arbiya!C43 + 'Areoix Lie'!C43 + Ashain!C43 + Astye!C43 + Baluyde!C43 + Byllu!C43 + Candenat!C43 + Canldives!C43 + Chaenia!C43 + Cloja!C43 + 'Crila Republic'!C43 + 'Cruthi Anoso'!C43 + Curata!C43 + Dahe!C43 + Danocia!C43 + Darewa!C43 + Desaki!C43 + Deschon!C43 + 'Disal Nila'!C43 + 'Dual Cenryia'!C43 + Ealdorii!C43 + Easuhura!C43 + Eldavpir!C43 + Eldjo!C43 + 'Elja and Munusia'!C43 + Emara!C43 + Enina!C43 + Eparia!C43 + Erkizil!C43 + Estijan!C43 + Etirha!C43 + Etretes!C43 + Exilium!C43 + 'Far Lands'!C43 + 'Feio Lie'!C43 + Fermori!C43 + Finae!C43 + Fincen!C43 + 'Fire Coast'!C43 + Gaeiya!C43 + Galca!C43 + Genaire!C43 + Grazail!C43 + Guise!C43 + Haiza!C43 + Heiso!C43 + Hiwush!C43 + Hkuqo!C43 + Hyelen!C43 + Iainoa!C43 + Iareva!C43 + Ihner!C43 + Ikzen!C43 + Ilicuhe!C43 + Inania!C43 + Inrea!C43 + Iquir!C43 + Isari!C43 + Isnti!C43 + Isuibul!C43 + Jathua!C43 + Jau!C43 + Jshain!C43 + Kaastini!C43 + Koruch!C43 + Kusierna!C43 + Laselteh!C43 + Lasri!C43 + Letan!C43 + Lieri!C43 + Lycroa!C43 + Lydroa!C43 + Maalle!C43 + Mendereide!C43 + 'Merela Sta'!C43 + 'Mesjan Hyaa'!C43 + Metndria!C43 + Migoku!C43 + Myla!C43 + 'New Kizura'!C43 + 'New Misos'!C43 + 'Nheyes Si'!C43 + Nia!C43 + 'Niretui and Anulan'!C43 + 'Niul Spijan'!C43 + 'North Ayre'!C43 + Ocaun!C43 + Ohtina!C43 + Onphello!C43 + Oscairia!C43 + Othya!C43 + Otiiric!C43 + Oyreain!C43 + Ozinia!C43 + Palina!C43 + Peka!C43 + Pelan!C43 + Pelines!C43 + Pelugrotoa!C43 + 'Pha Hii'!C43 + Phuris!C43 + Praesyu!C43 + Prstreula!C43 + 'Pruim Fijan'!C43 + 'Prystr Hii'!C43 + Quidic!C43 + Raledria!C43 + Reerica!C43 + Rethern!C43 + 'Rijan bu'!C43 + Rinew!C43 + Rkmepuia!C43 + Rtesania!C43 + Ruylku!C43 + Saa!C43 + Sadain!C43 + Sanagara!C43 + Sattle!C43 + Selaja!C43 + Seytinemas!C43 + Shinam!C43 + Shomjind!C43 + Siana!C43 + Sivoso!C43 + Slyiaduun!C43 + Stinebar!C43 + Suenan!C43 + Sunsokua!C43 + Taing!C43 + Taniduna!C43 + Taoisia!C43 + Taval!C43 + Terressin!C43 + Tomscilus!C43 + Tonder!C43 + Trevilla!C43 + Trian!C43 + Tvecoca!C43 + Ucrua!C43 + Ukhdari!C43 + Umarcia!C43 + Umendel!C43 + 'United Delet'!C43 + 'United Mihili'!C43 + Urbiqu!C43 + Uularin!C43 + Vayvele!C43 + Veelmit!C43 + Verste!C43 + Verusa!C43 + Vesozata!C43 + Viussi!C43 + Volver!C43 + Walporein!C43 + 'Welenu Fana'!C43 + 'Western Migoku'!C43 + Wundry!C43 + Yaxuto!C43 + Yihnurda!C43 + Yoprioq!C43 + Yutnitu!C43 + Zenashan!C43 + Zhanshe!C43 + Ztesh!C43</f>
        <v>3950406214</v>
      </c>
      <c r="D43" s="6">
        <f t="shared" si="2"/>
        <v>0.01785108982</v>
      </c>
      <c r="K43" s="3">
        <f t="shared" si="3"/>
        <v>1974</v>
      </c>
      <c r="L43" s="4">
        <v>1724.0</v>
      </c>
      <c r="M43" s="5">
        <f>'Areoix Lie'!C43 + Pelines!C43 + Terressin!C43 + Taniduna!C43 + Iquir!C43 + Deschon!C43 + Othya!C43 + Eldavpir!C43 + Candenat!C43 + Jau!C43 + Viussi!C43 + Jathua!C43 + Jshain!C43 + Acetoa!C43 + Sattle!C43 + Reerica!C43 + 'Feio Lie'!C43 + Umendel!C43 + 'Fire Coast'!C43 + Yoprioq!C43 + 'Rijan bu'!C43 + Saa!C43 + Rinew!C43 + Enina!C43 + Trevilla!C43</f>
        <v>563044101.5</v>
      </c>
      <c r="N43" s="6">
        <f t="shared" si="4"/>
        <v>0.0205181982</v>
      </c>
      <c r="O43" s="6">
        <f t="shared" si="5"/>
        <v>0.142528153</v>
      </c>
      <c r="V43" s="3">
        <f t="shared" si="6"/>
        <v>1974</v>
      </c>
      <c r="W43" s="4">
        <v>1724.0</v>
      </c>
      <c r="X43" s="5">
        <f>Aetintio!C43 + Arbiya!C43 + Curata!C43 + 'Disal Nila'!C43 + Etirha!C43 + Fincen!C43 + Gaeiya!C43 + Genaire!C43 + Grazail!C43 + Guise!C43 + Laselteh!C43 + Lasri!C43 + Metndria!C43 + 'New Misos'!C43 + Peka!C43 + Pelan!C43 + Phuris!C43 + Raledria!C43 + Slyiaduun!C43 + Tomscilus!C43</f>
        <v>322611595.3</v>
      </c>
      <c r="Y43" s="6">
        <f t="shared" si="7"/>
        <v>0.02120716674</v>
      </c>
      <c r="Z43" s="6">
        <f t="shared" si="8"/>
        <v>0.08166542319</v>
      </c>
      <c r="AG43" s="3">
        <f t="shared" si="9"/>
        <v>1974</v>
      </c>
      <c r="AH43" s="4">
        <v>1724.0</v>
      </c>
      <c r="AI43" s="5">
        <f>Acrana!C43 + Danocia!C43 + Darewa!C43 + Ealdorii!C43 + Easuhura!C43 + Eldjo!C43 + Emara!C43 + Estijan!C43 + Fermori!C43 + Ikzen!C43 + Ilicuhe!C43 + Koruch!C43 + Lycroa!C43 + Lydroa!C43 + 'Merela Sta'!C43 + 'New Kizura'!C43 + 'Niul Spijan'!C43 + Palina!C43 + Praesyu!C43 + Siana!C43 + Tonder!C43 + Ukhdari!C43 + Urbiqu!C43 + Uularin!C43 + Verusa!C43 + Yaxuto!C43 + Zenashan!C43 + Hkuqo!C43</f>
        <v>750659479.9</v>
      </c>
      <c r="AJ43" s="6">
        <f t="shared" si="10"/>
        <v>0.009157588417</v>
      </c>
      <c r="AK43" s="6">
        <f t="shared" si="11"/>
        <v>0.1900208331</v>
      </c>
      <c r="AR43" s="3">
        <f t="shared" si="12"/>
        <v>1974</v>
      </c>
      <c r="AS43" s="4">
        <v>1724.0</v>
      </c>
      <c r="AT43" s="5">
        <f>Amcha!C43 + Byllu!C43 + Chaenia!C43 + 'Cruthi Anoso'!C43 + 'Dual Cenryia'!C43 + Exilium!C43 + Galca!C43 + Inania!C43 + Inrea!C43 + Isnti!C43 + Lieri!C43 + Ocaun!C43 + Otiiric!C43 + Ozinia!C43 + Pelugrotoa!C43 + Rtesania!C43 + Sadain!C43 + Selaja!C43 + Seytinemas!C43 + Sivoso!C43 + Sunsokua!C43 + Taing!C43 + Taoisia!C43 + Trian!C43 + Vayvele!C43</f>
        <v>731155590.5</v>
      </c>
      <c r="AU43" s="6">
        <f t="shared" si="13"/>
        <v>0.02324980161</v>
      </c>
      <c r="AV43" s="6">
        <f t="shared" si="14"/>
        <v>0.1850836473</v>
      </c>
      <c r="BC43" s="3">
        <f t="shared" si="15"/>
        <v>1974</v>
      </c>
      <c r="BD43" s="4">
        <v>1724.0</v>
      </c>
      <c r="BE43" s="5">
        <f>Canldives!C43 + Cloja!C43 + Dahe!C43 + Eparia!C43 + Etretes!C43 + Haiza!C43 + Ihner!C43 + Kaastini!C43 + Kusierna!C43 + Migoku!C43 + 'North Ayre'!C43 + Oscairia!C43 + Oyreain!C43 + 'Pha Hii'!C43 + 'Pruim Fijan'!C43 + 'Prystr Hii'!C43 + Ruylku!C43 + Sanagara!C43 + Shinam!C43 + Stinebar!C43 + Suenan!C43 + Taval!C43 + Ucrua!C43 + Vesozata!C43 + 'Welenu Fana'!C43 + 'Western Migoku'!C43</f>
        <v>909314871.5</v>
      </c>
      <c r="BF43" s="6">
        <f t="shared" si="16"/>
        <v>0.01412390792</v>
      </c>
      <c r="BG43" s="6">
        <f t="shared" si="17"/>
        <v>0.2301826248</v>
      </c>
      <c r="BN43" s="3">
        <f t="shared" si="18"/>
        <v>1974</v>
      </c>
      <c r="BO43" s="4">
        <v>1724.0</v>
      </c>
      <c r="BP43" s="5">
        <f>Andsaudare!C43 + Aplasia!C43 + Astye!C43 + 'Crila Republic'!C43 + 'Elja and Munusia'!C43 + Hiwush!C43 + Iainoa!C43 + Isari!C43 + Isuibul!C43 + Maalle!C43 + Mendereide!C43 + Nia!C43 + 'Niretui and Anulan'!C43 + Ohtina!C43 + Prstreula!C43 + Rethern!C43 + Rkmepuia!C43 + Tvecoca!C43 + Umarcia!C43 + 'United Delet'!C43 + Veelmit!C43 + Walporein!C43 + Yutnitu!C43</f>
        <v>129928205.8</v>
      </c>
      <c r="BQ43" s="8">
        <f t="shared" si="19"/>
        <v>0.02252939473</v>
      </c>
      <c r="BR43" s="6">
        <f t="shared" si="20"/>
        <v>0.03288983431</v>
      </c>
      <c r="BY43" s="3">
        <f t="shared" si="21"/>
        <v>1974</v>
      </c>
      <c r="BZ43" s="4">
        <v>1724.0</v>
      </c>
      <c r="CA43" s="5">
        <f>Ahokini!C43 + Anymna!C43 + Ashain!C43 + Baluyde!C43 + Desaki!C43 + Erkizil!C43 + 'Far Lands'!C43 + Finae!C43 + Hyelen!C43 + Iareva!C43 + Letan!C43 + 'Mesjan Hyaa'!C43 + Myla!C43 + 'Nheyes Si'!C43 + Onphello!C43 + Quidic!C43 + Shomjind!C43 + 'United Mihili'!C43 + Verste!C43 + Volver!C43 + Wundry!C43 + Yihnurda!C43 + Zhanshe!C43 + Ztesh!C43</f>
        <v>533658083.1</v>
      </c>
      <c r="CB43" s="8">
        <f t="shared" si="22"/>
        <v>0.02339482288</v>
      </c>
      <c r="CC43" s="6">
        <f t="shared" si="23"/>
        <v>0.1350894197</v>
      </c>
    </row>
    <row r="44" ht="22.5" customHeight="1">
      <c r="A44" s="3">
        <f t="shared" si="1"/>
        <v>1973</v>
      </c>
      <c r="B44" s="4">
        <v>1723.0</v>
      </c>
      <c r="C44" s="5">
        <f>Acetoa!C44 + Acrana!C44 + Aetintio!C44 + Ahokini!C44 + Amcha!C44 + Andsaudare!C44 + Anymna!C44 + Aplasia!C44 + Arbiya!C44 + 'Areoix Lie'!C44 + Ashain!C44 + Astye!C44 + Baluyde!C44 + Byllu!C44 + Candenat!C44 + Canldives!C44 + Chaenia!C44 + Cloja!C44 + 'Crila Republic'!C44 + 'Cruthi Anoso'!C44 + Curata!C44 + Dahe!C44 + Danocia!C44 + Darewa!C44 + Desaki!C44 + Deschon!C44 + 'Disal Nila'!C44 + 'Dual Cenryia'!C44 + Ealdorii!C44 + Easuhura!C44 + Eldavpir!C44 + Eldjo!C44 + 'Elja and Munusia'!C44 + Emara!C44 + Enina!C44 + Eparia!C44 + Erkizil!C44 + Estijan!C44 + Etirha!C44 + Etretes!C44 + Exilium!C44 + 'Far Lands'!C44 + 'Feio Lie'!C44 + Fermori!C44 + Finae!C44 + Fincen!C44 + 'Fire Coast'!C44 + Gaeiya!C44 + Galca!C44 + Genaire!C44 + Grazail!C44 + Guise!C44 + Haiza!C44 + Heiso!C44 + Hiwush!C44 + Hkuqo!C44 + Hyelen!C44 + Iainoa!C44 + Iareva!C44 + Ihner!C44 + Ikzen!C44 + Ilicuhe!C44 + Inania!C44 + Inrea!C44 + Iquir!C44 + Isari!C44 + Isnti!C44 + Isuibul!C44 + Jathua!C44 + Jau!C44 + Jshain!C44 + Kaastini!C44 + Koruch!C44 + Kusierna!C44 + Laselteh!C44 + Lasri!C44 + Letan!C44 + Lieri!C44 + Lycroa!C44 + Lydroa!C44 + Maalle!C44 + Mendereide!C44 + 'Merela Sta'!C44 + 'Mesjan Hyaa'!C44 + Metndria!C44 + Migoku!C44 + Myla!C44 + 'New Kizura'!C44 + 'New Misos'!C44 + 'Nheyes Si'!C44 + Nia!C44 + 'Niretui and Anulan'!C44 + 'Niul Spijan'!C44 + 'North Ayre'!C44 + Ocaun!C44 + Ohtina!C44 + Onphello!C44 + Oscairia!C44 + Othya!C44 + Otiiric!C44 + Oyreain!C44 + Ozinia!C44 + Palina!C44 + Peka!C44 + Pelan!C44 + Pelines!C44 + Pelugrotoa!C44 + 'Pha Hii'!C44 + Phuris!C44 + Praesyu!C44 + Prstreula!C44 + 'Pruim Fijan'!C44 + 'Prystr Hii'!C44 + Quidic!C44 + Raledria!C44 + Reerica!C44 + Rethern!C44 + 'Rijan bu'!C44 + Rinew!C44 + Rkmepuia!C44 + Rtesania!C44 + Ruylku!C44 + Saa!C44 + Sadain!C44 + Sanagara!C44 + Sattle!C44 + Selaja!C44 + Seytinemas!C44 + Shinam!C44 + Shomjind!C44 + Siana!C44 + Sivoso!C44 + Slyiaduun!C44 + Stinebar!C44 + Suenan!C44 + Sunsokua!C44 + Taing!C44 + Taniduna!C44 + Taoisia!C44 + Taval!C44 + Terressin!C44 + Tomscilus!C44 + Tonder!C44 + Trevilla!C44 + Trian!C44 + Tvecoca!C44 + Ucrua!C44 + Ukhdari!C44 + Umarcia!C44 + Umendel!C44 + 'United Delet'!C44 + 'United Mihili'!C44 + Urbiqu!C44 + Uularin!C44 + Vayvele!C44 + Veelmit!C44 + Verste!C44 + Verusa!C44 + Vesozata!C44 + Viussi!C44 + Volver!C44 + Walporein!C44 + 'Welenu Fana'!C44 + 'Western Migoku'!C44 + Wundry!C44 + Yaxuto!C44 + Yihnurda!C44 + Yoprioq!C44 + Yutnitu!C44 + Zenashan!C44 + Zhanshe!C44 + Ztesh!C44</f>
        <v>3881123922</v>
      </c>
      <c r="D44" s="6">
        <f t="shared" si="2"/>
        <v>0.01762873805</v>
      </c>
      <c r="K44" s="3">
        <f t="shared" si="3"/>
        <v>1973</v>
      </c>
      <c r="L44" s="4">
        <v>1723.0</v>
      </c>
      <c r="M44" s="5">
        <f>'Areoix Lie'!C44 + Pelines!C44 + Terressin!C44 + Taniduna!C44 + Iquir!C44 + Deschon!C44 + Othya!C44 + Eldavpir!C44 + Candenat!C44 + Jau!C44 + Viussi!C44 + Jathua!C44 + Jshain!C44 + Acetoa!C44 + Sattle!C44 + Reerica!C44 + 'Feio Lie'!C44 + Umendel!C44 + 'Fire Coast'!C44 + Yoprioq!C44 + 'Rijan bu'!C44 + Saa!C44 + Rinew!C44 + Enina!C44 + Trevilla!C44</f>
        <v>551723724.7</v>
      </c>
      <c r="N44" s="6">
        <f t="shared" si="4"/>
        <v>0.02090164779</v>
      </c>
      <c r="O44" s="6">
        <f t="shared" si="5"/>
        <v>0.1421556579</v>
      </c>
      <c r="V44" s="3">
        <f t="shared" si="6"/>
        <v>1973</v>
      </c>
      <c r="W44" s="4">
        <v>1723.0</v>
      </c>
      <c r="X44" s="5">
        <f>Aetintio!C44 + Arbiya!C44 + Curata!C44 + 'Disal Nila'!C44 + Etirha!C44 + Fincen!C44 + Gaeiya!C44 + Genaire!C44 + Grazail!C44 + Guise!C44 + Laselteh!C44 + Lasri!C44 + Metndria!C44 + 'New Misos'!C44 + Peka!C44 + Pelan!C44 + Phuris!C44 + Raledria!C44 + Slyiaduun!C44 + Tomscilus!C44</f>
        <v>315911996.9</v>
      </c>
      <c r="Y44" s="6">
        <f t="shared" si="7"/>
        <v>0.01586192903</v>
      </c>
      <c r="Z44" s="6">
        <f t="shared" si="8"/>
        <v>0.08139703941</v>
      </c>
      <c r="AG44" s="3">
        <f t="shared" si="9"/>
        <v>1973</v>
      </c>
      <c r="AH44" s="4">
        <v>1723.0</v>
      </c>
      <c r="AI44" s="5">
        <f>Acrana!C44 + Danocia!C44 + Darewa!C44 + Ealdorii!C44 + Easuhura!C44 + Eldjo!C44 + Emara!C44 + Estijan!C44 + Fermori!C44 + Ikzen!C44 + Ilicuhe!C44 + Koruch!C44 + Lycroa!C44 + Lydroa!C44 + 'Merela Sta'!C44 + 'New Kizura'!C44 + 'Niul Spijan'!C44 + Palina!C44 + Praesyu!C44 + Siana!C44 + Tonder!C44 + Ukhdari!C44 + Urbiqu!C44 + Uularin!C44 + Verusa!C44 + Yaxuto!C44 + Zenashan!C44 + Hkuqo!C44</f>
        <v>743847629.5</v>
      </c>
      <c r="AJ44" s="6">
        <f t="shared" si="10"/>
        <v>0.009694555522</v>
      </c>
      <c r="AK44" s="6">
        <f t="shared" si="11"/>
        <v>0.1916577889</v>
      </c>
      <c r="AR44" s="3">
        <f t="shared" si="12"/>
        <v>1973</v>
      </c>
      <c r="AS44" s="4">
        <v>1723.0</v>
      </c>
      <c r="AT44" s="5">
        <f>Amcha!C44 + Byllu!C44 + Chaenia!C44 + 'Cruthi Anoso'!C44 + 'Dual Cenryia'!C44 + Exilium!C44 + Galca!C44 + Inania!C44 + Inrea!C44 + Isnti!C44 + Lieri!C44 + Ocaun!C44 + Otiiric!C44 + Ozinia!C44 + Pelugrotoa!C44 + Rtesania!C44 + Sadain!C44 + Selaja!C44 + Seytinemas!C44 + Sivoso!C44 + Sunsokua!C44 + Taing!C44 + Taoisia!C44 + Trian!C44 + Vayvele!C44</f>
        <v>714542616.4</v>
      </c>
      <c r="AU44" s="6">
        <f t="shared" si="13"/>
        <v>0.02375314035</v>
      </c>
      <c r="AV44" s="6">
        <f t="shared" si="14"/>
        <v>0.1841071377</v>
      </c>
      <c r="BC44" s="3">
        <f t="shared" si="15"/>
        <v>1973</v>
      </c>
      <c r="BD44" s="4">
        <v>1723.0</v>
      </c>
      <c r="BE44" s="5">
        <f>Canldives!C44 + Cloja!C44 + Dahe!C44 + Eparia!C44 + Etretes!C44 + Haiza!C44 + Ihner!C44 + Kaastini!C44 + Kusierna!C44 + Migoku!C44 + 'North Ayre'!C44 + Oscairia!C44 + Oyreain!C44 + 'Pha Hii'!C44 + 'Pruim Fijan'!C44 + 'Prystr Hii'!C44 + Ruylku!C44 + Sanagara!C44 + Shinam!C44 + Stinebar!C44 + Suenan!C44 + Taval!C44 + Ucrua!C44 + Vesozata!C44 + 'Welenu Fana'!C44 + 'Western Migoku'!C44</f>
        <v>896650660.1</v>
      </c>
      <c r="BF44" s="6">
        <f t="shared" si="16"/>
        <v>0.01411874987</v>
      </c>
      <c r="BG44" s="6">
        <f t="shared" si="17"/>
        <v>0.2310286087</v>
      </c>
      <c r="BN44" s="3">
        <f t="shared" si="18"/>
        <v>1973</v>
      </c>
      <c r="BO44" s="4">
        <v>1723.0</v>
      </c>
      <c r="BP44" s="5">
        <f>Andsaudare!C44 + Aplasia!C44 + Astye!C44 + 'Crila Republic'!C44 + 'Elja and Munusia'!C44 + Hiwush!C44 + Iainoa!C44 + Isari!C44 + Isuibul!C44 + Maalle!C44 + Mendereide!C44 + Nia!C44 + 'Niretui and Anulan'!C44 + Ohtina!C44 + Prstreula!C44 + Rethern!C44 + Rkmepuia!C44 + Tvecoca!C44 + Umarcia!C44 + 'United Delet'!C44 + Veelmit!C44 + Walporein!C44 + Yutnitu!C44</f>
        <v>127065497.1</v>
      </c>
      <c r="BQ44" s="7">
        <f t="shared" si="19"/>
        <v>0.02237022277</v>
      </c>
      <c r="BR44" s="6">
        <f t="shared" si="20"/>
        <v>0.03273935583</v>
      </c>
      <c r="BY44" s="3">
        <f t="shared" si="21"/>
        <v>1973</v>
      </c>
      <c r="BZ44" s="4">
        <v>1723.0</v>
      </c>
      <c r="CA44" s="5">
        <f>Ahokini!C44 + Anymna!C44 + Ashain!C44 + Baluyde!C44 + Desaki!C44 + Erkizil!C44 + 'Far Lands'!C44 + Finae!C44 + Hyelen!C44 + Iareva!C44 + Letan!C44 + 'Mesjan Hyaa'!C44 + Myla!C44 + 'Nheyes Si'!C44 + Onphello!C44 + Quidic!C44 + Shomjind!C44 + 'United Mihili'!C44 + Verste!C44 + Volver!C44 + Wundry!C44 + Yihnurda!C44 + Zhanshe!C44 + Ztesh!C44</f>
        <v>521458650.4</v>
      </c>
      <c r="CB44" s="7">
        <f t="shared" si="22"/>
        <v>0.02338949384</v>
      </c>
      <c r="CC44" s="6">
        <f t="shared" si="23"/>
        <v>0.1343576399</v>
      </c>
    </row>
    <row r="45" ht="22.5" customHeight="1">
      <c r="A45" s="3">
        <f t="shared" si="1"/>
        <v>1972</v>
      </c>
      <c r="B45" s="4">
        <v>1722.0</v>
      </c>
      <c r="C45" s="5">
        <f>Acetoa!C45 + Acrana!C45 + Aetintio!C45 + Ahokini!C45 + Amcha!C45 + Andsaudare!C45 + Anymna!C45 + Aplasia!C45 + Arbiya!C45 + 'Areoix Lie'!C45 + Ashain!C45 + Astye!C45 + Baluyde!C45 + Byllu!C45 + Candenat!C45 + Canldives!C45 + Chaenia!C45 + Cloja!C45 + 'Crila Republic'!C45 + 'Cruthi Anoso'!C45 + Curata!C45 + Dahe!C45 + Danocia!C45 + Darewa!C45 + Desaki!C45 + Deschon!C45 + 'Disal Nila'!C45 + 'Dual Cenryia'!C45 + Ealdorii!C45 + Easuhura!C45 + Eldavpir!C45 + Eldjo!C45 + 'Elja and Munusia'!C45 + Emara!C45 + Enina!C45 + Eparia!C45 + Erkizil!C45 + Estijan!C45 + Etirha!C45 + Etretes!C45 + Exilium!C45 + 'Far Lands'!C45 + 'Feio Lie'!C45 + Fermori!C45 + Finae!C45 + Fincen!C45 + 'Fire Coast'!C45 + Gaeiya!C45 + Galca!C45 + Genaire!C45 + Grazail!C45 + Guise!C45 + Haiza!C45 + Heiso!C45 + Hiwush!C45 + Hkuqo!C45 + Hyelen!C45 + Iainoa!C45 + Iareva!C45 + Ihner!C45 + Ikzen!C45 + Ilicuhe!C45 + Inania!C45 + Inrea!C45 + Iquir!C45 + Isari!C45 + Isnti!C45 + Isuibul!C45 + Jathua!C45 + Jau!C45 + Jshain!C45 + Kaastini!C45 + Koruch!C45 + Kusierna!C45 + Laselteh!C45 + Lasri!C45 + Letan!C45 + Lieri!C45 + Lycroa!C45 + Lydroa!C45 + Maalle!C45 + Mendereide!C45 + 'Merela Sta'!C45 + 'Mesjan Hyaa'!C45 + Metndria!C45 + Migoku!C45 + Myla!C45 + 'New Kizura'!C45 + 'New Misos'!C45 + 'Nheyes Si'!C45 + Nia!C45 + 'Niretui and Anulan'!C45 + 'Niul Spijan'!C45 + 'North Ayre'!C45 + Ocaun!C45 + Ohtina!C45 + Onphello!C45 + Oscairia!C45 + Othya!C45 + Otiiric!C45 + Oyreain!C45 + Ozinia!C45 + Palina!C45 + Peka!C45 + Pelan!C45 + Pelines!C45 + Pelugrotoa!C45 + 'Pha Hii'!C45 + Phuris!C45 + Praesyu!C45 + Prstreula!C45 + 'Pruim Fijan'!C45 + 'Prystr Hii'!C45 + Quidic!C45 + Raledria!C45 + Reerica!C45 + Rethern!C45 + 'Rijan bu'!C45 + Rinew!C45 + Rkmepuia!C45 + Rtesania!C45 + Ruylku!C45 + Saa!C45 + Sadain!C45 + Sanagara!C45 + Sattle!C45 + Selaja!C45 + Seytinemas!C45 + Shinam!C45 + Shomjind!C45 + Siana!C45 + Sivoso!C45 + Slyiaduun!C45 + Stinebar!C45 + Suenan!C45 + Sunsokua!C45 + Taing!C45 + Taniduna!C45 + Taoisia!C45 + Taval!C45 + Terressin!C45 + Tomscilus!C45 + Tonder!C45 + Trevilla!C45 + Trian!C45 + Tvecoca!C45 + Ucrua!C45 + Ukhdari!C45 + Umarcia!C45 + Umendel!C45 + 'United Delet'!C45 + 'United Mihili'!C45 + Urbiqu!C45 + Uularin!C45 + Vayvele!C45 + Veelmit!C45 + Verste!C45 + Verusa!C45 + Vesozata!C45 + Viussi!C45 + Volver!C45 + Walporein!C45 + 'Welenu Fana'!C45 + 'Western Migoku'!C45 + Wundry!C45 + Yaxuto!C45 + Yihnurda!C45 + Yoprioq!C45 + Yutnitu!C45 + Zenashan!C45 + Zhanshe!C45 + Ztesh!C45</f>
        <v>3813889857</v>
      </c>
      <c r="D45" s="6">
        <f t="shared" si="2"/>
        <v>0.01762416474</v>
      </c>
      <c r="K45" s="3">
        <f t="shared" si="3"/>
        <v>1972</v>
      </c>
      <c r="L45" s="4">
        <v>1722.0</v>
      </c>
      <c r="M45" s="5">
        <f>'Areoix Lie'!C45 + Pelines!C45 + Terressin!C45 + Taniduna!C45 + Iquir!C45 + Deschon!C45 + Othya!C45 + Eldavpir!C45 + Candenat!C45 + Jau!C45 + Viussi!C45 + Jathua!C45 + Jshain!C45 + Acetoa!C45 + Sattle!C45 + Reerica!C45 + 'Feio Lie'!C45 + Umendel!C45 + 'Fire Coast'!C45 + Yoprioq!C45 + 'Rijan bu'!C45 + Saa!C45 + Rinew!C45 + Enina!C45 + Trevilla!C45</f>
        <v>540427891.3</v>
      </c>
      <c r="N45" s="6">
        <f t="shared" si="4"/>
        <v>0.02108247596</v>
      </c>
      <c r="O45" s="6">
        <f t="shared" si="5"/>
        <v>0.141699921</v>
      </c>
      <c r="V45" s="3">
        <f t="shared" si="6"/>
        <v>1972</v>
      </c>
      <c r="W45" s="4">
        <v>1722.0</v>
      </c>
      <c r="X45" s="5">
        <f>Aetintio!C45 + Arbiya!C45 + Curata!C45 + 'Disal Nila'!C45 + Etirha!C45 + Fincen!C45 + Gaeiya!C45 + Genaire!C45 + Grazail!C45 + Guise!C45 + Laselteh!C45 + Lasri!C45 + Metndria!C45 + 'New Misos'!C45 + Peka!C45 + Pelan!C45 + Phuris!C45 + Raledria!C45 + Slyiaduun!C45 + Tomscilus!C45</f>
        <v>310979265.8</v>
      </c>
      <c r="Y45" s="6">
        <f t="shared" si="7"/>
        <v>0.01761986821</v>
      </c>
      <c r="Z45" s="6">
        <f t="shared" si="8"/>
        <v>0.0815386069</v>
      </c>
      <c r="AG45" s="3">
        <f t="shared" si="9"/>
        <v>1972</v>
      </c>
      <c r="AH45" s="4">
        <v>1722.0</v>
      </c>
      <c r="AI45" s="5">
        <f>Acrana!C45 + Danocia!C45 + Darewa!C45 + Ealdorii!C45 + Easuhura!C45 + Eldjo!C45 + Emara!C45 + Estijan!C45 + Fermori!C45 + Ikzen!C45 + Ilicuhe!C45 + Koruch!C45 + Lycroa!C45 + Lydroa!C45 + 'Merela Sta'!C45 + 'New Kizura'!C45 + 'Niul Spijan'!C45 + Palina!C45 + Praesyu!C45 + Siana!C45 + Tonder!C45 + Ukhdari!C45 + Urbiqu!C45 + Uularin!C45 + Verusa!C45 + Yaxuto!C45 + Zenashan!C45 + Hkuqo!C45</f>
        <v>736705596.2</v>
      </c>
      <c r="AJ45" s="6">
        <f t="shared" si="10"/>
        <v>0.00993025502</v>
      </c>
      <c r="AK45" s="6">
        <f t="shared" si="11"/>
        <v>0.1931638363</v>
      </c>
      <c r="AR45" s="3">
        <f t="shared" si="12"/>
        <v>1972</v>
      </c>
      <c r="AS45" s="4">
        <v>1722.0</v>
      </c>
      <c r="AT45" s="5">
        <f>Amcha!C45 + Byllu!C45 + Chaenia!C45 + 'Cruthi Anoso'!C45 + 'Dual Cenryia'!C45 + Exilium!C45 + Galca!C45 + Inania!C45 + Inrea!C45 + Isnti!C45 + Lieri!C45 + Ocaun!C45 + Otiiric!C45 + Ozinia!C45 + Pelugrotoa!C45 + Rtesania!C45 + Sadain!C45 + Selaja!C45 + Seytinemas!C45 + Sivoso!C45 + Sunsokua!C45 + Taing!C45 + Taoisia!C45 + Trian!C45 + Vayvele!C45</f>
        <v>697963784.7</v>
      </c>
      <c r="AU45" s="6">
        <f t="shared" si="13"/>
        <v>0.0240235423</v>
      </c>
      <c r="AV45" s="6">
        <f t="shared" si="14"/>
        <v>0.1830057529</v>
      </c>
      <c r="BC45" s="3">
        <f t="shared" si="15"/>
        <v>1972</v>
      </c>
      <c r="BD45" s="4">
        <v>1722.0</v>
      </c>
      <c r="BE45" s="5">
        <f>Canldives!C45 + Cloja!C45 + Dahe!C45 + Eparia!C45 + Etretes!C45 + Haiza!C45 + Ihner!C45 + Kaastini!C45 + Kusierna!C45 + Migoku!C45 + 'North Ayre'!C45 + Oscairia!C45 + Oyreain!C45 + 'Pha Hii'!C45 + 'Pruim Fijan'!C45 + 'Prystr Hii'!C45 + Ruylku!C45 + Sanagara!C45 + Shinam!C45 + Stinebar!C45 + Suenan!C45 + Taval!C45 + Ucrua!C45 + Vesozata!C45 + 'Welenu Fana'!C45 + 'Western Migoku'!C45</f>
        <v>884167322.9</v>
      </c>
      <c r="BF45" s="6">
        <f t="shared" si="16"/>
        <v>0.01386508012</v>
      </c>
      <c r="BG45" s="6">
        <f t="shared" si="17"/>
        <v>0.2318282268</v>
      </c>
      <c r="BN45" s="3">
        <f t="shared" si="18"/>
        <v>1972</v>
      </c>
      <c r="BO45" s="4">
        <v>1722.0</v>
      </c>
      <c r="BP45" s="5">
        <f>Andsaudare!C45 + Aplasia!C45 + Astye!C45 + 'Crila Republic'!C45 + 'Elja and Munusia'!C45 + Hiwush!C45 + Iainoa!C45 + Isari!C45 + Isuibul!C45 + Maalle!C45 + Mendereide!C45 + Nia!C45 + 'Niretui and Anulan'!C45 + Ohtina!C45 + Prstreula!C45 + Rethern!C45 + Rkmepuia!C45 + Tvecoca!C45 + Umarcia!C45 + 'United Delet'!C45 + Veelmit!C45 + Walporein!C45 + Yutnitu!C45</f>
        <v>124285209.3</v>
      </c>
      <c r="BQ45" s="8">
        <f t="shared" si="19"/>
        <v>0.02214628608</v>
      </c>
      <c r="BR45" s="6">
        <f t="shared" si="20"/>
        <v>0.03258751929</v>
      </c>
      <c r="BY45" s="3">
        <f t="shared" si="21"/>
        <v>1972</v>
      </c>
      <c r="BZ45" s="4">
        <v>1722.0</v>
      </c>
      <c r="CA45" s="5">
        <f>Ahokini!C45 + Anymna!C45 + Ashain!C45 + Baluyde!C45 + Desaki!C45 + Erkizil!C45 + 'Far Lands'!C45 + Finae!C45 + Hyelen!C45 + Iareva!C45 + Letan!C45 + 'Mesjan Hyaa'!C45 + Myla!C45 + 'Nheyes Si'!C45 + Onphello!C45 + Quidic!C45 + Shomjind!C45 + 'United Mihili'!C45 + Verste!C45 + Volver!C45 + Wundry!C45 + Yihnurda!C45 + Zhanshe!C45 + Ztesh!C45</f>
        <v>509540750.1</v>
      </c>
      <c r="CB45" s="8">
        <f t="shared" si="22"/>
        <v>0.02200093428</v>
      </c>
      <c r="CC45" s="6">
        <f t="shared" si="23"/>
        <v>0.1336013281</v>
      </c>
    </row>
    <row r="46" ht="22.5" customHeight="1">
      <c r="A46" s="3">
        <f t="shared" si="1"/>
        <v>1971</v>
      </c>
      <c r="B46" s="4">
        <v>1721.0</v>
      </c>
      <c r="C46" s="5">
        <f>Acetoa!C46 + Acrana!C46 + Aetintio!C46 + Ahokini!C46 + Amcha!C46 + Andsaudare!C46 + Anymna!C46 + Aplasia!C46 + Arbiya!C46 + 'Areoix Lie'!C46 + Ashain!C46 + Astye!C46 + Baluyde!C46 + Byllu!C46 + Candenat!C46 + Canldives!C46 + Chaenia!C46 + Cloja!C46 + 'Crila Republic'!C46 + 'Cruthi Anoso'!C46 + Curata!C46 + Dahe!C46 + Danocia!C46 + Darewa!C46 + Desaki!C46 + Deschon!C46 + 'Disal Nila'!C46 + 'Dual Cenryia'!C46 + Ealdorii!C46 + Easuhura!C46 + Eldavpir!C46 + Eldjo!C46 + 'Elja and Munusia'!C46 + Emara!C46 + Enina!C46 + Eparia!C46 + Erkizil!C46 + Estijan!C46 + Etirha!C46 + Etretes!C46 + Exilium!C46 + 'Far Lands'!C46 + 'Feio Lie'!C46 + Fermori!C46 + Finae!C46 + Fincen!C46 + 'Fire Coast'!C46 + Gaeiya!C46 + Galca!C46 + Genaire!C46 + Grazail!C46 + Guise!C46 + Haiza!C46 + Heiso!C46 + Hiwush!C46 + Hkuqo!C46 + Hyelen!C46 + Iainoa!C46 + Iareva!C46 + Ihner!C46 + Ikzen!C46 + Ilicuhe!C46 + Inania!C46 + Inrea!C46 + Iquir!C46 + Isari!C46 + Isnti!C46 + Isuibul!C46 + Jathua!C46 + Jau!C46 + Jshain!C46 + Kaastini!C46 + Koruch!C46 + Kusierna!C46 + Laselteh!C46 + Lasri!C46 + Letan!C46 + Lieri!C46 + Lycroa!C46 + Lydroa!C46 + Maalle!C46 + Mendereide!C46 + 'Merela Sta'!C46 + 'Mesjan Hyaa'!C46 + Metndria!C46 + Migoku!C46 + Myla!C46 + 'New Kizura'!C46 + 'New Misos'!C46 + 'Nheyes Si'!C46 + Nia!C46 + 'Niretui and Anulan'!C46 + 'Niul Spijan'!C46 + 'North Ayre'!C46 + Ocaun!C46 + Ohtina!C46 + Onphello!C46 + Oscairia!C46 + Othya!C46 + Otiiric!C46 + Oyreain!C46 + Ozinia!C46 + Palina!C46 + Peka!C46 + Pelan!C46 + Pelines!C46 + Pelugrotoa!C46 + 'Pha Hii'!C46 + Phuris!C46 + Praesyu!C46 + Prstreula!C46 + 'Pruim Fijan'!C46 + 'Prystr Hii'!C46 + Quidic!C46 + Raledria!C46 + Reerica!C46 + Rethern!C46 + 'Rijan bu'!C46 + Rinew!C46 + Rkmepuia!C46 + Rtesania!C46 + Ruylku!C46 + Saa!C46 + Sadain!C46 + Sanagara!C46 + Sattle!C46 + Selaja!C46 + Seytinemas!C46 + Shinam!C46 + Shomjind!C46 + Siana!C46 + Sivoso!C46 + Slyiaduun!C46 + Stinebar!C46 + Suenan!C46 + Sunsokua!C46 + Taing!C46 + Taniduna!C46 + Taoisia!C46 + Taval!C46 + Terressin!C46 + Tomscilus!C46 + Tonder!C46 + Trevilla!C46 + Trian!C46 + Tvecoca!C46 + Ucrua!C46 + Ukhdari!C46 + Umarcia!C46 + Umendel!C46 + 'United Delet'!C46 + 'United Mihili'!C46 + Urbiqu!C46 + Uularin!C46 + Vayvele!C46 + Veelmit!C46 + Verste!C46 + Verusa!C46 + Vesozata!C46 + Viussi!C46 + Volver!C46 + Walporein!C46 + 'Welenu Fana'!C46 + 'Western Migoku'!C46 + Wundry!C46 + Yaxuto!C46 + Yihnurda!C46 + Yoprioq!C46 + Yutnitu!C46 + Zenashan!C46 + Zhanshe!C46 + Ztesh!C46</f>
        <v>3747837354</v>
      </c>
      <c r="D46" s="6">
        <f t="shared" si="2"/>
        <v>0.01837046</v>
      </c>
      <c r="K46" s="3">
        <f t="shared" si="3"/>
        <v>1971</v>
      </c>
      <c r="L46" s="4">
        <v>1721.0</v>
      </c>
      <c r="M46" s="5">
        <f>'Areoix Lie'!C46 + Pelines!C46 + Terressin!C46 + Taniduna!C46 + Iquir!C46 + Deschon!C46 + Othya!C46 + Eldavpir!C46 + Candenat!C46 + Jau!C46 + Viussi!C46 + Jathua!C46 + Jshain!C46 + Acetoa!C46 + Sattle!C46 + Reerica!C46 + 'Feio Lie'!C46 + Umendel!C46 + 'Fire Coast'!C46 + Yoprioq!C46 + 'Rijan bu'!C46 + Saa!C46 + Rinew!C46 + Enina!C46 + Trevilla!C46</f>
        <v>529269578.1</v>
      </c>
      <c r="N46" s="6">
        <f t="shared" si="4"/>
        <v>0.02115237311</v>
      </c>
      <c r="O46" s="6">
        <f t="shared" si="5"/>
        <v>0.1412199965</v>
      </c>
      <c r="V46" s="3">
        <f t="shared" si="6"/>
        <v>1971</v>
      </c>
      <c r="W46" s="4">
        <v>1721.0</v>
      </c>
      <c r="X46" s="5">
        <f>Aetintio!C46 + Arbiya!C46 + Curata!C46 + 'Disal Nila'!C46 + Etirha!C46 + Fincen!C46 + Gaeiya!C46 + Genaire!C46 + Grazail!C46 + Guise!C46 + Laselteh!C46 + Lasri!C46 + Metndria!C46 + 'New Misos'!C46 + Peka!C46 + Pelan!C46 + Phuris!C46 + Raledria!C46 + Slyiaduun!C46 + Tomscilus!C46</f>
        <v>305594727</v>
      </c>
      <c r="Y46" s="6">
        <f t="shared" si="7"/>
        <v>0.02598459089</v>
      </c>
      <c r="Z46" s="6">
        <f t="shared" si="8"/>
        <v>0.08153895117</v>
      </c>
      <c r="AG46" s="3">
        <f t="shared" si="9"/>
        <v>1971</v>
      </c>
      <c r="AH46" s="4">
        <v>1721.0</v>
      </c>
      <c r="AI46" s="5">
        <f>Acrana!C46 + Danocia!C46 + Darewa!C46 + Ealdorii!C46 + Easuhura!C46 + Eldjo!C46 + Emara!C46 + Estijan!C46 + Fermori!C46 + Ikzen!C46 + Ilicuhe!C46 + Koruch!C46 + Lycroa!C46 + Lydroa!C46 + 'Merela Sta'!C46 + 'New Kizura'!C46 + 'Niul Spijan'!C46 + Palina!C46 + Praesyu!C46 + Siana!C46 + Tonder!C46 + Ukhdari!C46 + Urbiqu!C46 + Uularin!C46 + Verusa!C46 + Yaxuto!C46 + Zenashan!C46 + Hkuqo!C46</f>
        <v>729461853.9</v>
      </c>
      <c r="AJ46" s="6">
        <f t="shared" si="10"/>
        <v>0.01009723688</v>
      </c>
      <c r="AK46" s="6">
        <f t="shared" si="11"/>
        <v>0.1946354084</v>
      </c>
      <c r="AR46" s="3">
        <f t="shared" si="12"/>
        <v>1971</v>
      </c>
      <c r="AS46" s="4">
        <v>1721.0</v>
      </c>
      <c r="AT46" s="5">
        <f>Amcha!C46 + Byllu!C46 + Chaenia!C46 + 'Cruthi Anoso'!C46 + 'Dual Cenryia'!C46 + Exilium!C46 + Galca!C46 + Inania!C46 + Inrea!C46 + Isnti!C46 + Lieri!C46 + Ocaun!C46 + Otiiric!C46 + Ozinia!C46 + Pelugrotoa!C46 + Rtesania!C46 + Sadain!C46 + Selaja!C46 + Seytinemas!C46 + Sivoso!C46 + Sunsokua!C46 + Taing!C46 + Taoisia!C46 + Trian!C46 + Vayvele!C46</f>
        <v>681589588.4</v>
      </c>
      <c r="AU46" s="6">
        <f t="shared" si="13"/>
        <v>0.02421152355</v>
      </c>
      <c r="AV46" s="6">
        <f t="shared" si="14"/>
        <v>0.1818621045</v>
      </c>
      <c r="BC46" s="3">
        <f t="shared" si="15"/>
        <v>1971</v>
      </c>
      <c r="BD46" s="4">
        <v>1721.0</v>
      </c>
      <c r="BE46" s="5">
        <f>Canldives!C46 + Cloja!C46 + Dahe!C46 + Eparia!C46 + Etretes!C46 + Haiza!C46 + Ihner!C46 + Kaastini!C46 + Kusierna!C46 + Migoku!C46 + 'North Ayre'!C46 + Oscairia!C46 + Oyreain!C46 + 'Pha Hii'!C46 + 'Pruim Fijan'!C46 + 'Prystr Hii'!C46 + Ruylku!C46 + Sanagara!C46 + Shinam!C46 + Stinebar!C46 + Suenan!C46 + Taval!C46 + Ucrua!C46 + Vesozata!C46 + 'Welenu Fana'!C46 + 'Western Migoku'!C46</f>
        <v>872075920.4</v>
      </c>
      <c r="BF46" s="6">
        <f t="shared" si="16"/>
        <v>0.01383115923</v>
      </c>
      <c r="BG46" s="6">
        <f t="shared" si="17"/>
        <v>0.2326877711</v>
      </c>
      <c r="BN46" s="3">
        <f t="shared" si="18"/>
        <v>1971</v>
      </c>
      <c r="BO46" s="4">
        <v>1721.0</v>
      </c>
      <c r="BP46" s="5">
        <f>Andsaudare!C46 + Aplasia!C46 + Astye!C46 + 'Crila Republic'!C46 + 'Elja and Munusia'!C46 + Hiwush!C46 + Iainoa!C46 + Isari!C46 + Isuibul!C46 + Maalle!C46 + Mendereide!C46 + Nia!C46 + 'Niretui and Anulan'!C46 + Ohtina!C46 + Prstreula!C46 + Rethern!C46 + Rkmepuia!C46 + Tvecoca!C46 + Umarcia!C46 + 'United Delet'!C46 + Veelmit!C46 + Walporein!C46 + Yutnitu!C46</f>
        <v>121592389.4</v>
      </c>
      <c r="BQ46" s="7">
        <f t="shared" si="19"/>
        <v>0.02189165753</v>
      </c>
      <c r="BR46" s="6">
        <f t="shared" si="20"/>
        <v>0.03244334744</v>
      </c>
      <c r="BY46" s="3">
        <f t="shared" si="21"/>
        <v>1971</v>
      </c>
      <c r="BZ46" s="4">
        <v>1721.0</v>
      </c>
      <c r="CA46" s="5">
        <f>Ahokini!C46 + Anymna!C46 + Ashain!C46 + Baluyde!C46 + Desaki!C46 + Erkizil!C46 + 'Far Lands'!C46 + Finae!C46 + Hyelen!C46 + Iareva!C46 + Letan!C46 + 'Mesjan Hyaa'!C46 + Myla!C46 + 'Nheyes Si'!C46 + Onphello!C46 + Quidic!C46 + Shomjind!C46 + 'United Mihili'!C46 + Verste!C46 + Volver!C46 + Wundry!C46 + Yihnurda!C46 + Zhanshe!C46 + Ztesh!C46</f>
        <v>498571706.8</v>
      </c>
      <c r="CB46" s="7">
        <f t="shared" si="22"/>
        <v>0.02209494032</v>
      </c>
      <c r="CC46" s="6">
        <f t="shared" si="23"/>
        <v>0.1330291738</v>
      </c>
    </row>
    <row r="47" ht="22.5" customHeight="1">
      <c r="A47" s="3">
        <f t="shared" si="1"/>
        <v>1970</v>
      </c>
      <c r="B47" s="4">
        <v>1720.0</v>
      </c>
      <c r="C47" s="5">
        <f>Acetoa!C47 + Acrana!C47 + Aetintio!C47 + Ahokini!C47 + Amcha!C47 + Andsaudare!C47 + Anymna!C47 + Aplasia!C47 + Arbiya!C47 + 'Areoix Lie'!C47 + Ashain!C47 + Astye!C47 + Baluyde!C47 + Byllu!C47 + Candenat!C47 + Canldives!C47 + Chaenia!C47 + Cloja!C47 + 'Crila Republic'!C47 + 'Cruthi Anoso'!C47 + Curata!C47 + Dahe!C47 + Danocia!C47 + Darewa!C47 + Desaki!C47 + Deschon!C47 + 'Disal Nila'!C47 + 'Dual Cenryia'!C47 + Ealdorii!C47 + Easuhura!C47 + Eldavpir!C47 + Eldjo!C47 + 'Elja and Munusia'!C47 + Emara!C47 + Enina!C47 + Eparia!C47 + Erkizil!C47 + Estijan!C47 + Etirha!C47 + Etretes!C47 + Exilium!C47 + 'Far Lands'!C47 + 'Feio Lie'!C47 + Fermori!C47 + Finae!C47 + Fincen!C47 + 'Fire Coast'!C47 + Gaeiya!C47 + Galca!C47 + Genaire!C47 + Grazail!C47 + Guise!C47 + Haiza!C47 + Heiso!C47 + Hiwush!C47 + Hkuqo!C47 + Hyelen!C47 + Iainoa!C47 + Iareva!C47 + Ihner!C47 + Ikzen!C47 + Ilicuhe!C47 + Inania!C47 + Inrea!C47 + Iquir!C47 + Isari!C47 + Isnti!C47 + Isuibul!C47 + Jathua!C47 + Jau!C47 + Jshain!C47 + Kaastini!C47 + Koruch!C47 + Kusierna!C47 + Laselteh!C47 + Lasri!C47 + Letan!C47 + Lieri!C47 + Lycroa!C47 + Lydroa!C47 + Maalle!C47 + Mendereide!C47 + 'Merela Sta'!C47 + 'Mesjan Hyaa'!C47 + Metndria!C47 + Migoku!C47 + Myla!C47 + 'New Kizura'!C47 + 'New Misos'!C47 + 'Nheyes Si'!C47 + Nia!C47 + 'Niretui and Anulan'!C47 + 'Niul Spijan'!C47 + 'North Ayre'!C47 + Ocaun!C47 + Ohtina!C47 + Onphello!C47 + Oscairia!C47 + Othya!C47 + Otiiric!C47 + Oyreain!C47 + Ozinia!C47 + Palina!C47 + Peka!C47 + Pelan!C47 + Pelines!C47 + Pelugrotoa!C47 + 'Pha Hii'!C47 + Phuris!C47 + Praesyu!C47 + Prstreula!C47 + 'Pruim Fijan'!C47 + 'Prystr Hii'!C47 + Quidic!C47 + Raledria!C47 + Reerica!C47 + Rethern!C47 + 'Rijan bu'!C47 + Rinew!C47 + Rkmepuia!C47 + Rtesania!C47 + Ruylku!C47 + Saa!C47 + Sadain!C47 + Sanagara!C47 + Sattle!C47 + Selaja!C47 + Seytinemas!C47 + Shinam!C47 + Shomjind!C47 + Siana!C47 + Sivoso!C47 + Slyiaduun!C47 + Stinebar!C47 + Suenan!C47 + Sunsokua!C47 + Taing!C47 + Taniduna!C47 + Taoisia!C47 + Taval!C47 + Terressin!C47 + Tomscilus!C47 + Tonder!C47 + Trevilla!C47 + Trian!C47 + Tvecoca!C47 + Ucrua!C47 + Ukhdari!C47 + Umarcia!C47 + Umendel!C47 + 'United Delet'!C47 + 'United Mihili'!C47 + Urbiqu!C47 + Uularin!C47 + Vayvele!C47 + Veelmit!C47 + Verste!C47 + Verusa!C47 + Vesozata!C47 + Viussi!C47 + Volver!C47 + Walporein!C47 + 'Welenu Fana'!C47 + 'Western Migoku'!C47 + Wundry!C47 + Yaxuto!C47 + Yihnurda!C47 + Yoprioq!C47 + Yutnitu!C47 + Zenashan!C47 + Zhanshe!C47 + Ztesh!C47</f>
        <v>3680229839</v>
      </c>
      <c r="D47" s="6">
        <f t="shared" si="2"/>
        <v>0.01789002986</v>
      </c>
      <c r="K47" s="3">
        <f t="shared" si="3"/>
        <v>1970</v>
      </c>
      <c r="L47" s="4">
        <v>1720.0</v>
      </c>
      <c r="M47" s="5">
        <f>'Areoix Lie'!C47 + Pelines!C47 + Terressin!C47 + Taniduna!C47 + Iquir!C47 + Deschon!C47 + Othya!C47 + Eldavpir!C47 + Candenat!C47 + Jau!C47 + Viussi!C47 + Jathua!C47 + Jshain!C47 + Acetoa!C47 + Sattle!C47 + Reerica!C47 + 'Feio Lie'!C47 + Umendel!C47 + 'Fire Coast'!C47 + Yoprioq!C47 + 'Rijan bu'!C47 + Saa!C47 + Rinew!C47 + Enina!C47 + Trevilla!C47</f>
        <v>518306172.6</v>
      </c>
      <c r="N47" s="6">
        <f t="shared" si="4"/>
        <v>0.02131717455</v>
      </c>
      <c r="O47" s="6">
        <f t="shared" si="5"/>
        <v>0.1408352726</v>
      </c>
      <c r="V47" s="3">
        <f t="shared" si="6"/>
        <v>1970</v>
      </c>
      <c r="W47" s="4">
        <v>1720.0</v>
      </c>
      <c r="X47" s="5">
        <f>Aetintio!C47 + Arbiya!C47 + Curata!C47 + 'Disal Nila'!C47 + Etirha!C47 + Fincen!C47 + Gaeiya!C47 + Genaire!C47 + Grazail!C47 + Guise!C47 + Laselteh!C47 + Lasri!C47 + Metndria!C47 + 'New Misos'!C47 + Peka!C47 + Pelan!C47 + Phuris!C47 + Raledria!C47 + Slyiaduun!C47 + Tomscilus!C47</f>
        <v>297855084.5</v>
      </c>
      <c r="Y47" s="6">
        <f t="shared" si="7"/>
        <v>0.01879890515</v>
      </c>
      <c r="Z47" s="6">
        <f t="shared" si="8"/>
        <v>0.08093382683</v>
      </c>
      <c r="AG47" s="3">
        <f t="shared" si="9"/>
        <v>1970</v>
      </c>
      <c r="AH47" s="4">
        <v>1720.0</v>
      </c>
      <c r="AI47" s="5">
        <f>Acrana!C47 + Danocia!C47 + Darewa!C47 + Ealdorii!C47 + Easuhura!C47 + Eldjo!C47 + Emara!C47 + Estijan!C47 + Fermori!C47 + Ikzen!C47 + Ilicuhe!C47 + Koruch!C47 + Lycroa!C47 + Lydroa!C47 + 'Merela Sta'!C47 + 'New Kizura'!C47 + 'Niul Spijan'!C47 + Palina!C47 + Praesyu!C47 + Siana!C47 + Tonder!C47 + Ukhdari!C47 + Urbiqu!C47 + Uularin!C47 + Verusa!C47 + Yaxuto!C47 + Zenashan!C47 + Hkuqo!C47</f>
        <v>722169933.1</v>
      </c>
      <c r="AJ47" s="6">
        <f t="shared" si="10"/>
        <v>0.01095773205</v>
      </c>
      <c r="AK47" s="6">
        <f t="shared" si="11"/>
        <v>0.1962295739</v>
      </c>
      <c r="AR47" s="3">
        <f t="shared" si="12"/>
        <v>1970</v>
      </c>
      <c r="AS47" s="4">
        <v>1720.0</v>
      </c>
      <c r="AT47" s="5">
        <f>Amcha!C47 + Byllu!C47 + Chaenia!C47 + 'Cruthi Anoso'!C47 + 'Dual Cenryia'!C47 + Exilium!C47 + Galca!C47 + Inania!C47 + Inrea!C47 + Isnti!C47 + Lieri!C47 + Ocaun!C47 + Otiiric!C47 + Ozinia!C47 + Pelugrotoa!C47 + Rtesania!C47 + Sadain!C47 + Selaja!C47 + Seytinemas!C47 + Sivoso!C47 + Sunsokua!C47 + Taing!C47 + Taoisia!C47 + Trian!C47 + Vayvele!C47</f>
        <v>665477367.4</v>
      </c>
      <c r="AU47" s="6">
        <f t="shared" si="13"/>
        <v>0.02316931101</v>
      </c>
      <c r="AV47" s="6">
        <f t="shared" si="14"/>
        <v>0.1808249475</v>
      </c>
      <c r="BC47" s="3">
        <f t="shared" si="15"/>
        <v>1970</v>
      </c>
      <c r="BD47" s="4">
        <v>1720.0</v>
      </c>
      <c r="BE47" s="5">
        <f>Canldives!C47 + Cloja!C47 + Dahe!C47 + Eparia!C47 + Etretes!C47 + Haiza!C47 + Ihner!C47 + Kaastini!C47 + Kusierna!C47 + Migoku!C47 + 'North Ayre'!C47 + Oscairia!C47 + Oyreain!C47 + 'Pha Hii'!C47 + 'Pruim Fijan'!C47 + 'Prystr Hii'!C47 + Ruylku!C47 + Sanagara!C47 + Shinam!C47 + Stinebar!C47 + Suenan!C47 + Taval!C47 + Ucrua!C47 + Vesozata!C47 + 'Welenu Fana'!C47 + 'Western Migoku'!C47</f>
        <v>860178652.5</v>
      </c>
      <c r="BF47" s="6">
        <f t="shared" si="16"/>
        <v>0.0138468168</v>
      </c>
      <c r="BG47" s="6">
        <f t="shared" si="17"/>
        <v>0.2337296012</v>
      </c>
      <c r="BN47" s="3">
        <f t="shared" si="18"/>
        <v>1970</v>
      </c>
      <c r="BO47" s="4">
        <v>1720.0</v>
      </c>
      <c r="BP47" s="5">
        <f>Andsaudare!C47 + Aplasia!C47 + Astye!C47 + 'Crila Republic'!C47 + 'Elja and Munusia'!C47 + Hiwush!C47 + Iainoa!C47 + Isari!C47 + Isuibul!C47 + Maalle!C47 + Mendereide!C47 + Nia!C47 + 'Niretui and Anulan'!C47 + Ohtina!C47 + Prstreula!C47 + Rethern!C47 + Rkmepuia!C47 + Tvecoca!C47 + Umarcia!C47 + 'United Delet'!C47 + Veelmit!C47 + Walporein!C47 + Yutnitu!C47</f>
        <v>118987554.6</v>
      </c>
      <c r="BQ47" s="8">
        <f t="shared" si="19"/>
        <v>0.02178337556</v>
      </c>
      <c r="BR47" s="6">
        <f t="shared" si="20"/>
        <v>0.03233155532</v>
      </c>
      <c r="BY47" s="3">
        <f t="shared" si="21"/>
        <v>1970</v>
      </c>
      <c r="BZ47" s="4">
        <v>1720.0</v>
      </c>
      <c r="CA47" s="5">
        <f>Ahokini!C47 + Anymna!C47 + Ashain!C47 + Baluyde!C47 + Desaki!C47 + Erkizil!C47 + 'Far Lands'!C47 + Finae!C47 + Hyelen!C47 + Iareva!C47 + Letan!C47 + 'Mesjan Hyaa'!C47 + Myla!C47 + 'Nheyes Si'!C47 + Onphello!C47 + Quidic!C47 + Shomjind!C47 + 'United Mihili'!C47 + Verste!C47 + Volver!C47 + Wundry!C47 + Yihnurda!C47 + Zhanshe!C47 + Ztesh!C47</f>
        <v>487793929</v>
      </c>
      <c r="CB47" s="8">
        <f t="shared" si="22"/>
        <v>0.02278383644</v>
      </c>
      <c r="CC47" s="6">
        <f t="shared" si="23"/>
        <v>0.1325444199</v>
      </c>
    </row>
    <row r="48" ht="22.5" customHeight="1">
      <c r="A48" s="3">
        <f t="shared" si="1"/>
        <v>1969</v>
      </c>
      <c r="B48" s="4">
        <v>1719.0</v>
      </c>
      <c r="C48" s="5">
        <f>Acetoa!C48 + Acrana!C48 + Aetintio!C48 + Ahokini!C48 + Amcha!C48 + Andsaudare!C48 + Anymna!C48 + Aplasia!C48 + Arbiya!C48 + 'Areoix Lie'!C48 + Ashain!C48 + Astye!C48 + Baluyde!C48 + Byllu!C48 + Candenat!C48 + Canldives!C48 + Chaenia!C48 + Cloja!C48 + 'Crila Republic'!C48 + 'Cruthi Anoso'!C48 + Curata!C48 + Dahe!C48 + Danocia!C48 + Darewa!C48 + Desaki!C48 + Deschon!C48 + 'Disal Nila'!C48 + 'Dual Cenryia'!C48 + Ealdorii!C48 + Easuhura!C48 + Eldavpir!C48 + Eldjo!C48 + 'Elja and Munusia'!C48 + Emara!C48 + Enina!C48 + Eparia!C48 + Erkizil!C48 + Estijan!C48 + Etirha!C48 + Etretes!C48 + Exilium!C48 + 'Far Lands'!C48 + 'Feio Lie'!C48 + Fermori!C48 + Finae!C48 + Fincen!C48 + 'Fire Coast'!C48 + Gaeiya!C48 + Galca!C48 + Genaire!C48 + Grazail!C48 + Guise!C48 + Haiza!C48 + Heiso!C48 + Hiwush!C48 + Hkuqo!C48 + Hyelen!C48 + Iainoa!C48 + Iareva!C48 + Ihner!C48 + Ikzen!C48 + Ilicuhe!C48 + Inania!C48 + Inrea!C48 + Iquir!C48 + Isari!C48 + Isnti!C48 + Isuibul!C48 + Jathua!C48 + Jau!C48 + Jshain!C48 + Kaastini!C48 + Koruch!C48 + Kusierna!C48 + Laselteh!C48 + Lasri!C48 + Letan!C48 + Lieri!C48 + Lycroa!C48 + Lydroa!C48 + Maalle!C48 + Mendereide!C48 + 'Merela Sta'!C48 + 'Mesjan Hyaa'!C48 + Metndria!C48 + Migoku!C48 + Myla!C48 + 'New Kizura'!C48 + 'New Misos'!C48 + 'Nheyes Si'!C48 + Nia!C48 + 'Niretui and Anulan'!C48 + 'Niul Spijan'!C48 + 'North Ayre'!C48 + Ocaun!C48 + Ohtina!C48 + Onphello!C48 + Oscairia!C48 + Othya!C48 + Otiiric!C48 + Oyreain!C48 + Ozinia!C48 + Palina!C48 + Peka!C48 + Pelan!C48 + Pelines!C48 + Pelugrotoa!C48 + 'Pha Hii'!C48 + Phuris!C48 + Praesyu!C48 + Prstreula!C48 + 'Pruim Fijan'!C48 + 'Prystr Hii'!C48 + Quidic!C48 + Raledria!C48 + Reerica!C48 + Rethern!C48 + 'Rijan bu'!C48 + Rinew!C48 + Rkmepuia!C48 + Rtesania!C48 + Ruylku!C48 + Saa!C48 + Sadain!C48 + Sanagara!C48 + Sattle!C48 + Selaja!C48 + Seytinemas!C48 + Shinam!C48 + Shomjind!C48 + Siana!C48 + Sivoso!C48 + Slyiaduun!C48 + Stinebar!C48 + Suenan!C48 + Sunsokua!C48 + Taing!C48 + Taniduna!C48 + Taoisia!C48 + Taval!C48 + Terressin!C48 + Tomscilus!C48 + Tonder!C48 + Trevilla!C48 + Trian!C48 + Tvecoca!C48 + Ucrua!C48 + Ukhdari!C48 + Umarcia!C48 + Umendel!C48 + 'United Delet'!C48 + 'United Mihili'!C48 + Urbiqu!C48 + Uularin!C48 + Vayvele!C48 + Veelmit!C48 + Verste!C48 + Verusa!C48 + Vesozata!C48 + Viussi!C48 + Volver!C48 + Walporein!C48 + 'Welenu Fana'!C48 + 'Western Migoku'!C48 + Wundry!C48 + Yaxuto!C48 + Yihnurda!C48 + Yoprioq!C48 + Yutnitu!C48 + Zenashan!C48 + Zhanshe!C48 + Ztesh!C48</f>
        <v>3615547585</v>
      </c>
      <c r="D48" s="6">
        <f t="shared" si="2"/>
        <v>0.01809566434</v>
      </c>
      <c r="K48" s="3">
        <f t="shared" si="3"/>
        <v>1969</v>
      </c>
      <c r="L48" s="4">
        <v>1719.0</v>
      </c>
      <c r="M48" s="5">
        <f>'Areoix Lie'!C48 + Pelines!C48 + Terressin!C48 + Taniduna!C48 + Iquir!C48 + Deschon!C48 + Othya!C48 + Eldavpir!C48 + Candenat!C48 + Jau!C48 + Viussi!C48 + Jathua!C48 + Jshain!C48 + Acetoa!C48 + Sattle!C48 + Reerica!C48 + 'Feio Lie'!C48 + Umendel!C48 + 'Fire Coast'!C48 + Yoprioq!C48 + 'Rijan bu'!C48 + Saa!C48 + Rinew!C48 + Enina!C48 + Trevilla!C48</f>
        <v>507487963.1</v>
      </c>
      <c r="N48" s="6">
        <f t="shared" si="4"/>
        <v>0.02163660196</v>
      </c>
      <c r="O48" s="6">
        <f t="shared" si="5"/>
        <v>0.140362684</v>
      </c>
      <c r="V48" s="3">
        <f t="shared" si="6"/>
        <v>1969</v>
      </c>
      <c r="W48" s="4">
        <v>1719.0</v>
      </c>
      <c r="X48" s="5">
        <f>Aetintio!C48 + Arbiya!C48 + Curata!C48 + 'Disal Nila'!C48 + Etirha!C48 + Fincen!C48 + Gaeiya!C48 + Genaire!C48 + Grazail!C48 + Guise!C48 + Laselteh!C48 + Lasri!C48 + Metndria!C48 + 'New Misos'!C48 + Peka!C48 + Pelan!C48 + Phuris!C48 + Raledria!C48 + Slyiaduun!C48 + Tomscilus!C48</f>
        <v>292359054.4</v>
      </c>
      <c r="Y48" s="6">
        <f t="shared" si="7"/>
        <v>0.01976740613</v>
      </c>
      <c r="Z48" s="6">
        <f t="shared" si="8"/>
        <v>0.08086162538</v>
      </c>
      <c r="AG48" s="3">
        <f t="shared" si="9"/>
        <v>1969</v>
      </c>
      <c r="AH48" s="4">
        <v>1719.0</v>
      </c>
      <c r="AI48" s="5">
        <f>Acrana!C48 + Danocia!C48 + Darewa!C48 + Ealdorii!C48 + Easuhura!C48 + Eldjo!C48 + Emara!C48 + Estijan!C48 + Fermori!C48 + Ikzen!C48 + Ilicuhe!C48 + Koruch!C48 + Lycroa!C48 + Lydroa!C48 + 'Merela Sta'!C48 + 'New Kizura'!C48 + 'Niul Spijan'!C48 + Palina!C48 + Praesyu!C48 + Siana!C48 + Tonder!C48 + Ukhdari!C48 + Urbiqu!C48 + Uularin!C48 + Verusa!C48 + Yaxuto!C48 + Zenashan!C48 + Hkuqo!C48</f>
        <v>714342360.9</v>
      </c>
      <c r="AJ48" s="6">
        <f t="shared" si="10"/>
        <v>0.01083538413</v>
      </c>
      <c r="AK48" s="6">
        <f t="shared" si="11"/>
        <v>0.1975751512</v>
      </c>
      <c r="AR48" s="3">
        <f t="shared" si="12"/>
        <v>1969</v>
      </c>
      <c r="AS48" s="4">
        <v>1719.0</v>
      </c>
      <c r="AT48" s="5">
        <f>Amcha!C48 + Byllu!C48 + Chaenia!C48 + 'Cruthi Anoso'!C48 + 'Dual Cenryia'!C48 + Exilium!C48 + Galca!C48 + Inania!C48 + Inrea!C48 + Isnti!C48 + Lieri!C48 + Ocaun!C48 + Otiiric!C48 + Ozinia!C48 + Pelugrotoa!C48 + Rtesania!C48 + Sadain!C48 + Selaja!C48 + Seytinemas!C48 + Sivoso!C48 + Sunsokua!C48 + Taing!C48 + Taoisia!C48 + Trian!C48 + Vayvele!C48</f>
        <v>650407865.3</v>
      </c>
      <c r="AU48" s="6">
        <f t="shared" si="13"/>
        <v>0.02398315359</v>
      </c>
      <c r="AV48" s="6">
        <f t="shared" si="14"/>
        <v>0.1798919389</v>
      </c>
      <c r="BC48" s="3">
        <f t="shared" si="15"/>
        <v>1969</v>
      </c>
      <c r="BD48" s="4">
        <v>1719.0</v>
      </c>
      <c r="BE48" s="5">
        <f>Canldives!C48 + Cloja!C48 + Dahe!C48 + Eparia!C48 + Etretes!C48 + Haiza!C48 + Ihner!C48 + Kaastini!C48 + Kusierna!C48 + Migoku!C48 + 'North Ayre'!C48 + Oscairia!C48 + Oyreain!C48 + 'Pha Hii'!C48 + 'Pruim Fijan'!C48 + 'Prystr Hii'!C48 + Ruylku!C48 + Sanagara!C48 + Shinam!C48 + Stinebar!C48 + Suenan!C48 + Taval!C48 + Ucrua!C48 + Vesozata!C48 + 'Welenu Fana'!C48 + 'Western Migoku'!C48</f>
        <v>848430589.5</v>
      </c>
      <c r="BF48" s="6">
        <f t="shared" si="16"/>
        <v>0.01370214673</v>
      </c>
      <c r="BG48" s="6">
        <f t="shared" si="17"/>
        <v>0.234661713</v>
      </c>
      <c r="BN48" s="3">
        <f t="shared" si="18"/>
        <v>1969</v>
      </c>
      <c r="BO48" s="4">
        <v>1719.0</v>
      </c>
      <c r="BP48" s="5">
        <f>Andsaudare!C48 + Aplasia!C48 + Astye!C48 + 'Crila Republic'!C48 + 'Elja and Munusia'!C48 + Hiwush!C48 + Iainoa!C48 + Isari!C48 + Isuibul!C48 + Maalle!C48 + Mendereide!C48 + Nia!C48 + 'Niretui and Anulan'!C48 + Ohtina!C48 + Prstreula!C48 + Rethern!C48 + Rkmepuia!C48 + Tvecoca!C48 + Umarcia!C48 + 'United Delet'!C48 + Veelmit!C48 + Walporein!C48 + Yutnitu!C48</f>
        <v>116450861.8</v>
      </c>
      <c r="BQ48" s="7">
        <f t="shared" si="19"/>
        <v>0.02164136674</v>
      </c>
      <c r="BR48" s="6">
        <f t="shared" si="20"/>
        <v>0.03220836099</v>
      </c>
      <c r="BY48" s="3">
        <f t="shared" si="21"/>
        <v>1969</v>
      </c>
      <c r="BZ48" s="4">
        <v>1719.0</v>
      </c>
      <c r="CA48" s="5">
        <f>Ahokini!C48 + Anymna!C48 + Ashain!C48 + Baluyde!C48 + Desaki!C48 + Erkizil!C48 + 'Far Lands'!C48 + Finae!C48 + Hyelen!C48 + Iareva!C48 + Letan!C48 + 'Mesjan Hyaa'!C48 + Myla!C48 + 'Nheyes Si'!C48 + Onphello!C48 + Quidic!C48 + Shomjind!C48 + 'United Mihili'!C48 + Verste!C48 + Volver!C48 + Wundry!C48 + Yihnurda!C48 + Zhanshe!C48 + Ztesh!C48</f>
        <v>476927686.6</v>
      </c>
      <c r="CB48" s="7">
        <f t="shared" si="22"/>
        <v>0.02277162312</v>
      </c>
      <c r="CC48" s="6">
        <f t="shared" si="23"/>
        <v>0.1319102226</v>
      </c>
    </row>
    <row r="49" ht="22.5" customHeight="1">
      <c r="A49" s="3">
        <f t="shared" si="1"/>
        <v>1968</v>
      </c>
      <c r="B49" s="4">
        <v>1718.0</v>
      </c>
      <c r="C49" s="5">
        <f>Acetoa!C49 + Acrana!C49 + Aetintio!C49 + Ahokini!C49 + Amcha!C49 + Andsaudare!C49 + Anymna!C49 + Aplasia!C49 + Arbiya!C49 + 'Areoix Lie'!C49 + Ashain!C49 + Astye!C49 + Baluyde!C49 + Byllu!C49 + Candenat!C49 + Canldives!C49 + Chaenia!C49 + Cloja!C49 + 'Crila Republic'!C49 + 'Cruthi Anoso'!C49 + Curata!C49 + Dahe!C49 + Danocia!C49 + Darewa!C49 + Desaki!C49 + Deschon!C49 + 'Disal Nila'!C49 + 'Dual Cenryia'!C49 + Ealdorii!C49 + Easuhura!C49 + Eldavpir!C49 + Eldjo!C49 + 'Elja and Munusia'!C49 + Emara!C49 + Enina!C49 + Eparia!C49 + Erkizil!C49 + Estijan!C49 + Etirha!C49 + Etretes!C49 + Exilium!C49 + 'Far Lands'!C49 + 'Feio Lie'!C49 + Fermori!C49 + Finae!C49 + Fincen!C49 + 'Fire Coast'!C49 + Gaeiya!C49 + Galca!C49 + Genaire!C49 + Grazail!C49 + Guise!C49 + Haiza!C49 + Heiso!C49 + Hiwush!C49 + Hkuqo!C49 + Hyelen!C49 + Iainoa!C49 + Iareva!C49 + Ihner!C49 + Ikzen!C49 + Ilicuhe!C49 + Inania!C49 + Inrea!C49 + Iquir!C49 + Isari!C49 + Isnti!C49 + Isuibul!C49 + Jathua!C49 + Jau!C49 + Jshain!C49 + Kaastini!C49 + Koruch!C49 + Kusierna!C49 + Laselteh!C49 + Lasri!C49 + Letan!C49 + Lieri!C49 + Lycroa!C49 + Lydroa!C49 + Maalle!C49 + Mendereide!C49 + 'Merela Sta'!C49 + 'Mesjan Hyaa'!C49 + Metndria!C49 + Migoku!C49 + Myla!C49 + 'New Kizura'!C49 + 'New Misos'!C49 + 'Nheyes Si'!C49 + Nia!C49 + 'Niretui and Anulan'!C49 + 'Niul Spijan'!C49 + 'North Ayre'!C49 + Ocaun!C49 + Ohtina!C49 + Onphello!C49 + Oscairia!C49 + Othya!C49 + Otiiric!C49 + Oyreain!C49 + Ozinia!C49 + Palina!C49 + Peka!C49 + Pelan!C49 + Pelines!C49 + Pelugrotoa!C49 + 'Pha Hii'!C49 + Phuris!C49 + Praesyu!C49 + Prstreula!C49 + 'Pruim Fijan'!C49 + 'Prystr Hii'!C49 + Quidic!C49 + Raledria!C49 + Reerica!C49 + Rethern!C49 + 'Rijan bu'!C49 + Rinew!C49 + Rkmepuia!C49 + Rtesania!C49 + Ruylku!C49 + Saa!C49 + Sadain!C49 + Sanagara!C49 + Sattle!C49 + Selaja!C49 + Seytinemas!C49 + Shinam!C49 + Shomjind!C49 + Siana!C49 + Sivoso!C49 + Slyiaduun!C49 + Stinebar!C49 + Suenan!C49 + Sunsokua!C49 + Taing!C49 + Taniduna!C49 + Taoisia!C49 + Taval!C49 + Terressin!C49 + Tomscilus!C49 + Tonder!C49 + Trevilla!C49 + Trian!C49 + Tvecoca!C49 + Ucrua!C49 + Ukhdari!C49 + Umarcia!C49 + Umendel!C49 + 'United Delet'!C49 + 'United Mihili'!C49 + Urbiqu!C49 + Uularin!C49 + Vayvele!C49 + Veelmit!C49 + Verste!C49 + Verusa!C49 + Vesozata!C49 + Viussi!C49 + Volver!C49 + Walporein!C49 + 'Welenu Fana'!C49 + 'Western Migoku'!C49 + Wundry!C49 + Yaxuto!C49 + Yihnurda!C49 + Yoprioq!C49 + Yutnitu!C49 + Zenashan!C49 + Zhanshe!C49 + Ztesh!C49</f>
        <v>3551284728</v>
      </c>
      <c r="D49" s="6">
        <f t="shared" si="2"/>
        <v>0.01830375057</v>
      </c>
      <c r="K49" s="3">
        <f t="shared" si="3"/>
        <v>1968</v>
      </c>
      <c r="L49" s="4">
        <v>1718.0</v>
      </c>
      <c r="M49" s="5">
        <f>'Areoix Lie'!C49 + Pelines!C49 + Terressin!C49 + Taniduna!C49 + Iquir!C49 + Deschon!C49 + Othya!C49 + Eldavpir!C49 + Candenat!C49 + Jau!C49 + Viussi!C49 + Jathua!C49 + Jshain!C49 + Acetoa!C49 + Sattle!C49 + Reerica!C49 + 'Feio Lie'!C49 + Umendel!C49 + 'Fire Coast'!C49 + Yoprioq!C49 + 'Rijan bu'!C49 + Saa!C49 + Rinew!C49 + Enina!C49 + Trevilla!C49</f>
        <v>496740193.2</v>
      </c>
      <c r="N49" s="6">
        <f t="shared" si="4"/>
        <v>0.02218137905</v>
      </c>
      <c r="O49" s="6">
        <f t="shared" si="5"/>
        <v>0.1398761945</v>
      </c>
      <c r="V49" s="3">
        <f t="shared" si="6"/>
        <v>1968</v>
      </c>
      <c r="W49" s="4">
        <v>1718.0</v>
      </c>
      <c r="X49" s="5">
        <f>Aetintio!C49 + Arbiya!C49 + Curata!C49 + 'Disal Nila'!C49 + Etirha!C49 + Fincen!C49 + Gaeiya!C49 + Genaire!C49 + Grazail!C49 + Guise!C49 + Laselteh!C49 + Lasri!C49 + Metndria!C49 + 'New Misos'!C49 + Peka!C49 + Pelan!C49 + Phuris!C49 + Raledria!C49 + Slyiaduun!C49 + Tomscilus!C49</f>
        <v>286691899.1</v>
      </c>
      <c r="Y49" s="6">
        <f t="shared" si="7"/>
        <v>0.01830602209</v>
      </c>
      <c r="Z49" s="6">
        <f t="shared" si="8"/>
        <v>0.08072906598</v>
      </c>
      <c r="AG49" s="3">
        <f t="shared" si="9"/>
        <v>1968</v>
      </c>
      <c r="AH49" s="4">
        <v>1718.0</v>
      </c>
      <c r="AI49" s="5">
        <f>Acrana!C49 + Danocia!C49 + Darewa!C49 + Ealdorii!C49 + Easuhura!C49 + Eldjo!C49 + Emara!C49 + Estijan!C49 + Fermori!C49 + Ikzen!C49 + Ilicuhe!C49 + Koruch!C49 + Lycroa!C49 + Lydroa!C49 + 'Merela Sta'!C49 + 'New Kizura'!C49 + 'Niul Spijan'!C49 + Palina!C49 + Praesyu!C49 + Siana!C49 + Tonder!C49 + Ukhdari!C49 + Urbiqu!C49 + Uularin!C49 + Verusa!C49 + Yaxuto!C49 + Zenashan!C49 + Hkuqo!C49</f>
        <v>706685155.8</v>
      </c>
      <c r="AJ49" s="6">
        <f t="shared" si="10"/>
        <v>0.01179837446</v>
      </c>
      <c r="AK49" s="6">
        <f t="shared" si="11"/>
        <v>0.198994226</v>
      </c>
      <c r="AR49" s="3">
        <f t="shared" si="12"/>
        <v>1968</v>
      </c>
      <c r="AS49" s="4">
        <v>1718.0</v>
      </c>
      <c r="AT49" s="5">
        <f>Amcha!C49 + Byllu!C49 + Chaenia!C49 + 'Cruthi Anoso'!C49 + 'Dual Cenryia'!C49 + Exilium!C49 + Galca!C49 + Inania!C49 + Inrea!C49 + Isnti!C49 + Lieri!C49 + Ocaun!C49 + Otiiric!C49 + Ozinia!C49 + Pelugrotoa!C49 + Rtesania!C49 + Sadain!C49 + Selaja!C49 + Seytinemas!C49 + Sivoso!C49 + Sunsokua!C49 + Taing!C49 + Taoisia!C49 + Trian!C49 + Vayvele!C49</f>
        <v>635174380.6</v>
      </c>
      <c r="AU49" s="6">
        <f t="shared" si="13"/>
        <v>0.02425602666</v>
      </c>
      <c r="AV49" s="6">
        <f t="shared" si="14"/>
        <v>0.178857633</v>
      </c>
      <c r="BC49" s="3">
        <f t="shared" si="15"/>
        <v>1968</v>
      </c>
      <c r="BD49" s="4">
        <v>1718.0</v>
      </c>
      <c r="BE49" s="5">
        <f>Canldives!C49 + Cloja!C49 + Dahe!C49 + Eparia!C49 + Etretes!C49 + Haiza!C49 + Ihner!C49 + Kaastini!C49 + Kusierna!C49 + Migoku!C49 + 'North Ayre'!C49 + Oscairia!C49 + Oyreain!C49 + 'Pha Hii'!C49 + 'Pruim Fijan'!C49 + 'Prystr Hii'!C49 + Ruylku!C49 + Sanagara!C49 + Shinam!C49 + Stinebar!C49 + Suenan!C49 + Taval!C49 + Ucrua!C49 + Vesozata!C49 + 'Welenu Fana'!C49 + 'Western Migoku'!C49</f>
        <v>836962407.8</v>
      </c>
      <c r="BF49" s="6">
        <f t="shared" si="16"/>
        <v>0.0136749284</v>
      </c>
      <c r="BG49" s="6">
        <f t="shared" si="17"/>
        <v>0.2356787675</v>
      </c>
      <c r="BN49" s="3">
        <f t="shared" si="18"/>
        <v>1968</v>
      </c>
      <c r="BO49" s="4">
        <v>1718.0</v>
      </c>
      <c r="BP49" s="5">
        <f>Andsaudare!C49 + Aplasia!C49 + Astye!C49 + 'Crila Republic'!C49 + 'Elja and Munusia'!C49 + Hiwush!C49 + Iainoa!C49 + Isari!C49 + Isuibul!C49 + Maalle!C49 + Mendereide!C49 + Nia!C49 + 'Niretui and Anulan'!C49 + Ohtina!C49 + Prstreula!C49 + Rethern!C49 + Rkmepuia!C49 + Tvecoca!C49 + Umarcia!C49 + 'United Delet'!C49 + Veelmit!C49 + Walporein!C49 + Yutnitu!C49</f>
        <v>113984090.3</v>
      </c>
      <c r="BQ49" s="8">
        <f t="shared" si="19"/>
        <v>0.0214601555</v>
      </c>
      <c r="BR49" s="6">
        <f t="shared" si="20"/>
        <v>0.03209657885</v>
      </c>
      <c r="BY49" s="3">
        <f t="shared" si="21"/>
        <v>1968</v>
      </c>
      <c r="BZ49" s="4">
        <v>1718.0</v>
      </c>
      <c r="CA49" s="5">
        <f>Ahokini!C49 + Anymna!C49 + Ashain!C49 + Baluyde!C49 + Desaki!C49 + Erkizil!C49 + 'Far Lands'!C49 + Finae!C49 + Hyelen!C49 + Iareva!C49 + Letan!C49 + 'Mesjan Hyaa'!C49 + Myla!C49 + 'Nheyes Si'!C49 + Onphello!C49 + Quidic!C49 + Shomjind!C49 + 'United Mihili'!C49 + Verste!C49 + Volver!C49 + Wundry!C49 + Yihnurda!C49 + Zhanshe!C49 + Ztesh!C49</f>
        <v>466309072.2</v>
      </c>
      <c r="CB49" s="8">
        <f t="shared" si="22"/>
        <v>0.02307200316</v>
      </c>
      <c r="CC49" s="6">
        <f t="shared" si="23"/>
        <v>0.1313071488</v>
      </c>
    </row>
    <row r="50" ht="22.5" customHeight="1">
      <c r="A50" s="3">
        <f t="shared" si="1"/>
        <v>1967</v>
      </c>
      <c r="B50" s="4">
        <v>1717.0</v>
      </c>
      <c r="C50" s="5">
        <f>Acetoa!C50 + Acrana!C50 + Aetintio!C50 + Ahokini!C50 + Amcha!C50 + Andsaudare!C50 + Anymna!C50 + Aplasia!C50 + Arbiya!C50 + 'Areoix Lie'!C50 + Ashain!C50 + Astye!C50 + Baluyde!C50 + Byllu!C50 + Candenat!C50 + Canldives!C50 + Chaenia!C50 + Cloja!C50 + 'Crila Republic'!C50 + 'Cruthi Anoso'!C50 + Curata!C50 + Dahe!C50 + Danocia!C50 + Darewa!C50 + Desaki!C50 + Deschon!C50 + 'Disal Nila'!C50 + 'Dual Cenryia'!C50 + Ealdorii!C50 + Easuhura!C50 + Eldavpir!C50 + Eldjo!C50 + 'Elja and Munusia'!C50 + Emara!C50 + Enina!C50 + Eparia!C50 + Erkizil!C50 + Estijan!C50 + Etirha!C50 + Etretes!C50 + Exilium!C50 + 'Far Lands'!C50 + 'Feio Lie'!C50 + Fermori!C50 + Finae!C50 + Fincen!C50 + 'Fire Coast'!C50 + Gaeiya!C50 + Galca!C50 + Genaire!C50 + Grazail!C50 + Guise!C50 + Haiza!C50 + Heiso!C50 + Hiwush!C50 + Hkuqo!C50 + Hyelen!C50 + Iainoa!C50 + Iareva!C50 + Ihner!C50 + Ikzen!C50 + Ilicuhe!C50 + Inania!C50 + Inrea!C50 + Iquir!C50 + Isari!C50 + Isnti!C50 + Isuibul!C50 + Jathua!C50 + Jau!C50 + Jshain!C50 + Kaastini!C50 + Koruch!C50 + Kusierna!C50 + Laselteh!C50 + Lasri!C50 + Letan!C50 + Lieri!C50 + Lycroa!C50 + Lydroa!C50 + Maalle!C50 + Mendereide!C50 + 'Merela Sta'!C50 + 'Mesjan Hyaa'!C50 + Metndria!C50 + Migoku!C50 + Myla!C50 + 'New Kizura'!C50 + 'New Misos'!C50 + 'Nheyes Si'!C50 + Nia!C50 + 'Niretui and Anulan'!C50 + 'Niul Spijan'!C50 + 'North Ayre'!C50 + Ocaun!C50 + Ohtina!C50 + Onphello!C50 + Oscairia!C50 + Othya!C50 + Otiiric!C50 + Oyreain!C50 + Ozinia!C50 + Palina!C50 + Peka!C50 + Pelan!C50 + Pelines!C50 + Pelugrotoa!C50 + 'Pha Hii'!C50 + Phuris!C50 + Praesyu!C50 + Prstreula!C50 + 'Pruim Fijan'!C50 + 'Prystr Hii'!C50 + Quidic!C50 + Raledria!C50 + Reerica!C50 + Rethern!C50 + 'Rijan bu'!C50 + Rinew!C50 + Rkmepuia!C50 + Rtesania!C50 + Ruylku!C50 + Saa!C50 + Sadain!C50 + Sanagara!C50 + Sattle!C50 + Selaja!C50 + Seytinemas!C50 + Shinam!C50 + Shomjind!C50 + Siana!C50 + Sivoso!C50 + Slyiaduun!C50 + Stinebar!C50 + Suenan!C50 + Sunsokua!C50 + Taing!C50 + Taniduna!C50 + Taoisia!C50 + Taval!C50 + Terressin!C50 + Tomscilus!C50 + Tonder!C50 + Trevilla!C50 + Trian!C50 + Tvecoca!C50 + Ucrua!C50 + Ukhdari!C50 + Umarcia!C50 + Umendel!C50 + 'United Delet'!C50 + 'United Mihili'!C50 + Urbiqu!C50 + Uularin!C50 + Vayvele!C50 + Veelmit!C50 + Verste!C50 + Verusa!C50 + Vesozata!C50 + Viussi!C50 + Volver!C50 + Walporein!C50 + 'Welenu Fana'!C50 + 'Western Migoku'!C50 + Wundry!C50 + Yaxuto!C50 + Yihnurda!C50 + Yoprioq!C50 + Yutnitu!C50 + Zenashan!C50 + Zhanshe!C50 + Ztesh!C50</f>
        <v>3487451290</v>
      </c>
      <c r="D50" s="6">
        <f t="shared" si="2"/>
        <v>0.01843897755</v>
      </c>
      <c r="K50" s="3">
        <f t="shared" si="3"/>
        <v>1967</v>
      </c>
      <c r="L50" s="4">
        <v>1717.0</v>
      </c>
      <c r="M50" s="5">
        <f>'Areoix Lie'!C50 + Pelines!C50 + Terressin!C50 + Taniduna!C50 + Iquir!C50 + Deschon!C50 + Othya!C50 + Eldavpir!C50 + Candenat!C50 + Jau!C50 + Viussi!C50 + Jathua!C50 + Jshain!C50 + Acetoa!C50 + Sattle!C50 + Reerica!C50 + 'Feio Lie'!C50 + Umendel!C50 + 'Fire Coast'!C50 + Yoprioq!C50 + 'Rijan bu'!C50 + Saa!C50 + Rinew!C50 + Enina!C50 + Trevilla!C50</f>
        <v>485960910.1</v>
      </c>
      <c r="N50" s="6">
        <f t="shared" si="4"/>
        <v>0.02272884069</v>
      </c>
      <c r="O50" s="6">
        <f t="shared" si="5"/>
        <v>0.1393455764</v>
      </c>
      <c r="V50" s="3">
        <f t="shared" si="6"/>
        <v>1967</v>
      </c>
      <c r="W50" s="4">
        <v>1717.0</v>
      </c>
      <c r="X50" s="5">
        <f>Aetintio!C50 + Arbiya!C50 + Curata!C50 + 'Disal Nila'!C50 + Etirha!C50 + Fincen!C50 + Gaeiya!C50 + Genaire!C50 + Grazail!C50 + Guise!C50 + Laselteh!C50 + Lasri!C50 + Metndria!C50 + 'New Misos'!C50 + Peka!C50 + Pelan!C50 + Phuris!C50 + Raledria!C50 + Slyiaduun!C50 + Tomscilus!C50</f>
        <v>281538057.3</v>
      </c>
      <c r="Y50" s="6">
        <f t="shared" si="7"/>
        <v>0.01603764441</v>
      </c>
      <c r="Z50" s="6">
        <f t="shared" si="8"/>
        <v>0.0807288859</v>
      </c>
      <c r="AG50" s="3">
        <f t="shared" si="9"/>
        <v>1967</v>
      </c>
      <c r="AH50" s="4">
        <v>1717.0</v>
      </c>
      <c r="AI50" s="5">
        <f>Acrana!C50 + Danocia!C50 + Darewa!C50 + Ealdorii!C50 + Easuhura!C50 + Eldjo!C50 + Emara!C50 + Estijan!C50 + Fermori!C50 + Ikzen!C50 + Ilicuhe!C50 + Koruch!C50 + Lycroa!C50 + Lydroa!C50 + 'Merela Sta'!C50 + 'New Kizura'!C50 + 'Niul Spijan'!C50 + Palina!C50 + Praesyu!C50 + Siana!C50 + Tonder!C50 + Ukhdari!C50 + Urbiqu!C50 + Uularin!C50 + Verusa!C50 + Yaxuto!C50 + Zenashan!C50 + Hkuqo!C50</f>
        <v>698444644.3</v>
      </c>
      <c r="AJ50" s="6">
        <f t="shared" si="10"/>
        <v>0.01288450201</v>
      </c>
      <c r="AK50" s="6">
        <f t="shared" si="11"/>
        <v>0.200273663</v>
      </c>
      <c r="AR50" s="3">
        <f t="shared" si="12"/>
        <v>1967</v>
      </c>
      <c r="AS50" s="4">
        <v>1717.0</v>
      </c>
      <c r="AT50" s="5">
        <f>Amcha!C50 + Byllu!C50 + Chaenia!C50 + 'Cruthi Anoso'!C50 + 'Dual Cenryia'!C50 + Exilium!C50 + Galca!C50 + Inania!C50 + Inrea!C50 + Isnti!C50 + Lieri!C50 + Ocaun!C50 + Otiiric!C50 + Ozinia!C50 + Pelugrotoa!C50 + Rtesania!C50 + Sadain!C50 + Selaja!C50 + Seytinemas!C50 + Sivoso!C50 + Sunsokua!C50 + Taing!C50 + Taoisia!C50 + Trian!C50 + Vayvele!C50</f>
        <v>620132431.8</v>
      </c>
      <c r="AU50" s="6">
        <f t="shared" si="13"/>
        <v>0.02477892166</v>
      </c>
      <c r="AV50" s="6">
        <f t="shared" si="14"/>
        <v>0.1778182347</v>
      </c>
      <c r="BC50" s="3">
        <f t="shared" si="15"/>
        <v>1967</v>
      </c>
      <c r="BD50" s="4">
        <v>1717.0</v>
      </c>
      <c r="BE50" s="5">
        <f>Canldives!C50 + Cloja!C50 + Dahe!C50 + Eparia!C50 + Etretes!C50 + Haiza!C50 + Ihner!C50 + Kaastini!C50 + Kusierna!C50 + Migoku!C50 + 'North Ayre'!C50 + Oscairia!C50 + Oyreain!C50 + 'Pha Hii'!C50 + 'Pruim Fijan'!C50 + 'Prystr Hii'!C50 + Ruylku!C50 + Sanagara!C50 + Shinam!C50 + Stinebar!C50 + Suenan!C50 + Taval!C50 + Ucrua!C50 + Vesozata!C50 + 'Welenu Fana'!C50 + 'Western Migoku'!C50</f>
        <v>825671410.4</v>
      </c>
      <c r="BF50" s="6">
        <f t="shared" si="16"/>
        <v>0.01396396495</v>
      </c>
      <c r="BG50" s="6">
        <f t="shared" si="17"/>
        <v>0.2367549657</v>
      </c>
      <c r="BN50" s="3">
        <f t="shared" si="18"/>
        <v>1967</v>
      </c>
      <c r="BO50" s="4">
        <v>1717.0</v>
      </c>
      <c r="BP50" s="5">
        <f>Andsaudare!C50 + Aplasia!C50 + Astye!C50 + 'Crila Republic'!C50 + 'Elja and Munusia'!C50 + Hiwush!C50 + Iainoa!C50 + Isari!C50 + Isuibul!C50 + Maalle!C50 + Mendereide!C50 + Nia!C50 + 'Niretui and Anulan'!C50 + Ohtina!C50 + Prstreula!C50 + Rethern!C50 + Rkmepuia!C50 + Tvecoca!C50 + Umarcia!C50 + 'United Delet'!C50 + Veelmit!C50 + Walporein!C50 + Yutnitu!C50</f>
        <v>111589365.2</v>
      </c>
      <c r="BQ50" s="7">
        <f t="shared" si="19"/>
        <v>0.02137570528</v>
      </c>
      <c r="BR50" s="6">
        <f t="shared" si="20"/>
        <v>0.03199739749</v>
      </c>
      <c r="BY50" s="3">
        <f t="shared" si="21"/>
        <v>1967</v>
      </c>
      <c r="BZ50" s="4">
        <v>1717.0</v>
      </c>
      <c r="CA50" s="5">
        <f>Ahokini!C50 + Anymna!C50 + Ashain!C50 + Baluyde!C50 + Desaki!C50 + Erkizil!C50 + 'Far Lands'!C50 + Finae!C50 + Hyelen!C50 + Iareva!C50 + Letan!C50 + 'Mesjan Hyaa'!C50 + Myla!C50 + 'Nheyes Si'!C50 + Onphello!C50 + Quidic!C50 + Shomjind!C50 + 'United Mihili'!C50 + Verste!C50 + Volver!C50 + Wundry!C50 + Yihnurda!C50 + Zhanshe!C50 + Ztesh!C50</f>
        <v>455793014.3</v>
      </c>
      <c r="CB50" s="7">
        <f t="shared" si="22"/>
        <v>0.02231565646</v>
      </c>
      <c r="CC50" s="6">
        <f t="shared" si="23"/>
        <v>0.1306951629</v>
      </c>
    </row>
    <row r="51" ht="22.5" customHeight="1">
      <c r="A51" s="3">
        <f t="shared" si="1"/>
        <v>1966</v>
      </c>
      <c r="B51" s="4">
        <v>1716.0</v>
      </c>
      <c r="C51" s="5">
        <f>Acetoa!C51 + Acrana!C51 + Aetintio!C51 + Ahokini!C51 + Amcha!C51 + Andsaudare!C51 + Anymna!C51 + Aplasia!C51 + Arbiya!C51 + 'Areoix Lie'!C51 + Ashain!C51 + Astye!C51 + Baluyde!C51 + Byllu!C51 + Candenat!C51 + Canldives!C51 + Chaenia!C51 + Cloja!C51 + 'Crila Republic'!C51 + 'Cruthi Anoso'!C51 + Curata!C51 + Dahe!C51 + Danocia!C51 + Darewa!C51 + Desaki!C51 + Deschon!C51 + 'Disal Nila'!C51 + 'Dual Cenryia'!C51 + Ealdorii!C51 + Easuhura!C51 + Eldavpir!C51 + Eldjo!C51 + 'Elja and Munusia'!C51 + Emara!C51 + Enina!C51 + Eparia!C51 + Erkizil!C51 + Estijan!C51 + Etirha!C51 + Etretes!C51 + Exilium!C51 + 'Far Lands'!C51 + 'Feio Lie'!C51 + Fermori!C51 + Finae!C51 + Fincen!C51 + 'Fire Coast'!C51 + Gaeiya!C51 + Galca!C51 + Genaire!C51 + Grazail!C51 + Guise!C51 + Haiza!C51 + Heiso!C51 + Hiwush!C51 + Hkuqo!C51 + Hyelen!C51 + Iainoa!C51 + Iareva!C51 + Ihner!C51 + Ikzen!C51 + Ilicuhe!C51 + Inania!C51 + Inrea!C51 + Iquir!C51 + Isari!C51 + Isnti!C51 + Isuibul!C51 + Jathua!C51 + Jau!C51 + Jshain!C51 + Kaastini!C51 + Koruch!C51 + Kusierna!C51 + Laselteh!C51 + Lasri!C51 + Letan!C51 + Lieri!C51 + Lycroa!C51 + Lydroa!C51 + Maalle!C51 + Mendereide!C51 + 'Merela Sta'!C51 + 'Mesjan Hyaa'!C51 + Metndria!C51 + Migoku!C51 + Myla!C51 + 'New Kizura'!C51 + 'New Misos'!C51 + 'Nheyes Si'!C51 + Nia!C51 + 'Niretui and Anulan'!C51 + 'Niul Spijan'!C51 + 'North Ayre'!C51 + Ocaun!C51 + Ohtina!C51 + Onphello!C51 + Oscairia!C51 + Othya!C51 + Otiiric!C51 + Oyreain!C51 + Ozinia!C51 + Palina!C51 + Peka!C51 + Pelan!C51 + Pelines!C51 + Pelugrotoa!C51 + 'Pha Hii'!C51 + Phuris!C51 + Praesyu!C51 + Prstreula!C51 + 'Pruim Fijan'!C51 + 'Prystr Hii'!C51 + Quidic!C51 + Raledria!C51 + Reerica!C51 + Rethern!C51 + 'Rijan bu'!C51 + Rinew!C51 + Rkmepuia!C51 + Rtesania!C51 + Ruylku!C51 + Saa!C51 + Sadain!C51 + Sanagara!C51 + Sattle!C51 + Selaja!C51 + Seytinemas!C51 + Shinam!C51 + Shomjind!C51 + Siana!C51 + Sivoso!C51 + Slyiaduun!C51 + Stinebar!C51 + Suenan!C51 + Sunsokua!C51 + Taing!C51 + Taniduna!C51 + Taoisia!C51 + Taval!C51 + Terressin!C51 + Tomscilus!C51 + Tonder!C51 + Trevilla!C51 + Trian!C51 + Tvecoca!C51 + Ucrua!C51 + Ukhdari!C51 + Umarcia!C51 + Umendel!C51 + 'United Delet'!C51 + 'United Mihili'!C51 + Urbiqu!C51 + Uularin!C51 + Vayvele!C51 + Veelmit!C51 + Verste!C51 + Verusa!C51 + Vesozata!C51 + Viussi!C51 + Volver!C51 + Walporein!C51 + 'Welenu Fana'!C51 + 'Western Migoku'!C51 + Wundry!C51 + Yaxuto!C51 + Yihnurda!C51 + Yoprioq!C51 + Yutnitu!C51 + Zenashan!C51 + Zhanshe!C51 + Ztesh!C51</f>
        <v>3424310505</v>
      </c>
      <c r="D51" s="6">
        <f t="shared" si="2"/>
        <v>0.01944430098</v>
      </c>
      <c r="K51" s="3">
        <f t="shared" si="3"/>
        <v>1966</v>
      </c>
      <c r="L51" s="4">
        <v>1716.0</v>
      </c>
      <c r="M51" s="5">
        <f>'Areoix Lie'!C51 + Pelines!C51 + Terressin!C51 + Taniduna!C51 + Iquir!C51 + Deschon!C51 + Othya!C51 + Eldavpir!C51 + Candenat!C51 + Jau!C51 + Viussi!C51 + Jathua!C51 + Jshain!C51 + Acetoa!C51 + Sattle!C51 + Reerica!C51 + 'Feio Lie'!C51 + Umendel!C51 + 'Fire Coast'!C51 + Yoprioq!C51 + 'Rijan bu'!C51 + Saa!C51 + Rinew!C51 + Enina!C51 + Trevilla!C51</f>
        <v>475161050.3</v>
      </c>
      <c r="N51" s="6">
        <f t="shared" si="4"/>
        <v>0.02339214497</v>
      </c>
      <c r="O51" s="6">
        <f t="shared" si="5"/>
        <v>0.1387610877</v>
      </c>
      <c r="V51" s="3">
        <f t="shared" si="6"/>
        <v>1966</v>
      </c>
      <c r="W51" s="4">
        <v>1716.0</v>
      </c>
      <c r="X51" s="5">
        <f>Aetintio!C51 + Arbiya!C51 + Curata!C51 + 'Disal Nila'!C51 + Etirha!C51 + Fincen!C51 + Gaeiya!C51 + Genaire!C51 + Grazail!C51 + Guise!C51 + Laselteh!C51 + Lasri!C51 + Metndria!C51 + 'New Misos'!C51 + Peka!C51 + Pelan!C51 + Phuris!C51 + Raledria!C51 + Slyiaduun!C51 + Tomscilus!C51</f>
        <v>277094120.3</v>
      </c>
      <c r="Y51" s="6">
        <f t="shared" si="7"/>
        <v>0.02175467533</v>
      </c>
      <c r="Z51" s="6">
        <f t="shared" si="8"/>
        <v>0.08091968291</v>
      </c>
      <c r="AG51" s="3">
        <f t="shared" si="9"/>
        <v>1966</v>
      </c>
      <c r="AH51" s="4">
        <v>1716.0</v>
      </c>
      <c r="AI51" s="5">
        <f>Acrana!C51 + Danocia!C51 + Darewa!C51 + Ealdorii!C51 + Easuhura!C51 + Eldjo!C51 + Emara!C51 + Estijan!C51 + Fermori!C51 + Ikzen!C51 + Ilicuhe!C51 + Koruch!C51 + Lycroa!C51 + Lydroa!C51 + 'Merela Sta'!C51 + 'New Kizura'!C51 + 'Niul Spijan'!C51 + Palina!C51 + Praesyu!C51 + Siana!C51 + Tonder!C51 + Ukhdari!C51 + Urbiqu!C51 + Uularin!C51 + Verusa!C51 + Yaxuto!C51 + Zenashan!C51 + Hkuqo!C51</f>
        <v>689560007</v>
      </c>
      <c r="AJ51" s="6">
        <f t="shared" si="10"/>
        <v>0.01303015491</v>
      </c>
      <c r="AK51" s="6">
        <f t="shared" si="11"/>
        <v>0.2013719276</v>
      </c>
      <c r="AR51" s="3">
        <f t="shared" si="12"/>
        <v>1966</v>
      </c>
      <c r="AS51" s="4">
        <v>1716.0</v>
      </c>
      <c r="AT51" s="5">
        <f>Amcha!C51 + Byllu!C51 + Chaenia!C51 + 'Cruthi Anoso'!C51 + 'Dual Cenryia'!C51 + Exilium!C51 + Galca!C51 + Inania!C51 + Inrea!C51 + Isnti!C51 + Lieri!C51 + Ocaun!C51 + Otiiric!C51 + Ozinia!C51 + Pelugrotoa!C51 + Rtesania!C51 + Sadain!C51 + Selaja!C51 + Seytinemas!C51 + Sivoso!C51 + Sunsokua!C51 + Taing!C51 + Taoisia!C51 + Trian!C51 + Vayvele!C51</f>
        <v>605137770.4</v>
      </c>
      <c r="AU51" s="6">
        <f t="shared" si="13"/>
        <v>0.02751969054</v>
      </c>
      <c r="AV51" s="6">
        <f t="shared" si="14"/>
        <v>0.1767181362</v>
      </c>
      <c r="BC51" s="3">
        <f t="shared" si="15"/>
        <v>1966</v>
      </c>
      <c r="BD51" s="4">
        <v>1716.0</v>
      </c>
      <c r="BE51" s="5">
        <f>Canldives!C51 + Cloja!C51 + Dahe!C51 + Eparia!C51 + Etretes!C51 + Haiza!C51 + Ihner!C51 + Kaastini!C51 + Kusierna!C51 + Migoku!C51 + 'North Ayre'!C51 + Oscairia!C51 + Oyreain!C51 + 'Pha Hii'!C51 + 'Pruim Fijan'!C51 + 'Prystr Hii'!C51 + Ruylku!C51 + Sanagara!C51 + Shinam!C51 + Stinebar!C51 + Suenan!C51 + Taval!C51 + Ucrua!C51 + Vesozata!C51 + 'Welenu Fana'!C51 + 'Western Migoku'!C51</f>
        <v>814300546.1</v>
      </c>
      <c r="BF51" s="6">
        <f t="shared" si="16"/>
        <v>0.01370658112</v>
      </c>
      <c r="BG51" s="6">
        <f t="shared" si="17"/>
        <v>0.2377998563</v>
      </c>
      <c r="BN51" s="3">
        <f t="shared" si="18"/>
        <v>1966</v>
      </c>
      <c r="BO51" s="4">
        <v>1716.0</v>
      </c>
      <c r="BP51" s="5">
        <f>Andsaudare!C51 + Aplasia!C51 + Astye!C51 + 'Crila Republic'!C51 + 'Elja and Munusia'!C51 + Hiwush!C51 + Iainoa!C51 + Isari!C51 + Isuibul!C51 + Maalle!C51 + Mendereide!C51 + Nia!C51 + 'Niretui and Anulan'!C51 + Ohtina!C51 + Prstreula!C51 + Rethern!C51 + Rkmepuia!C51 + Tvecoca!C51 + Umarcia!C51 + 'United Delet'!C51 + Veelmit!C51 + Walporein!C51 + Yutnitu!C51</f>
        <v>109253984.2</v>
      </c>
      <c r="BQ51" s="8">
        <f t="shared" si="19"/>
        <v>0.0213341443</v>
      </c>
      <c r="BR51" s="6">
        <f t="shared" si="20"/>
        <v>0.03190539644</v>
      </c>
      <c r="BY51" s="3">
        <f t="shared" si="21"/>
        <v>1966</v>
      </c>
      <c r="BZ51" s="4">
        <v>1716.0</v>
      </c>
      <c r="CA51" s="5">
        <f>Ahokini!C51 + Anymna!C51 + Ashain!C51 + Baluyde!C51 + Desaki!C51 + Erkizil!C51 + 'Far Lands'!C51 + Finae!C51 + Hyelen!C51 + Iareva!C51 + Letan!C51 + 'Mesjan Hyaa'!C51 + Myla!C51 + 'Nheyes Si'!C51 + Onphello!C51 + Quidic!C51 + Shomjind!C51 + 'United Mihili'!C51 + Verste!C51 + Volver!C51 + Wundry!C51 + Yihnurda!C51 + Zhanshe!C51 + Ztesh!C51</f>
        <v>445843719</v>
      </c>
      <c r="CB51" s="8">
        <f t="shared" si="22"/>
        <v>0.02268203225</v>
      </c>
      <c r="CC51" s="6">
        <f t="shared" si="23"/>
        <v>0.1301995594</v>
      </c>
    </row>
    <row r="52" ht="22.5" customHeight="1">
      <c r="A52" s="3">
        <f t="shared" si="1"/>
        <v>1965</v>
      </c>
      <c r="B52" s="4">
        <v>1715.0</v>
      </c>
      <c r="C52" s="5">
        <f>Acetoa!C52 + Acrana!C52 + Aetintio!C52 + Ahokini!C52 + Amcha!C52 + Andsaudare!C52 + Anymna!C52 + Aplasia!C52 + Arbiya!C52 + 'Areoix Lie'!C52 + Ashain!C52 + Astye!C52 + Baluyde!C52 + Byllu!C52 + Candenat!C52 + Canldives!C52 + Chaenia!C52 + Cloja!C52 + 'Crila Republic'!C52 + 'Cruthi Anoso'!C52 + Curata!C52 + Dahe!C52 + Danocia!C52 + Darewa!C52 + Desaki!C52 + Deschon!C52 + 'Disal Nila'!C52 + 'Dual Cenryia'!C52 + Ealdorii!C52 + Easuhura!C52 + Eldavpir!C52 + Eldjo!C52 + 'Elja and Munusia'!C52 + Emara!C52 + Enina!C52 + Eparia!C52 + Erkizil!C52 + Estijan!C52 + Etirha!C52 + Etretes!C52 + Exilium!C52 + 'Far Lands'!C52 + 'Feio Lie'!C52 + Fermori!C52 + Finae!C52 + Fincen!C52 + 'Fire Coast'!C52 + Gaeiya!C52 + Galca!C52 + Genaire!C52 + Grazail!C52 + Guise!C52 + Haiza!C52 + Heiso!C52 + Hiwush!C52 + Hkuqo!C52 + Hyelen!C52 + Iainoa!C52 + Iareva!C52 + Ihner!C52 + Ikzen!C52 + Ilicuhe!C52 + Inania!C52 + Inrea!C52 + Iquir!C52 + Isari!C52 + Isnti!C52 + Isuibul!C52 + Jathua!C52 + Jau!C52 + Jshain!C52 + Kaastini!C52 + Koruch!C52 + Kusierna!C52 + Laselteh!C52 + Lasri!C52 + Letan!C52 + Lieri!C52 + Lycroa!C52 + Lydroa!C52 + Maalle!C52 + Mendereide!C52 + 'Merela Sta'!C52 + 'Mesjan Hyaa'!C52 + Metndria!C52 + Migoku!C52 + Myla!C52 + 'New Kizura'!C52 + 'New Misos'!C52 + 'Nheyes Si'!C52 + Nia!C52 + 'Niretui and Anulan'!C52 + 'Niul Spijan'!C52 + 'North Ayre'!C52 + Ocaun!C52 + Ohtina!C52 + Onphello!C52 + Oscairia!C52 + Othya!C52 + Otiiric!C52 + Oyreain!C52 + Ozinia!C52 + Palina!C52 + Peka!C52 + Pelan!C52 + Pelines!C52 + Pelugrotoa!C52 + 'Pha Hii'!C52 + Phuris!C52 + Praesyu!C52 + Prstreula!C52 + 'Pruim Fijan'!C52 + 'Prystr Hii'!C52 + Quidic!C52 + Raledria!C52 + Reerica!C52 + Rethern!C52 + 'Rijan bu'!C52 + Rinew!C52 + Rkmepuia!C52 + Rtesania!C52 + Ruylku!C52 + Saa!C52 + Sadain!C52 + Sanagara!C52 + Sattle!C52 + Selaja!C52 + Seytinemas!C52 + Shinam!C52 + Shomjind!C52 + Siana!C52 + Sivoso!C52 + Slyiaduun!C52 + Stinebar!C52 + Suenan!C52 + Sunsokua!C52 + Taing!C52 + Taniduna!C52 + Taoisia!C52 + Taval!C52 + Terressin!C52 + Tomscilus!C52 + Tonder!C52 + Trevilla!C52 + Trian!C52 + Tvecoca!C52 + Ucrua!C52 + Ukhdari!C52 + Umarcia!C52 + Umendel!C52 + 'United Delet'!C52 + 'United Mihili'!C52 + Urbiqu!C52 + Uularin!C52 + Vayvele!C52 + Veelmit!C52 + Verste!C52 + Verusa!C52 + Vesozata!C52 + Viussi!C52 + Volver!C52 + Walporein!C52 + 'Welenu Fana'!C52 + 'Western Migoku'!C52 + Wundry!C52 + Yaxuto!C52 + Yihnurda!C52 + Yoprioq!C52 + Yutnitu!C52 + Zenashan!C52 + Zhanshe!C52 + Ztesh!C52</f>
        <v>3358997154</v>
      </c>
      <c r="D52" s="6">
        <f t="shared" si="2"/>
        <v>0.01952761275</v>
      </c>
      <c r="K52" s="3">
        <f t="shared" si="3"/>
        <v>1965</v>
      </c>
      <c r="L52" s="4">
        <v>1715.0</v>
      </c>
      <c r="M52" s="5">
        <f>'Areoix Lie'!C52 + Pelines!C52 + Terressin!C52 + Taniduna!C52 + Iquir!C52 + Deschon!C52 + Othya!C52 + Eldavpir!C52 + Candenat!C52 + Jau!C52 + Viussi!C52 + Jathua!C52 + Jshain!C52 + Acetoa!C52 + Sattle!C52 + Reerica!C52 + 'Feio Lie'!C52 + Umendel!C52 + 'Fire Coast'!C52 + Yoprioq!C52 + 'Rijan bu'!C52 + Saa!C52 + Rinew!C52 + Enina!C52 + Trevilla!C52</f>
        <v>464300075.6</v>
      </c>
      <c r="N52" s="6">
        <f t="shared" si="4"/>
        <v>0.02400841645</v>
      </c>
      <c r="O52" s="6">
        <f t="shared" si="5"/>
        <v>0.138225802</v>
      </c>
      <c r="V52" s="3">
        <f t="shared" si="6"/>
        <v>1965</v>
      </c>
      <c r="W52" s="4">
        <v>1715.0</v>
      </c>
      <c r="X52" s="5">
        <f>Aetintio!C52 + Arbiya!C52 + Curata!C52 + 'Disal Nila'!C52 + Etirha!C52 + Fincen!C52 + Gaeiya!C52 + Genaire!C52 + Grazail!C52 + Guise!C52 + Laselteh!C52 + Lasri!C52 + Metndria!C52 + 'New Misos'!C52 + Peka!C52 + Pelan!C52 + Phuris!C52 + Raledria!C52 + Slyiaduun!C52 + Tomscilus!C52</f>
        <v>271194374.7</v>
      </c>
      <c r="Y52" s="6">
        <f t="shared" si="7"/>
        <v>0.01926481407</v>
      </c>
      <c r="Z52" s="6">
        <f t="shared" si="8"/>
        <v>0.0807367087</v>
      </c>
      <c r="AG52" s="3">
        <f t="shared" si="9"/>
        <v>1965</v>
      </c>
      <c r="AH52" s="4">
        <v>1715.0</v>
      </c>
      <c r="AI52" s="5">
        <f>Acrana!C52 + Danocia!C52 + Darewa!C52 + Ealdorii!C52 + Easuhura!C52 + Eldjo!C52 + Emara!C52 + Estijan!C52 + Fermori!C52 + Ikzen!C52 + Ilicuhe!C52 + Koruch!C52 + Lycroa!C52 + Lydroa!C52 + 'Merela Sta'!C52 + 'New Kizura'!C52 + 'Niul Spijan'!C52 + Palina!C52 + Praesyu!C52 + Siana!C52 + Tonder!C52 + Ukhdari!C52 + Urbiqu!C52 + Uularin!C52 + Verusa!C52 + Yaxuto!C52 + Zenashan!C52 + Hkuqo!C52</f>
        <v>680690504.3</v>
      </c>
      <c r="AJ52" s="6">
        <f t="shared" si="10"/>
        <v>0.01336928457</v>
      </c>
      <c r="AK52" s="6">
        <f t="shared" si="11"/>
        <v>0.2026469429</v>
      </c>
      <c r="AR52" s="3">
        <f t="shared" si="12"/>
        <v>1965</v>
      </c>
      <c r="AS52" s="4">
        <v>1715.0</v>
      </c>
      <c r="AT52" s="5">
        <f>Amcha!C52 + Byllu!C52 + Chaenia!C52 + 'Cruthi Anoso'!C52 + 'Dual Cenryia'!C52 + Exilium!C52 + Galca!C52 + Inania!C52 + Inrea!C52 + Isnti!C52 + Lieri!C52 + Ocaun!C52 + Otiiric!C52 + Ozinia!C52 + Pelugrotoa!C52 + Rtesania!C52 + Sadain!C52 + Selaja!C52 + Seytinemas!C52 + Sivoso!C52 + Sunsokua!C52 + Taing!C52 + Taoisia!C52 + Trian!C52 + Vayvele!C52</f>
        <v>588930583</v>
      </c>
      <c r="AU52" s="6">
        <f t="shared" si="13"/>
        <v>0.02803392795</v>
      </c>
      <c r="AV52" s="6">
        <f t="shared" si="14"/>
        <v>0.1753292891</v>
      </c>
      <c r="BC52" s="3">
        <f t="shared" si="15"/>
        <v>1965</v>
      </c>
      <c r="BD52" s="4">
        <v>1715.0</v>
      </c>
      <c r="BE52" s="5">
        <f>Canldives!C52 + Cloja!C52 + Dahe!C52 + Eparia!C52 + Etretes!C52 + Haiza!C52 + Ihner!C52 + Kaastini!C52 + Kusierna!C52 + Migoku!C52 + 'North Ayre'!C52 + Oscairia!C52 + Oyreain!C52 + 'Pha Hii'!C52 + 'Pruim Fijan'!C52 + 'Prystr Hii'!C52 + Ruylku!C52 + Sanagara!C52 + Shinam!C52 + Stinebar!C52 + Suenan!C52 + Taval!C52 + Ucrua!C52 + Vesozata!C52 + 'Welenu Fana'!C52 + 'Western Migoku'!C52</f>
        <v>803290184</v>
      </c>
      <c r="BF52" s="6">
        <f t="shared" si="16"/>
        <v>0.01400184563</v>
      </c>
      <c r="BG52" s="6">
        <f t="shared" si="17"/>
        <v>0.2391458365</v>
      </c>
      <c r="BN52" s="3">
        <f t="shared" si="18"/>
        <v>1965</v>
      </c>
      <c r="BO52" s="4">
        <v>1715.0</v>
      </c>
      <c r="BP52" s="5">
        <f>Andsaudare!C52 + Aplasia!C52 + Astye!C52 + 'Crila Republic'!C52 + 'Elja and Munusia'!C52 + Hiwush!C52 + Iainoa!C52 + Isari!C52 + Isuibul!C52 + Maalle!C52 + Mendereide!C52 + Nia!C52 + 'Niretui and Anulan'!C52 + Ohtina!C52 + Prstreula!C52 + Rethern!C52 + Rkmepuia!C52 + Tvecoca!C52 + Umarcia!C52 + 'United Delet'!C52 + Veelmit!C52 + Walporein!C52 + Yutnitu!C52</f>
        <v>106971831.7</v>
      </c>
      <c r="BQ52" s="7">
        <f t="shared" si="19"/>
        <v>0.02140289025</v>
      </c>
      <c r="BR52" s="6">
        <f t="shared" si="20"/>
        <v>0.03184635973</v>
      </c>
      <c r="BY52" s="3">
        <f t="shared" si="21"/>
        <v>1965</v>
      </c>
      <c r="BZ52" s="4">
        <v>1715.0</v>
      </c>
      <c r="CA52" s="5">
        <f>Ahokini!C52 + Anymna!C52 + Ashain!C52 + Baluyde!C52 + Desaki!C52 + Erkizil!C52 + 'Far Lands'!C52 + Finae!C52 + Hyelen!C52 + Iareva!C52 + Letan!C52 + 'Mesjan Hyaa'!C52 + Myla!C52 + 'Nheyes Si'!C52 + Onphello!C52 + Quidic!C52 + Shomjind!C52 + 'United Mihili'!C52 + Verste!C52 + Volver!C52 + Wundry!C52 + Yihnurda!C52 + Zhanshe!C52 + Ztesh!C52</f>
        <v>435955365.4</v>
      </c>
      <c r="CB52" s="7">
        <f t="shared" si="22"/>
        <v>0.02276530779</v>
      </c>
      <c r="CC52" s="6">
        <f t="shared" si="23"/>
        <v>0.1297873578</v>
      </c>
    </row>
    <row r="53" ht="22.5" customHeight="1">
      <c r="A53" s="3">
        <f t="shared" si="1"/>
        <v>1964</v>
      </c>
      <c r="B53" s="4">
        <v>1714.0</v>
      </c>
      <c r="C53" s="5">
        <f>Acetoa!C53 + Acrana!C53 + Aetintio!C53 + Ahokini!C53 + Amcha!C53 + Andsaudare!C53 + Anymna!C53 + Aplasia!C53 + Arbiya!C53 + 'Areoix Lie'!C53 + Ashain!C53 + Astye!C53 + Baluyde!C53 + Byllu!C53 + Candenat!C53 + Canldives!C53 + Chaenia!C53 + Cloja!C53 + 'Crila Republic'!C53 + 'Cruthi Anoso'!C53 + Curata!C53 + Dahe!C53 + Danocia!C53 + Darewa!C53 + Desaki!C53 + Deschon!C53 + 'Disal Nila'!C53 + 'Dual Cenryia'!C53 + Ealdorii!C53 + Easuhura!C53 + Eldavpir!C53 + Eldjo!C53 + 'Elja and Munusia'!C53 + Emara!C53 + Enina!C53 + Eparia!C53 + Erkizil!C53 + Estijan!C53 + Etirha!C53 + Etretes!C53 + Exilium!C53 + 'Far Lands'!C53 + 'Feio Lie'!C53 + Fermori!C53 + Finae!C53 + Fincen!C53 + 'Fire Coast'!C53 + Gaeiya!C53 + Galca!C53 + Genaire!C53 + Grazail!C53 + Guise!C53 + Haiza!C53 + Heiso!C53 + Hiwush!C53 + Hkuqo!C53 + Hyelen!C53 + Iainoa!C53 + Iareva!C53 + Ihner!C53 + Ikzen!C53 + Ilicuhe!C53 + Inania!C53 + Inrea!C53 + Iquir!C53 + Isari!C53 + Isnti!C53 + Isuibul!C53 + Jathua!C53 + Jau!C53 + Jshain!C53 + Kaastini!C53 + Koruch!C53 + Kusierna!C53 + Laselteh!C53 + Lasri!C53 + Letan!C53 + Lieri!C53 + Lycroa!C53 + Lydroa!C53 + Maalle!C53 + Mendereide!C53 + 'Merela Sta'!C53 + 'Mesjan Hyaa'!C53 + Metndria!C53 + Migoku!C53 + Myla!C53 + 'New Kizura'!C53 + 'New Misos'!C53 + 'Nheyes Si'!C53 + Nia!C53 + 'Niretui and Anulan'!C53 + 'Niul Spijan'!C53 + 'North Ayre'!C53 + Ocaun!C53 + Ohtina!C53 + Onphello!C53 + Oscairia!C53 + Othya!C53 + Otiiric!C53 + Oyreain!C53 + Ozinia!C53 + Palina!C53 + Peka!C53 + Pelan!C53 + Pelines!C53 + Pelugrotoa!C53 + 'Pha Hii'!C53 + Phuris!C53 + Praesyu!C53 + Prstreula!C53 + 'Pruim Fijan'!C53 + 'Prystr Hii'!C53 + Quidic!C53 + Raledria!C53 + Reerica!C53 + Rethern!C53 + 'Rijan bu'!C53 + Rinew!C53 + Rkmepuia!C53 + Rtesania!C53 + Ruylku!C53 + Saa!C53 + Sadain!C53 + Sanagara!C53 + Sattle!C53 + Selaja!C53 + Seytinemas!C53 + Shinam!C53 + Shomjind!C53 + Siana!C53 + Sivoso!C53 + Slyiaduun!C53 + Stinebar!C53 + Suenan!C53 + Sunsokua!C53 + Taing!C53 + Taniduna!C53 + Taoisia!C53 + Taval!C53 + Terressin!C53 + Tomscilus!C53 + Tonder!C53 + Trevilla!C53 + Trian!C53 + Tvecoca!C53 + Ucrua!C53 + Ukhdari!C53 + Umarcia!C53 + Umendel!C53 + 'United Delet'!C53 + 'United Mihili'!C53 + Urbiqu!C53 + Uularin!C53 + Vayvele!C53 + Veelmit!C53 + Verste!C53 + Verusa!C53 + Vesozata!C53 + Viussi!C53 + Volver!C53 + Walporein!C53 + 'Welenu Fana'!C53 + 'Western Migoku'!C53 + Wundry!C53 + Yaxuto!C53 + Yihnurda!C53 + Yoprioq!C53 + Yutnitu!C53 + Zenashan!C53 + Zhanshe!C53 + Ztesh!C53</f>
        <v>3294660303</v>
      </c>
      <c r="D53" s="6">
        <f t="shared" si="2"/>
        <v>0.01985066629</v>
      </c>
      <c r="K53" s="3">
        <f t="shared" si="3"/>
        <v>1964</v>
      </c>
      <c r="L53" s="4">
        <v>1714.0</v>
      </c>
      <c r="M53" s="5">
        <f>'Areoix Lie'!C53 + Pelines!C53 + Terressin!C53 + Taniduna!C53 + Iquir!C53 + Deschon!C53 + Othya!C53 + Eldavpir!C53 + Candenat!C53 + Jau!C53 + Viussi!C53 + Jathua!C53 + Jshain!C53 + Acetoa!C53 + Sattle!C53 + Reerica!C53 + 'Feio Lie'!C53 + Umendel!C53 + 'Fire Coast'!C53 + Yoprioq!C53 + 'Rijan bu'!C53 + Saa!C53 + Rinew!C53 + Enina!C53 + Trevilla!C53</f>
        <v>453414315.9</v>
      </c>
      <c r="N53" s="6">
        <f t="shared" si="4"/>
        <v>0.02445376304</v>
      </c>
      <c r="O53" s="6">
        <f t="shared" si="5"/>
        <v>0.1376209606</v>
      </c>
      <c r="V53" s="3">
        <f t="shared" si="6"/>
        <v>1964</v>
      </c>
      <c r="W53" s="4">
        <v>1714.0</v>
      </c>
      <c r="X53" s="5">
        <f>Aetintio!C53 + Arbiya!C53 + Curata!C53 + 'Disal Nila'!C53 + Etirha!C53 + Fincen!C53 + Gaeiya!C53 + Genaire!C53 + Grazail!C53 + Guise!C53 + Laselteh!C53 + Lasri!C53 + Metndria!C53 + 'New Misos'!C53 + Peka!C53 + Pelan!C53 + Phuris!C53 + Raledria!C53 + Slyiaduun!C53 + Tomscilus!C53</f>
        <v>266068612.4</v>
      </c>
      <c r="Y53" s="6">
        <f t="shared" si="7"/>
        <v>0.01893171162</v>
      </c>
      <c r="Z53" s="6">
        <f t="shared" si="8"/>
        <v>0.08075752517</v>
      </c>
      <c r="AG53" s="3">
        <f t="shared" si="9"/>
        <v>1964</v>
      </c>
      <c r="AH53" s="4">
        <v>1714.0</v>
      </c>
      <c r="AI53" s="5">
        <f>Acrana!C53 + Danocia!C53 + Darewa!C53 + Ealdorii!C53 + Easuhura!C53 + Eldjo!C53 + Emara!C53 + Estijan!C53 + Fermori!C53 + Ikzen!C53 + Ilicuhe!C53 + Koruch!C53 + Lycroa!C53 + Lydroa!C53 + 'Merela Sta'!C53 + 'New Kizura'!C53 + 'Niul Spijan'!C53 + Palina!C53 + Praesyu!C53 + Siana!C53 + Tonder!C53 + Ukhdari!C53 + Urbiqu!C53 + Uularin!C53 + Verusa!C53 + Yaxuto!C53 + Zenashan!C53 + Hkuqo!C53</f>
        <v>671710219.2</v>
      </c>
      <c r="AJ53" s="6">
        <f t="shared" si="10"/>
        <v>0.01418824413</v>
      </c>
      <c r="AK53" s="6">
        <f t="shared" si="11"/>
        <v>0.2038784449</v>
      </c>
      <c r="AR53" s="3">
        <f t="shared" si="12"/>
        <v>1964</v>
      </c>
      <c r="AS53" s="4">
        <v>1714.0</v>
      </c>
      <c r="AT53" s="5">
        <f>Amcha!C53 + Byllu!C53 + Chaenia!C53 + 'Cruthi Anoso'!C53 + 'Dual Cenryia'!C53 + Exilium!C53 + Galca!C53 + Inania!C53 + Inrea!C53 + Isnti!C53 + Lieri!C53 + Ocaun!C53 + Otiiric!C53 + Ozinia!C53 + Pelugrotoa!C53 + Rtesania!C53 + Sadain!C53 + Selaja!C53 + Seytinemas!C53 + Sivoso!C53 + Sunsokua!C53 + Taing!C53 + Taoisia!C53 + Trian!C53 + Vayvele!C53</f>
        <v>572870765.2</v>
      </c>
      <c r="AU53" s="6">
        <f t="shared" si="13"/>
        <v>0.02833344607</v>
      </c>
      <c r="AV53" s="6">
        <f t="shared" si="14"/>
        <v>0.1738785527</v>
      </c>
      <c r="BC53" s="3">
        <f t="shared" si="15"/>
        <v>1964</v>
      </c>
      <c r="BD53" s="4">
        <v>1714.0</v>
      </c>
      <c r="BE53" s="5">
        <f>Canldives!C53 + Cloja!C53 + Dahe!C53 + Eparia!C53 + Etretes!C53 + Haiza!C53 + Ihner!C53 + Kaastini!C53 + Kusierna!C53 + Migoku!C53 + 'North Ayre'!C53 + Oscairia!C53 + Oyreain!C53 + 'Pha Hii'!C53 + 'Pruim Fijan'!C53 + 'Prystr Hii'!C53 + Ruylku!C53 + Sanagara!C53 + Shinam!C53 + Stinebar!C53 + Suenan!C53 + Taval!C53 + Ucrua!C53 + Vesozata!C53 + 'Welenu Fana'!C53 + 'Western Migoku'!C53</f>
        <v>792197950.6</v>
      </c>
      <c r="BF53" s="6">
        <f t="shared" si="16"/>
        <v>0.01440529838</v>
      </c>
      <c r="BG53" s="6">
        <f t="shared" si="17"/>
        <v>0.2404490532</v>
      </c>
      <c r="BN53" s="3">
        <f t="shared" si="18"/>
        <v>1964</v>
      </c>
      <c r="BO53" s="4">
        <v>1714.0</v>
      </c>
      <c r="BP53" s="5">
        <f>Andsaudare!C53 + Aplasia!C53 + Astye!C53 + 'Crila Republic'!C53 + 'Elja and Munusia'!C53 + Hiwush!C53 + Iainoa!C53 + Isari!C53 + Isuibul!C53 + Maalle!C53 + Mendereide!C53 + Nia!C53 + 'Niretui and Anulan'!C53 + Ohtina!C53 + Prstreula!C53 + Rethern!C53 + Rkmepuia!C53 + Tvecoca!C53 + Umarcia!C53 + 'United Delet'!C53 + Veelmit!C53 + Walporein!C53 + Yutnitu!C53</f>
        <v>104730300.6</v>
      </c>
      <c r="BQ53" s="8">
        <f t="shared" si="19"/>
        <v>0.02144664003</v>
      </c>
      <c r="BR53" s="6">
        <f t="shared" si="20"/>
        <v>0.03178789038</v>
      </c>
      <c r="BY53" s="3">
        <f t="shared" si="21"/>
        <v>1964</v>
      </c>
      <c r="BZ53" s="4">
        <v>1714.0</v>
      </c>
      <c r="CA53" s="5">
        <f>Ahokini!C53 + Anymna!C53 + Ashain!C53 + Baluyde!C53 + Desaki!C53 + Erkizil!C53 + 'Far Lands'!C53 + Finae!C53 + Hyelen!C53 + Iareva!C53 + Letan!C53 + 'Mesjan Hyaa'!C53 + Myla!C53 + 'Nheyes Si'!C53 + Onphello!C53 + Quidic!C53 + Shomjind!C53 + 'United Mihili'!C53 + Verste!C53 + Volver!C53 + Wundry!C53 + Yihnurda!C53 + Zhanshe!C53 + Ztesh!C53</f>
        <v>426251616.1</v>
      </c>
      <c r="CB53" s="8">
        <f t="shared" si="22"/>
        <v>0.02282860295</v>
      </c>
      <c r="CC53" s="6">
        <f t="shared" si="23"/>
        <v>0.1293764992</v>
      </c>
    </row>
    <row r="54" ht="22.5" customHeight="1">
      <c r="A54" s="3">
        <f t="shared" si="1"/>
        <v>1963</v>
      </c>
      <c r="B54" s="4">
        <v>1713.0</v>
      </c>
      <c r="C54" s="5">
        <f>Acetoa!C54 + Acrana!C54 + Aetintio!C54 + Ahokini!C54 + Amcha!C54 + Andsaudare!C54 + Anymna!C54 + Aplasia!C54 + Arbiya!C54 + 'Areoix Lie'!C54 + Ashain!C54 + Astye!C54 + Baluyde!C54 + Byllu!C54 + Candenat!C54 + Canldives!C54 + Chaenia!C54 + Cloja!C54 + 'Crila Republic'!C54 + 'Cruthi Anoso'!C54 + Curata!C54 + Dahe!C54 + Danocia!C54 + Darewa!C54 + Desaki!C54 + Deschon!C54 + 'Disal Nila'!C54 + 'Dual Cenryia'!C54 + Ealdorii!C54 + Easuhura!C54 + Eldavpir!C54 + Eldjo!C54 + 'Elja and Munusia'!C54 + Emara!C54 + Enina!C54 + Eparia!C54 + Erkizil!C54 + Estijan!C54 + Etirha!C54 + Etretes!C54 + Exilium!C54 + 'Far Lands'!C54 + 'Feio Lie'!C54 + Fermori!C54 + Finae!C54 + Fincen!C54 + 'Fire Coast'!C54 + Gaeiya!C54 + Galca!C54 + Genaire!C54 + Grazail!C54 + Guise!C54 + Haiza!C54 + Heiso!C54 + Hiwush!C54 + Hkuqo!C54 + Hyelen!C54 + Iainoa!C54 + Iareva!C54 + Ihner!C54 + Ikzen!C54 + Ilicuhe!C54 + Inania!C54 + Inrea!C54 + Iquir!C54 + Isari!C54 + Isnti!C54 + Isuibul!C54 + Jathua!C54 + Jau!C54 + Jshain!C54 + Kaastini!C54 + Koruch!C54 + Kusierna!C54 + Laselteh!C54 + Lasri!C54 + Letan!C54 + Lieri!C54 + Lycroa!C54 + Lydroa!C54 + Maalle!C54 + Mendereide!C54 + 'Merela Sta'!C54 + 'Mesjan Hyaa'!C54 + Metndria!C54 + Migoku!C54 + Myla!C54 + 'New Kizura'!C54 + 'New Misos'!C54 + 'Nheyes Si'!C54 + Nia!C54 + 'Niretui and Anulan'!C54 + 'Niul Spijan'!C54 + 'North Ayre'!C54 + Ocaun!C54 + Ohtina!C54 + Onphello!C54 + Oscairia!C54 + Othya!C54 + Otiiric!C54 + Oyreain!C54 + Ozinia!C54 + Palina!C54 + Peka!C54 + Pelan!C54 + Pelines!C54 + Pelugrotoa!C54 + 'Pha Hii'!C54 + Phuris!C54 + Praesyu!C54 + Prstreula!C54 + 'Pruim Fijan'!C54 + 'Prystr Hii'!C54 + Quidic!C54 + Raledria!C54 + Reerica!C54 + Rethern!C54 + 'Rijan bu'!C54 + Rinew!C54 + Rkmepuia!C54 + Rtesania!C54 + Ruylku!C54 + Saa!C54 + Sadain!C54 + Sanagara!C54 + Sattle!C54 + Selaja!C54 + Seytinemas!C54 + Shinam!C54 + Shomjind!C54 + Siana!C54 + Sivoso!C54 + Slyiaduun!C54 + Stinebar!C54 + Suenan!C54 + Sunsokua!C54 + Taing!C54 + Taniduna!C54 + Taoisia!C54 + Taval!C54 + Terressin!C54 + Tomscilus!C54 + Tonder!C54 + Trevilla!C54 + Trian!C54 + Tvecoca!C54 + Ucrua!C54 + Ukhdari!C54 + Umarcia!C54 + Umendel!C54 + 'United Delet'!C54 + 'United Mihili'!C54 + Urbiqu!C54 + Uularin!C54 + Vayvele!C54 + Veelmit!C54 + Verste!C54 + Verusa!C54 + Vesozata!C54 + Viussi!C54 + Volver!C54 + Walporein!C54 + 'Welenu Fana'!C54 + 'Western Migoku'!C54 + Wundry!C54 + Yaxuto!C54 + Yihnurda!C54 + Yoprioq!C54 + Yutnitu!C54 + Zenashan!C54 + Zhanshe!C54 + Ztesh!C54</f>
        <v>3230532089</v>
      </c>
      <c r="D54" s="6">
        <f t="shared" si="2"/>
        <v>0.01996641296</v>
      </c>
      <c r="K54" s="3">
        <f t="shared" si="3"/>
        <v>1963</v>
      </c>
      <c r="L54" s="4">
        <v>1713.0</v>
      </c>
      <c r="M54" s="5">
        <f>'Areoix Lie'!C54 + Pelines!C54 + Terressin!C54 + Taniduna!C54 + Iquir!C54 + Deschon!C54 + Othya!C54 + Eldavpir!C54 + Candenat!C54 + Jau!C54 + Viussi!C54 + Jathua!C54 + Jshain!C54 + Acetoa!C54 + Sattle!C54 + Reerica!C54 + 'Feio Lie'!C54 + Umendel!C54 + 'Fire Coast'!C54 + Yoprioq!C54 + 'Rijan bu'!C54 + Saa!C54 + Rinew!C54 + Enina!C54 + Trevilla!C54</f>
        <v>442591293.3</v>
      </c>
      <c r="N54" s="6">
        <f t="shared" si="4"/>
        <v>0.02477110181</v>
      </c>
      <c r="O54" s="6">
        <f t="shared" si="5"/>
        <v>0.1370025993</v>
      </c>
      <c r="V54" s="3">
        <f t="shared" si="6"/>
        <v>1963</v>
      </c>
      <c r="W54" s="4">
        <v>1713.0</v>
      </c>
      <c r="X54" s="5">
        <f>Aetintio!C54 + Arbiya!C54 + Curata!C54 + 'Disal Nila'!C54 + Etirha!C54 + Fincen!C54 + Gaeiya!C54 + Genaire!C54 + Grazail!C54 + Guise!C54 + Laselteh!C54 + Lasri!C54 + Metndria!C54 + 'New Misos'!C54 + Peka!C54 + Pelan!C54 + Phuris!C54 + Raledria!C54 + Slyiaduun!C54 + Tomscilus!C54</f>
        <v>261125067.9</v>
      </c>
      <c r="Y54" s="6">
        <f t="shared" si="7"/>
        <v>0.01899546957</v>
      </c>
      <c r="Z54" s="6">
        <f t="shared" si="8"/>
        <v>0.08083035881</v>
      </c>
      <c r="AG54" s="3">
        <f t="shared" si="9"/>
        <v>1963</v>
      </c>
      <c r="AH54" s="4">
        <v>1713.0</v>
      </c>
      <c r="AI54" s="5">
        <f>Acrana!C54 + Danocia!C54 + Darewa!C54 + Ealdorii!C54 + Easuhura!C54 + Eldjo!C54 + Emara!C54 + Estijan!C54 + Fermori!C54 + Ikzen!C54 + Ilicuhe!C54 + Koruch!C54 + Lycroa!C54 + Lydroa!C54 + 'Merela Sta'!C54 + 'New Kizura'!C54 + 'Niul Spijan'!C54 + Palina!C54 + Praesyu!C54 + Siana!C54 + Tonder!C54 + Ukhdari!C54 + Urbiqu!C54 + Uularin!C54 + Verusa!C54 + Yaxuto!C54 + Zenashan!C54 + Hkuqo!C54</f>
        <v>662313158.4</v>
      </c>
      <c r="AJ54" s="6">
        <f t="shared" si="10"/>
        <v>0.014497699</v>
      </c>
      <c r="AK54" s="6">
        <f t="shared" si="11"/>
        <v>0.2050167404</v>
      </c>
      <c r="AR54" s="3">
        <f t="shared" si="12"/>
        <v>1963</v>
      </c>
      <c r="AS54" s="4">
        <v>1713.0</v>
      </c>
      <c r="AT54" s="5">
        <f>Amcha!C54 + Byllu!C54 + Chaenia!C54 + 'Cruthi Anoso'!C54 + 'Dual Cenryia'!C54 + Exilium!C54 + Galca!C54 + Inania!C54 + Inrea!C54 + Isnti!C54 + Lieri!C54 + Ocaun!C54 + Otiiric!C54 + Ozinia!C54 + Pelugrotoa!C54 + Rtesania!C54 + Sadain!C54 + Selaja!C54 + Seytinemas!C54 + Sivoso!C54 + Sunsokua!C54 + Taing!C54 + Taoisia!C54 + Trian!C54 + Vayvele!C54</f>
        <v>557086582.6</v>
      </c>
      <c r="AU54" s="6">
        <f t="shared" si="13"/>
        <v>0.02870335298</v>
      </c>
      <c r="AV54" s="6">
        <f t="shared" si="14"/>
        <v>0.1724442189</v>
      </c>
      <c r="BC54" s="3">
        <f t="shared" si="15"/>
        <v>1963</v>
      </c>
      <c r="BD54" s="4">
        <v>1713.0</v>
      </c>
      <c r="BE54" s="5">
        <f>Canldives!C54 + Cloja!C54 + Dahe!C54 + Eparia!C54 + Etretes!C54 + Haiza!C54 + Ihner!C54 + Kaastini!C54 + Kusierna!C54 + Migoku!C54 + 'North Ayre'!C54 + Oscairia!C54 + Oyreain!C54 + 'Pha Hii'!C54 + 'Pruim Fijan'!C54 + 'Prystr Hii'!C54 + Ruylku!C54 + Sanagara!C54 + Shinam!C54 + Stinebar!C54 + Suenan!C54 + Taval!C54 + Ucrua!C54 + Vesozata!C54 + 'Welenu Fana'!C54 + 'Western Migoku'!C54</f>
        <v>780948159.4</v>
      </c>
      <c r="BF54" s="6">
        <f t="shared" si="16"/>
        <v>0.01451330785</v>
      </c>
      <c r="BG54" s="6">
        <f t="shared" si="17"/>
        <v>0.2417397933</v>
      </c>
      <c r="BN54" s="3">
        <f t="shared" si="18"/>
        <v>1963</v>
      </c>
      <c r="BO54" s="4">
        <v>1713.0</v>
      </c>
      <c r="BP54" s="5">
        <f>Andsaudare!C54 + Aplasia!C54 + Astye!C54 + 'Crila Republic'!C54 + 'Elja and Munusia'!C54 + Hiwush!C54 + Iainoa!C54 + Isari!C54 + Isuibul!C54 + Maalle!C54 + Mendereide!C54 + Nia!C54 + 'Niretui and Anulan'!C54 + Ohtina!C54 + Prstreula!C54 + Rethern!C54 + Rkmepuia!C54 + Tvecoca!C54 + Umarcia!C54 + 'United Delet'!C54 + Veelmit!C54 + Walporein!C54 + Yutnitu!C54</f>
        <v>102531347.7</v>
      </c>
      <c r="BQ54" s="7">
        <f t="shared" si="19"/>
        <v>0.0215681055</v>
      </c>
      <c r="BR54" s="6">
        <f t="shared" si="20"/>
        <v>0.03173822295</v>
      </c>
      <c r="BY54" s="3">
        <f t="shared" si="21"/>
        <v>1963</v>
      </c>
      <c r="BZ54" s="4">
        <v>1713.0</v>
      </c>
      <c r="CA54" s="5">
        <f>Ahokini!C54 + Anymna!C54 + Ashain!C54 + Baluyde!C54 + Desaki!C54 + Erkizil!C54 + 'Far Lands'!C54 + Finae!C54 + Hyelen!C54 + Iareva!C54 + Letan!C54 + 'Mesjan Hyaa'!C54 + Myla!C54 + 'Nheyes Si'!C54 + Onphello!C54 + Quidic!C54 + Shomjind!C54 + 'United Mihili'!C54 + Verste!C54 + Volver!C54 + Wundry!C54 + Yihnurda!C54 + Zhanshe!C54 + Ztesh!C54</f>
        <v>416738068.2</v>
      </c>
      <c r="CB54" s="7">
        <f t="shared" si="22"/>
        <v>0.02240131266</v>
      </c>
      <c r="CC54" s="6">
        <f t="shared" si="23"/>
        <v>0.1289998232</v>
      </c>
    </row>
    <row r="55" ht="22.5" customHeight="1">
      <c r="A55" s="3">
        <f t="shared" si="1"/>
        <v>1962</v>
      </c>
      <c r="B55" s="4">
        <v>1712.0</v>
      </c>
      <c r="C55" s="5">
        <f>Acetoa!C55 + Acrana!C55 + Aetintio!C55 + Ahokini!C55 + Amcha!C55 + Andsaudare!C55 + Anymna!C55 + Aplasia!C55 + Arbiya!C55 + 'Areoix Lie'!C55 + Ashain!C55 + Astye!C55 + Baluyde!C55 + Byllu!C55 + Candenat!C55 + Canldives!C55 + Chaenia!C55 + Cloja!C55 + 'Crila Republic'!C55 + 'Cruthi Anoso'!C55 + Curata!C55 + Dahe!C55 + Danocia!C55 + Darewa!C55 + Desaki!C55 + Deschon!C55 + 'Disal Nila'!C55 + 'Dual Cenryia'!C55 + Ealdorii!C55 + Easuhura!C55 + Eldavpir!C55 + Eldjo!C55 + 'Elja and Munusia'!C55 + Emara!C55 + Enina!C55 + Eparia!C55 + Erkizil!C55 + Estijan!C55 + Etirha!C55 + Etretes!C55 + Exilium!C55 + 'Far Lands'!C55 + 'Feio Lie'!C55 + Fermori!C55 + Finae!C55 + Fincen!C55 + 'Fire Coast'!C55 + Gaeiya!C55 + Galca!C55 + Genaire!C55 + Grazail!C55 + Guise!C55 + Haiza!C55 + Heiso!C55 + Hiwush!C55 + Hkuqo!C55 + Hyelen!C55 + Iainoa!C55 + Iareva!C55 + Ihner!C55 + Ikzen!C55 + Ilicuhe!C55 + Inania!C55 + Inrea!C55 + Iquir!C55 + Isari!C55 + Isnti!C55 + Isuibul!C55 + Jathua!C55 + Jau!C55 + Jshain!C55 + Kaastini!C55 + Koruch!C55 + Kusierna!C55 + Laselteh!C55 + Lasri!C55 + Letan!C55 + Lieri!C55 + Lycroa!C55 + Lydroa!C55 + Maalle!C55 + Mendereide!C55 + 'Merela Sta'!C55 + 'Mesjan Hyaa'!C55 + Metndria!C55 + Migoku!C55 + Myla!C55 + 'New Kizura'!C55 + 'New Misos'!C55 + 'Nheyes Si'!C55 + Nia!C55 + 'Niretui and Anulan'!C55 + 'Niul Spijan'!C55 + 'North Ayre'!C55 + Ocaun!C55 + Ohtina!C55 + Onphello!C55 + Oscairia!C55 + Othya!C55 + Otiiric!C55 + Oyreain!C55 + Ozinia!C55 + Palina!C55 + Peka!C55 + Pelan!C55 + Pelines!C55 + Pelugrotoa!C55 + 'Pha Hii'!C55 + Phuris!C55 + Praesyu!C55 + Prstreula!C55 + 'Pruim Fijan'!C55 + 'Prystr Hii'!C55 + Quidic!C55 + Raledria!C55 + Reerica!C55 + Rethern!C55 + 'Rijan bu'!C55 + Rinew!C55 + Rkmepuia!C55 + Rtesania!C55 + Ruylku!C55 + Saa!C55 + Sadain!C55 + Sanagara!C55 + Sattle!C55 + Selaja!C55 + Seytinemas!C55 + Shinam!C55 + Shomjind!C55 + Siana!C55 + Sivoso!C55 + Slyiaduun!C55 + Stinebar!C55 + Suenan!C55 + Sunsokua!C55 + Taing!C55 + Taniduna!C55 + Taoisia!C55 + Taval!C55 + Terressin!C55 + Tomscilus!C55 + Tonder!C55 + Trevilla!C55 + Trian!C55 + Tvecoca!C55 + Ucrua!C55 + Ukhdari!C55 + Umarcia!C55 + Umendel!C55 + 'United Delet'!C55 + 'United Mihili'!C55 + Urbiqu!C55 + Uularin!C55 + Vayvele!C55 + Veelmit!C55 + Verste!C55 + Verusa!C55 + Vesozata!C55 + Viussi!C55 + Volver!C55 + Walporein!C55 + 'Welenu Fana'!C55 + 'Western Migoku'!C55 + Wundry!C55 + Yaxuto!C55 + Yihnurda!C55 + Yoprioq!C55 + Yutnitu!C55 + Zenashan!C55 + Zhanshe!C55 + Ztesh!C55</f>
        <v>3167292616</v>
      </c>
      <c r="D55" s="6">
        <f t="shared" si="2"/>
        <v>0.0203572434</v>
      </c>
      <c r="K55" s="3">
        <f t="shared" si="3"/>
        <v>1962</v>
      </c>
      <c r="L55" s="4">
        <v>1712.0</v>
      </c>
      <c r="M55" s="5">
        <f>'Areoix Lie'!C55 + Pelines!C55 + Terressin!C55 + Taniduna!C55 + Iquir!C55 + Deschon!C55 + Othya!C55 + Eldavpir!C55 + Candenat!C55 + Jau!C55 + Viussi!C55 + Jathua!C55 + Jshain!C55 + Acetoa!C55 + Sattle!C55 + Reerica!C55 + 'Feio Lie'!C55 + Umendel!C55 + 'Fire Coast'!C55 + Yoprioq!C55 + 'Rijan bu'!C55 + Saa!C55 + Rinew!C55 + Enina!C55 + Trevilla!C55</f>
        <v>431892832</v>
      </c>
      <c r="N55" s="6">
        <f t="shared" si="4"/>
        <v>0.02492857179</v>
      </c>
      <c r="O55" s="6">
        <f t="shared" si="5"/>
        <v>0.136360256</v>
      </c>
      <c r="V55" s="3">
        <f t="shared" si="6"/>
        <v>1962</v>
      </c>
      <c r="W55" s="4">
        <v>1712.0</v>
      </c>
      <c r="X55" s="5">
        <f>Aetintio!C55 + Arbiya!C55 + Curata!C55 + 'Disal Nila'!C55 + Etirha!C55 + Fincen!C55 + Gaeiya!C55 + Genaire!C55 + Grazail!C55 + Guise!C55 + Laselteh!C55 + Lasri!C55 + Metndria!C55 + 'New Misos'!C55 + Peka!C55 + Pelan!C55 + Phuris!C55 + Raledria!C55 + Slyiaduun!C55 + Tomscilus!C55</f>
        <v>256257339.4</v>
      </c>
      <c r="Y55" s="6">
        <f t="shared" si="7"/>
        <v>0.0221663637</v>
      </c>
      <c r="Z55" s="6">
        <f t="shared" si="8"/>
        <v>0.08090737751</v>
      </c>
      <c r="AG55" s="3">
        <f t="shared" si="9"/>
        <v>1962</v>
      </c>
      <c r="AH55" s="4">
        <v>1712.0</v>
      </c>
      <c r="AI55" s="5">
        <f>Acrana!C55 + Danocia!C55 + Darewa!C55 + Ealdorii!C55 + Easuhura!C55 + Eldjo!C55 + Emara!C55 + Estijan!C55 + Fermori!C55 + Ikzen!C55 + Ilicuhe!C55 + Koruch!C55 + Lycroa!C55 + Lydroa!C55 + 'Merela Sta'!C55 + 'New Kizura'!C55 + 'Niul Spijan'!C55 + Palina!C55 + Praesyu!C55 + Siana!C55 + Tonder!C55 + Ukhdari!C55 + Urbiqu!C55 + Uularin!C55 + Verusa!C55 + Yaxuto!C55 + Zenashan!C55 + Hkuqo!C55</f>
        <v>652848359.4</v>
      </c>
      <c r="AJ55" s="6">
        <f t="shared" si="10"/>
        <v>0.01471012751</v>
      </c>
      <c r="AK55" s="6">
        <f t="shared" si="11"/>
        <v>0.206121896</v>
      </c>
      <c r="AR55" s="3">
        <f t="shared" si="12"/>
        <v>1962</v>
      </c>
      <c r="AS55" s="4">
        <v>1712.0</v>
      </c>
      <c r="AT55" s="5">
        <f>Amcha!C55 + Byllu!C55 + Chaenia!C55 + 'Cruthi Anoso'!C55 + 'Dual Cenryia'!C55 + Exilium!C55 + Galca!C55 + Inania!C55 + Inrea!C55 + Isnti!C55 + Lieri!C55 + Ocaun!C55 + Otiiric!C55 + Ozinia!C55 + Pelugrotoa!C55 + Rtesania!C55 + Sadain!C55 + Selaja!C55 + Seytinemas!C55 + Sivoso!C55 + Sunsokua!C55 + Taing!C55 + Taoisia!C55 + Trian!C55 + Vayvele!C55</f>
        <v>541542497.2</v>
      </c>
      <c r="AU55" s="6">
        <f t="shared" si="13"/>
        <v>0.02902305431</v>
      </c>
      <c r="AV55" s="6">
        <f t="shared" si="14"/>
        <v>0.1709796229</v>
      </c>
      <c r="BC55" s="3">
        <f t="shared" si="15"/>
        <v>1962</v>
      </c>
      <c r="BD55" s="4">
        <v>1712.0</v>
      </c>
      <c r="BE55" s="5">
        <f>Canldives!C55 + Cloja!C55 + Dahe!C55 + Eparia!C55 + Etretes!C55 + Haiza!C55 + Ihner!C55 + Kaastini!C55 + Kusierna!C55 + Migoku!C55 + 'North Ayre'!C55 + Oscairia!C55 + Oyreain!C55 + 'Pha Hii'!C55 + 'Pruim Fijan'!C55 + 'Prystr Hii'!C55 + Ruylku!C55 + Sanagara!C55 + Shinam!C55 + Stinebar!C55 + Suenan!C55 + Taval!C55 + Ucrua!C55 + Vesozata!C55 + 'Welenu Fana'!C55 + 'Western Migoku'!C55</f>
        <v>769776160.9</v>
      </c>
      <c r="BF55" s="6">
        <f t="shared" si="16"/>
        <v>0.01485069178</v>
      </c>
      <c r="BG55" s="6">
        <f t="shared" si="17"/>
        <v>0.2430391676</v>
      </c>
      <c r="BN55" s="3">
        <f t="shared" si="18"/>
        <v>1962</v>
      </c>
      <c r="BO55" s="4">
        <v>1712.0</v>
      </c>
      <c r="BP55" s="5">
        <f>Andsaudare!C55 + Aplasia!C55 + Astye!C55 + 'Crila Republic'!C55 + 'Elja and Munusia'!C55 + Hiwush!C55 + Iainoa!C55 + Isari!C55 + Isuibul!C55 + Maalle!C55 + Mendereide!C55 + Nia!C55 + 'Niretui and Anulan'!C55 + Ohtina!C55 + Prstreula!C55 + Rethern!C55 + Rkmepuia!C55 + Tvecoca!C55 + Umarcia!C55 + 'United Delet'!C55 + Veelmit!C55 + Walporein!C55 + Yutnitu!C55</f>
        <v>100366629.6</v>
      </c>
      <c r="BQ55" s="8">
        <f t="shared" si="19"/>
        <v>0.02102000176</v>
      </c>
      <c r="BR55" s="6">
        <f t="shared" si="20"/>
        <v>0.03168846134</v>
      </c>
      <c r="BY55" s="3">
        <f t="shared" si="21"/>
        <v>1962</v>
      </c>
      <c r="BZ55" s="4">
        <v>1712.0</v>
      </c>
      <c r="CA55" s="5">
        <f>Ahokini!C55 + Anymna!C55 + Ashain!C55 + Baluyde!C55 + Desaki!C55 + Erkizil!C55 + 'Far Lands'!C55 + Finae!C55 + Hyelen!C55 + Iareva!C55 + Letan!C55 + 'Mesjan Hyaa'!C55 + Myla!C55 + 'Nheyes Si'!C55 + Onphello!C55 + Quidic!C55 + Shomjind!C55 + 'United Mihili'!C55 + Verste!C55 + Volver!C55 + Wundry!C55 + Yihnurda!C55 + Zhanshe!C55 + Ztesh!C55</f>
        <v>407607133.4</v>
      </c>
      <c r="CB55" s="8">
        <f t="shared" si="22"/>
        <v>0.02226473137</v>
      </c>
      <c r="CC55" s="6">
        <f t="shared" si="23"/>
        <v>0.1286926037</v>
      </c>
    </row>
    <row r="56" ht="22.5" customHeight="1">
      <c r="A56" s="3">
        <f t="shared" si="1"/>
        <v>1961</v>
      </c>
      <c r="B56" s="4">
        <v>1711.0</v>
      </c>
      <c r="C56" s="5">
        <f>Acetoa!C56 + Acrana!C56 + Aetintio!C56 + Ahokini!C56 + Amcha!C56 + Andsaudare!C56 + Anymna!C56 + Aplasia!C56 + Arbiya!C56 + 'Areoix Lie'!C56 + Ashain!C56 + Astye!C56 + Baluyde!C56 + Byllu!C56 + Candenat!C56 + Canldives!C56 + Chaenia!C56 + Cloja!C56 + 'Crila Republic'!C56 + 'Cruthi Anoso'!C56 + Curata!C56 + Dahe!C56 + Danocia!C56 + Darewa!C56 + Desaki!C56 + Deschon!C56 + 'Disal Nila'!C56 + 'Dual Cenryia'!C56 + Ealdorii!C56 + Easuhura!C56 + Eldavpir!C56 + Eldjo!C56 + 'Elja and Munusia'!C56 + Emara!C56 + Enina!C56 + Eparia!C56 + Erkizil!C56 + Estijan!C56 + Etirha!C56 + Etretes!C56 + Exilium!C56 + 'Far Lands'!C56 + 'Feio Lie'!C56 + Fermori!C56 + Finae!C56 + Fincen!C56 + 'Fire Coast'!C56 + Gaeiya!C56 + Galca!C56 + Genaire!C56 + Grazail!C56 + Guise!C56 + Haiza!C56 + Heiso!C56 + Hiwush!C56 + Hkuqo!C56 + Hyelen!C56 + Iainoa!C56 + Iareva!C56 + Ihner!C56 + Ikzen!C56 + Ilicuhe!C56 + Inania!C56 + Inrea!C56 + Iquir!C56 + Isari!C56 + Isnti!C56 + Isuibul!C56 + Jathua!C56 + Jau!C56 + Jshain!C56 + Kaastini!C56 + Koruch!C56 + Kusierna!C56 + Laselteh!C56 + Lasri!C56 + Letan!C56 + Lieri!C56 + Lycroa!C56 + Lydroa!C56 + Maalle!C56 + Mendereide!C56 + 'Merela Sta'!C56 + 'Mesjan Hyaa'!C56 + Metndria!C56 + Migoku!C56 + Myla!C56 + 'New Kizura'!C56 + 'New Misos'!C56 + 'Nheyes Si'!C56 + Nia!C56 + 'Niretui and Anulan'!C56 + 'Niul Spijan'!C56 + 'North Ayre'!C56 + Ocaun!C56 + Ohtina!C56 + Onphello!C56 + Oscairia!C56 + Othya!C56 + Otiiric!C56 + Oyreain!C56 + Ozinia!C56 + Palina!C56 + Peka!C56 + Pelan!C56 + Pelines!C56 + Pelugrotoa!C56 + 'Pha Hii'!C56 + Phuris!C56 + Praesyu!C56 + Prstreula!C56 + 'Pruim Fijan'!C56 + 'Prystr Hii'!C56 + Quidic!C56 + Raledria!C56 + Reerica!C56 + Rethern!C56 + 'Rijan bu'!C56 + Rinew!C56 + Rkmepuia!C56 + Rtesania!C56 + Ruylku!C56 + Saa!C56 + Sadain!C56 + Sanagara!C56 + Sattle!C56 + Selaja!C56 + Seytinemas!C56 + Shinam!C56 + Shomjind!C56 + Siana!C56 + Sivoso!C56 + Slyiaduun!C56 + Stinebar!C56 + Suenan!C56 + Sunsokua!C56 + Taing!C56 + Taniduna!C56 + Taoisia!C56 + Taval!C56 + Terressin!C56 + Tomscilus!C56 + Tonder!C56 + Trevilla!C56 + Trian!C56 + Tvecoca!C56 + Ucrua!C56 + Ukhdari!C56 + Umarcia!C56 + Umendel!C56 + 'United Delet'!C56 + 'United Mihili'!C56 + Urbiqu!C56 + Uularin!C56 + Vayvele!C56 + Veelmit!C56 + Verste!C56 + Verusa!C56 + Vesozata!C56 + Viussi!C56 + Volver!C56 + Walporein!C56 + 'Welenu Fana'!C56 + 'Western Migoku'!C56 + Wundry!C56 + Yaxuto!C56 + Yihnurda!C56 + Yoprioq!C56 + Yutnitu!C56 + Zenashan!C56 + Zhanshe!C56 + Ztesh!C56</f>
        <v>3104101663</v>
      </c>
      <c r="D56" s="6">
        <f t="shared" si="2"/>
        <v>0.01991877525</v>
      </c>
      <c r="K56" s="3">
        <f t="shared" si="3"/>
        <v>1961</v>
      </c>
      <c r="L56" s="4">
        <v>1711.0</v>
      </c>
      <c r="M56" s="5">
        <f>'Areoix Lie'!C56 + Pelines!C56 + Terressin!C56 + Taniduna!C56 + Iquir!C56 + Deschon!C56 + Othya!C56 + Eldavpir!C56 + Candenat!C56 + Jau!C56 + Viussi!C56 + Jathua!C56 + Jshain!C56 + Acetoa!C56 + Sattle!C56 + Reerica!C56 + 'Feio Lie'!C56 + Umendel!C56 + 'Fire Coast'!C56 + Yoprioq!C56 + 'Rijan bu'!C56 + Saa!C56 + Rinew!C56 + Enina!C56 + Trevilla!C56</f>
        <v>421388225.3</v>
      </c>
      <c r="N56" s="6">
        <f t="shared" si="4"/>
        <v>0.02510335928</v>
      </c>
      <c r="O56" s="6">
        <f t="shared" si="5"/>
        <v>0.1357520697</v>
      </c>
      <c r="V56" s="3">
        <f t="shared" si="6"/>
        <v>1961</v>
      </c>
      <c r="W56" s="4">
        <v>1711.0</v>
      </c>
      <c r="X56" s="5">
        <f>Aetintio!C56 + Arbiya!C56 + Curata!C56 + 'Disal Nila'!C56 + Etirha!C56 + Fincen!C56 + Gaeiya!C56 + Genaire!C56 + Grazail!C56 + Guise!C56 + Laselteh!C56 + Lasri!C56 + Metndria!C56 + 'New Misos'!C56 + Peka!C56 + Pelan!C56 + Phuris!C56 + Raledria!C56 + Slyiaduun!C56 + Tomscilus!C56</f>
        <v>250700227</v>
      </c>
      <c r="Y56" s="6">
        <f t="shared" si="7"/>
        <v>0.0165559414</v>
      </c>
      <c r="Z56" s="6">
        <f t="shared" si="8"/>
        <v>0.08076418048</v>
      </c>
      <c r="AG56" s="3">
        <f t="shared" si="9"/>
        <v>1961</v>
      </c>
      <c r="AH56" s="4">
        <v>1711.0</v>
      </c>
      <c r="AI56" s="5">
        <f>Acrana!C56 + Danocia!C56 + Darewa!C56 + Ealdorii!C56 + Easuhura!C56 + Eldjo!C56 + Emara!C56 + Estijan!C56 + Fermori!C56 + Ikzen!C56 + Ilicuhe!C56 + Koruch!C56 + Lycroa!C56 + Lydroa!C56 + 'Merela Sta'!C56 + 'New Kizura'!C56 + 'Niul Spijan'!C56 + Palina!C56 + Praesyu!C56 + Siana!C56 + Tonder!C56 + Ukhdari!C56 + Urbiqu!C56 + Uularin!C56 + Verusa!C56 + Yaxuto!C56 + Zenashan!C56 + Hkuqo!C56</f>
        <v>643384097.3</v>
      </c>
      <c r="AJ56" s="6">
        <f t="shared" si="10"/>
        <v>0.01471560942</v>
      </c>
      <c r="AK56" s="6">
        <f t="shared" si="11"/>
        <v>0.207269016</v>
      </c>
      <c r="AR56" s="3">
        <f t="shared" si="12"/>
        <v>1961</v>
      </c>
      <c r="AS56" s="4">
        <v>1711.0</v>
      </c>
      <c r="AT56" s="5">
        <f>Amcha!C56 + Byllu!C56 + Chaenia!C56 + 'Cruthi Anoso'!C56 + 'Dual Cenryia'!C56 + Exilium!C56 + Galca!C56 + Inania!C56 + Inrea!C56 + Isnti!C56 + Lieri!C56 + Ocaun!C56 + Otiiric!C56 + Ozinia!C56 + Pelugrotoa!C56 + Rtesania!C56 + Sadain!C56 + Selaja!C56 + Seytinemas!C56 + Sivoso!C56 + Sunsokua!C56 + Taing!C56 + Taoisia!C56 + Trian!C56 + Vayvele!C56</f>
        <v>526268575.7</v>
      </c>
      <c r="AU56" s="6">
        <f t="shared" si="13"/>
        <v>0.02940714798</v>
      </c>
      <c r="AV56" s="6">
        <f t="shared" si="14"/>
        <v>0.1695397357</v>
      </c>
      <c r="BC56" s="3">
        <f t="shared" si="15"/>
        <v>1961</v>
      </c>
      <c r="BD56" s="4">
        <v>1711.0</v>
      </c>
      <c r="BE56" s="5">
        <f>Canldives!C56 + Cloja!C56 + Dahe!C56 + Eparia!C56 + Etretes!C56 + Haiza!C56 + Ihner!C56 + Kaastini!C56 + Kusierna!C56 + Migoku!C56 + 'North Ayre'!C56 + Oscairia!C56 + Oyreain!C56 + 'Pha Hii'!C56 + 'Pruim Fijan'!C56 + 'Prystr Hii'!C56 + Ruylku!C56 + Sanagara!C56 + Shinam!C56 + Stinebar!C56 + Suenan!C56 + Taval!C56 + Ucrua!C56 + Vesozata!C56 + 'Welenu Fana'!C56 + 'Western Migoku'!C56</f>
        <v>758511736.9</v>
      </c>
      <c r="BF56" s="6">
        <f t="shared" si="16"/>
        <v>0.01479532229</v>
      </c>
      <c r="BG56" s="6">
        <f t="shared" si="17"/>
        <v>0.2443578913</v>
      </c>
      <c r="BN56" s="3">
        <f t="shared" si="18"/>
        <v>1961</v>
      </c>
      <c r="BO56" s="4">
        <v>1711.0</v>
      </c>
      <c r="BP56" s="5">
        <f>Andsaudare!C56 + Aplasia!C56 + Astye!C56 + 'Crila Republic'!C56 + 'Elja and Munusia'!C56 + Hiwush!C56 + Iainoa!C56 + Isari!C56 + Isuibul!C56 + Maalle!C56 + Mendereide!C56 + Nia!C56 + 'Niretui and Anulan'!C56 + Ohtina!C56 + Prstreula!C56 + Rethern!C56 + Rkmepuia!C56 + Tvecoca!C56 + Umarcia!C56 + 'United Delet'!C56 + Veelmit!C56 + Walporein!C56 + Yutnitu!C56</f>
        <v>98300355.96</v>
      </c>
      <c r="BQ56" s="7">
        <f t="shared" si="19"/>
        <v>0.02094770551</v>
      </c>
      <c r="BR56" s="6">
        <f t="shared" si="20"/>
        <v>0.03166789191</v>
      </c>
      <c r="BY56" s="3">
        <f t="shared" si="21"/>
        <v>1961</v>
      </c>
      <c r="BZ56" s="4">
        <v>1711.0</v>
      </c>
      <c r="CA56" s="5">
        <f>Ahokini!C56 + Anymna!C56 + Ashain!C56 + Baluyde!C56 + Desaki!C56 + Erkizil!C56 + 'Far Lands'!C56 + Finae!C56 + Hyelen!C56 + Iareva!C56 + Letan!C56 + 'Mesjan Hyaa'!C56 + Myla!C56 + 'Nheyes Si'!C56 + Onphello!C56 + Quidic!C56 + Shomjind!C56 + 'United Mihili'!C56 + Verste!C56 + Volver!C56 + Wundry!C56 + Yihnurda!C56 + Zhanshe!C56 + Ztesh!C56</f>
        <v>398729527.6</v>
      </c>
      <c r="CB56" s="7">
        <f t="shared" si="22"/>
        <v>0.02206288969</v>
      </c>
      <c r="CC56" s="6">
        <f t="shared" si="23"/>
        <v>0.1284524706</v>
      </c>
    </row>
    <row r="57" ht="22.5" customHeight="1">
      <c r="A57" s="3">
        <f t="shared" si="1"/>
        <v>1960</v>
      </c>
      <c r="B57" s="4">
        <v>1710.0</v>
      </c>
      <c r="C57" s="5">
        <f>Acetoa!C57 + Acrana!C57 + Aetintio!C57 + Ahokini!C57 + Amcha!C57 + Andsaudare!C57 + Anymna!C57 + Aplasia!C57 + Arbiya!C57 + 'Areoix Lie'!C57 + Ashain!C57 + Astye!C57 + Baluyde!C57 + Byllu!C57 + Candenat!C57 + Canldives!C57 + Chaenia!C57 + Cloja!C57 + 'Crila Republic'!C57 + 'Cruthi Anoso'!C57 + Curata!C57 + Dahe!C57 + Danocia!C57 + Darewa!C57 + Desaki!C57 + Deschon!C57 + 'Disal Nila'!C57 + 'Dual Cenryia'!C57 + Ealdorii!C57 + Easuhura!C57 + Eldavpir!C57 + Eldjo!C57 + 'Elja and Munusia'!C57 + Emara!C57 + Enina!C57 + Eparia!C57 + Erkizil!C57 + Estijan!C57 + Etirha!C57 + Etretes!C57 + Exilium!C57 + 'Far Lands'!C57 + 'Feio Lie'!C57 + Fermori!C57 + Finae!C57 + Fincen!C57 + 'Fire Coast'!C57 + Gaeiya!C57 + Galca!C57 + Genaire!C57 + Grazail!C57 + Guise!C57 + Haiza!C57 + Heiso!C57 + Hiwush!C57 + Hkuqo!C57 + Hyelen!C57 + Iainoa!C57 + Iareva!C57 + Ihner!C57 + Ikzen!C57 + Ilicuhe!C57 + Inania!C57 + Inrea!C57 + Iquir!C57 + Isari!C57 + Isnti!C57 + Isuibul!C57 + Jathua!C57 + Jau!C57 + Jshain!C57 + Kaastini!C57 + Koruch!C57 + Kusierna!C57 + Laselteh!C57 + Lasri!C57 + Letan!C57 + Lieri!C57 + Lycroa!C57 + Lydroa!C57 + Maalle!C57 + Mendereide!C57 + 'Merela Sta'!C57 + 'Mesjan Hyaa'!C57 + Metndria!C57 + Migoku!C57 + Myla!C57 + 'New Kizura'!C57 + 'New Misos'!C57 + 'Nheyes Si'!C57 + Nia!C57 + 'Niretui and Anulan'!C57 + 'Niul Spijan'!C57 + 'North Ayre'!C57 + Ocaun!C57 + Ohtina!C57 + Onphello!C57 + Oscairia!C57 + Othya!C57 + Otiiric!C57 + Oyreain!C57 + Ozinia!C57 + Palina!C57 + Peka!C57 + Pelan!C57 + Pelines!C57 + Pelugrotoa!C57 + 'Pha Hii'!C57 + Phuris!C57 + Praesyu!C57 + Prstreula!C57 + 'Pruim Fijan'!C57 + 'Prystr Hii'!C57 + Quidic!C57 + Raledria!C57 + Reerica!C57 + Rethern!C57 + 'Rijan bu'!C57 + Rinew!C57 + Rkmepuia!C57 + Rtesania!C57 + Ruylku!C57 + Saa!C57 + Sadain!C57 + Sanagara!C57 + Sattle!C57 + Selaja!C57 + Seytinemas!C57 + Shinam!C57 + Shomjind!C57 + Siana!C57 + Sivoso!C57 + Slyiaduun!C57 + Stinebar!C57 + Suenan!C57 + Sunsokua!C57 + Taing!C57 + Taniduna!C57 + Taoisia!C57 + Taval!C57 + Terressin!C57 + Tomscilus!C57 + Tonder!C57 + Trevilla!C57 + Trian!C57 + Tvecoca!C57 + Ucrua!C57 + Ukhdari!C57 + Umarcia!C57 + Umendel!C57 + 'United Delet'!C57 + 'United Mihili'!C57 + Urbiqu!C57 + Uularin!C57 + Vayvele!C57 + Veelmit!C57 + Verste!C57 + Verusa!C57 + Vesozata!C57 + Viussi!C57 + Volver!C57 + Walporein!C57 + 'Welenu Fana'!C57 + 'Western Migoku'!C57 + Wundry!C57 + Yaxuto!C57 + Yihnurda!C57 + Yoprioq!C57 + Yutnitu!C57 + Zenashan!C57 + Zhanshe!C57 + Ztesh!C57</f>
        <v>3043479284</v>
      </c>
      <c r="D57" s="6">
        <f t="shared" si="2"/>
        <v>0.02024500132</v>
      </c>
      <c r="K57" s="3">
        <f t="shared" si="3"/>
        <v>1960</v>
      </c>
      <c r="L57" s="4">
        <v>1710.0</v>
      </c>
      <c r="M57" s="5">
        <f>'Areoix Lie'!C57 + Pelines!C57 + Terressin!C57 + Taniduna!C57 + Iquir!C57 + Deschon!C57 + Othya!C57 + Eldavpir!C57 + Candenat!C57 + Jau!C57 + Viussi!C57 + Jathua!C57 + Jshain!C57 + Acetoa!C57 + Sattle!C57 + Reerica!C57 + 'Feio Lie'!C57 + Umendel!C57 + 'Fire Coast'!C57 + Yoprioq!C57 + 'Rijan bu'!C57 + Saa!C57 + Rinew!C57 + Enina!C57 + Trevilla!C57</f>
        <v>411069012.2</v>
      </c>
      <c r="N57" s="6">
        <f t="shared" si="4"/>
        <v>0.02517049007</v>
      </c>
      <c r="O57" s="6">
        <f t="shared" si="5"/>
        <v>0.1350654872</v>
      </c>
      <c r="V57" s="3">
        <f t="shared" si="6"/>
        <v>1960</v>
      </c>
      <c r="W57" s="4">
        <v>1710.0</v>
      </c>
      <c r="X57" s="5">
        <f>Aetintio!C57 + Arbiya!C57 + Curata!C57 + 'Disal Nila'!C57 + Etirha!C57 + Fincen!C57 + Gaeiya!C57 + Genaire!C57 + Grazail!C57 + Guise!C57 + Laselteh!C57 + Lasri!C57 + Metndria!C57 + 'New Misos'!C57 + Peka!C57 + Pelan!C57 + Phuris!C57 + Raledria!C57 + Slyiaduun!C57 + Tomscilus!C57</f>
        <v>246617246.3</v>
      </c>
      <c r="Y57" s="6">
        <f t="shared" si="7"/>
        <v>0.02062949543</v>
      </c>
      <c r="Z57" s="6">
        <f t="shared" si="8"/>
        <v>0.0810313537</v>
      </c>
      <c r="AG57" s="3">
        <f t="shared" si="9"/>
        <v>1960</v>
      </c>
      <c r="AH57" s="4">
        <v>1710.0</v>
      </c>
      <c r="AI57" s="5">
        <f>Acrana!C57 + Danocia!C57 + Darewa!C57 + Ealdorii!C57 + Easuhura!C57 + Eldjo!C57 + Emara!C57 + Estijan!C57 + Fermori!C57 + Ikzen!C57 + Ilicuhe!C57 + Koruch!C57 + Lycroa!C57 + Lydroa!C57 + 'Merela Sta'!C57 + 'New Kizura'!C57 + 'Niul Spijan'!C57 + Palina!C57 + Praesyu!C57 + Siana!C57 + Tonder!C57 + Ukhdari!C57 + Urbiqu!C57 + Uularin!C57 + Verusa!C57 + Yaxuto!C57 + Zenashan!C57 + Hkuqo!C57</f>
        <v>634053612</v>
      </c>
      <c r="AJ57" s="6">
        <f t="shared" si="10"/>
        <v>0.01457572903</v>
      </c>
      <c r="AK57" s="6">
        <f t="shared" si="11"/>
        <v>0.2083318311</v>
      </c>
      <c r="AR57" s="3">
        <f t="shared" si="12"/>
        <v>1960</v>
      </c>
      <c r="AS57" s="4">
        <v>1710.0</v>
      </c>
      <c r="AT57" s="5">
        <f>Amcha!C57 + Byllu!C57 + Chaenia!C57 + 'Cruthi Anoso'!C57 + 'Dual Cenryia'!C57 + Exilium!C57 + Galca!C57 + Inania!C57 + Inrea!C57 + Isnti!C57 + Lieri!C57 + Ocaun!C57 + Otiiric!C57 + Ozinia!C57 + Pelugrotoa!C57 + Rtesania!C57 + Sadain!C57 + Selaja!C57 + Seytinemas!C57 + Sivoso!C57 + Sunsokua!C57 + Taing!C57 + Taoisia!C57 + Trian!C57 + Vayvele!C57</f>
        <v>511234623.5</v>
      </c>
      <c r="AU57" s="6">
        <f t="shared" si="13"/>
        <v>0.02965766727</v>
      </c>
      <c r="AV57" s="6">
        <f t="shared" si="14"/>
        <v>0.1679770341</v>
      </c>
      <c r="BC57" s="3">
        <f t="shared" si="15"/>
        <v>1960</v>
      </c>
      <c r="BD57" s="4">
        <v>1710.0</v>
      </c>
      <c r="BE57" s="5">
        <f>Canldives!C57 + Cloja!C57 + Dahe!C57 + Eparia!C57 + Etretes!C57 + Haiza!C57 + Ihner!C57 + Kaastini!C57 + Kusierna!C57 + Migoku!C57 + 'North Ayre'!C57 + Oscairia!C57 + Oyreain!C57 + 'Pha Hii'!C57 + 'Pruim Fijan'!C57 + 'Prystr Hii'!C57 + Ruylku!C57 + Sanagara!C57 + Shinam!C57 + Stinebar!C57 + Suenan!C57 + Taval!C57 + Ucrua!C57 + Vesozata!C57 + 'Welenu Fana'!C57 + 'Western Migoku'!C57</f>
        <v>747452929.9</v>
      </c>
      <c r="BF57" s="6">
        <f t="shared" si="16"/>
        <v>0.01493146951</v>
      </c>
      <c r="BG57" s="6">
        <f t="shared" si="17"/>
        <v>0.2455915945</v>
      </c>
      <c r="BN57" s="3">
        <f t="shared" si="18"/>
        <v>1960</v>
      </c>
      <c r="BO57" s="4">
        <v>1710.0</v>
      </c>
      <c r="BP57" s="5">
        <f>Andsaudare!C57 + Aplasia!C57 + Astye!C57 + 'Crila Republic'!C57 + 'Elja and Munusia'!C57 + Hiwush!C57 + Iainoa!C57 + Isari!C57 + Isuibul!C57 + Maalle!C57 + Mendereide!C57 + Nia!C57 + 'Niretui and Anulan'!C57 + Ohtina!C57 + Prstreula!C57 + Rethern!C57 + Rkmepuia!C57 + Tvecoca!C57 + Umarcia!C57 + 'United Delet'!C57 + Veelmit!C57 + Walporein!C57 + Yutnitu!C57</f>
        <v>96283438.83</v>
      </c>
      <c r="BQ57" s="8">
        <f t="shared" si="19"/>
        <v>0.02137300166</v>
      </c>
      <c r="BR57" s="6">
        <f t="shared" si="20"/>
        <v>0.03163597642</v>
      </c>
      <c r="BY57" s="3">
        <f t="shared" si="21"/>
        <v>1960</v>
      </c>
      <c r="BZ57" s="4">
        <v>1710.0</v>
      </c>
      <c r="CA57" s="5">
        <f>Ahokini!C57 + Anymna!C57 + Ashain!C57 + Baluyde!C57 + Desaki!C57 + Erkizil!C57 + 'Far Lands'!C57 + Finae!C57 + Hyelen!C57 + Iareva!C57 + Letan!C57 + 'Mesjan Hyaa'!C57 + Myla!C57 + 'Nheyes Si'!C57 + Onphello!C57 + Quidic!C57 + Shomjind!C57 + 'United Mihili'!C57 + Verste!C57 + Volver!C57 + Wundry!C57 + Yihnurda!C57 + Zhanshe!C57 + Ztesh!C57</f>
        <v>390122302.3</v>
      </c>
      <c r="CB57" s="8">
        <f t="shared" si="22"/>
        <v>0.02176289115</v>
      </c>
      <c r="CC57" s="6">
        <f t="shared" si="23"/>
        <v>0.1281829991</v>
      </c>
    </row>
    <row r="58" ht="22.5" customHeight="1">
      <c r="A58" s="3">
        <f t="shared" si="1"/>
        <v>1959</v>
      </c>
      <c r="B58" s="4">
        <v>1709.0</v>
      </c>
      <c r="C58" s="5">
        <f>Acetoa!C58 + Acrana!C58 + Aetintio!C58 + Ahokini!C58 + Amcha!C58 + Andsaudare!C58 + Anymna!C58 + Aplasia!C58 + Arbiya!C58 + 'Areoix Lie'!C58 + Ashain!C58 + Astye!C58 + Baluyde!C58 + Byllu!C58 + Candenat!C58 + Canldives!C58 + Chaenia!C58 + Cloja!C58 + 'Crila Republic'!C58 + 'Cruthi Anoso'!C58 + Curata!C58 + Dahe!C58 + Danocia!C58 + Darewa!C58 + Desaki!C58 + Deschon!C58 + 'Disal Nila'!C58 + 'Dual Cenryia'!C58 + Ealdorii!C58 + Easuhura!C58 + Eldavpir!C58 + Eldjo!C58 + 'Elja and Munusia'!C58 + Emara!C58 + Enina!C58 + Eparia!C58 + Erkizil!C58 + Estijan!C58 + Etirha!C58 + Etretes!C58 + Exilium!C58 + 'Far Lands'!C58 + 'Feio Lie'!C58 + Fermori!C58 + Finae!C58 + Fincen!C58 + 'Fire Coast'!C58 + Gaeiya!C58 + Galca!C58 + Genaire!C58 + Grazail!C58 + Guise!C58 + Haiza!C58 + Heiso!C58 + Hiwush!C58 + Hkuqo!C58 + Hyelen!C58 + Iainoa!C58 + Iareva!C58 + Ihner!C58 + Ikzen!C58 + Ilicuhe!C58 + Inania!C58 + Inrea!C58 + Iquir!C58 + Isari!C58 + Isnti!C58 + Isuibul!C58 + Jathua!C58 + Jau!C58 + Jshain!C58 + Kaastini!C58 + Koruch!C58 + Kusierna!C58 + Laselteh!C58 + Lasri!C58 + Letan!C58 + Lieri!C58 + Lycroa!C58 + Lydroa!C58 + Maalle!C58 + Mendereide!C58 + 'Merela Sta'!C58 + 'Mesjan Hyaa'!C58 + Metndria!C58 + Migoku!C58 + Myla!C58 + 'New Kizura'!C58 + 'New Misos'!C58 + 'Nheyes Si'!C58 + Nia!C58 + 'Niretui and Anulan'!C58 + 'Niul Spijan'!C58 + 'North Ayre'!C58 + Ocaun!C58 + Ohtina!C58 + Onphello!C58 + Oscairia!C58 + Othya!C58 + Otiiric!C58 + Oyreain!C58 + Ozinia!C58 + Palina!C58 + Peka!C58 + Pelan!C58 + Pelines!C58 + Pelugrotoa!C58 + 'Pha Hii'!C58 + Phuris!C58 + Praesyu!C58 + Prstreula!C58 + 'Pruim Fijan'!C58 + 'Prystr Hii'!C58 + Quidic!C58 + Raledria!C58 + Reerica!C58 + Rethern!C58 + 'Rijan bu'!C58 + Rinew!C58 + Rkmepuia!C58 + Rtesania!C58 + Ruylku!C58 + Saa!C58 + Sadain!C58 + Sanagara!C58 + Sattle!C58 + Selaja!C58 + Seytinemas!C58 + Shinam!C58 + Shomjind!C58 + Siana!C58 + Sivoso!C58 + Slyiaduun!C58 + Stinebar!C58 + Suenan!C58 + Sunsokua!C58 + Taing!C58 + Taniduna!C58 + Taoisia!C58 + Taval!C58 + Terressin!C58 + Tomscilus!C58 + Tonder!C58 + Trevilla!C58 + Trian!C58 + Tvecoca!C58 + Ucrua!C58 + Ukhdari!C58 + Umarcia!C58 + Umendel!C58 + 'United Delet'!C58 + 'United Mihili'!C58 + Urbiqu!C58 + Uularin!C58 + Vayvele!C58 + Veelmit!C58 + Verste!C58 + Verusa!C58 + Vesozata!C58 + Viussi!C58 + Volver!C58 + Walporein!C58 + 'Welenu Fana'!C58 + 'Western Migoku'!C58 + Wundry!C58 + Yaxuto!C58 + Yihnurda!C58 + Yoprioq!C58 + Yutnitu!C58 + Zenashan!C58 + Zhanshe!C58 + Ztesh!C58</f>
        <v>2983086690</v>
      </c>
      <c r="D58" s="6">
        <f t="shared" si="2"/>
        <v>0.02023983896</v>
      </c>
      <c r="K58" s="3">
        <f t="shared" si="3"/>
        <v>1959</v>
      </c>
      <c r="L58" s="4">
        <v>1709.0</v>
      </c>
      <c r="M58" s="5">
        <f>'Areoix Lie'!C58 + Pelines!C58 + Terressin!C58 + Taniduna!C58 + Iquir!C58 + Deschon!C58 + Othya!C58 + Eldavpir!C58 + Candenat!C58 + Jau!C58 + Viussi!C58 + Jathua!C58 + Jshain!C58 + Acetoa!C58 + Sattle!C58 + Reerica!C58 + 'Feio Lie'!C58 + Umendel!C58 + 'Fire Coast'!C58 + Yoprioq!C58 + 'Rijan bu'!C58 + Saa!C58 + Rinew!C58 + Enina!C58 + Trevilla!C58</f>
        <v>400976243.7</v>
      </c>
      <c r="N58" s="6">
        <f t="shared" si="4"/>
        <v>0.02528697135</v>
      </c>
      <c r="O58" s="6">
        <f t="shared" si="5"/>
        <v>0.1344165575</v>
      </c>
      <c r="V58" s="3">
        <f t="shared" si="6"/>
        <v>1959</v>
      </c>
      <c r="W58" s="4">
        <v>1709.0</v>
      </c>
      <c r="X58" s="5">
        <f>Aetintio!C58 + Arbiya!C58 + Curata!C58 + 'Disal Nila'!C58 + Etirha!C58 + Fincen!C58 + Gaeiya!C58 + Genaire!C58 + Grazail!C58 + Guise!C58 + Laselteh!C58 + Lasri!C58 + Metndria!C58 + 'New Misos'!C58 + Peka!C58 + Pelan!C58 + Phuris!C58 + Raledria!C58 + Slyiaduun!C58 + Tomscilus!C58</f>
        <v>241632490</v>
      </c>
      <c r="Y58" s="6">
        <f t="shared" si="7"/>
        <v>0.02031220279</v>
      </c>
      <c r="Z58" s="6">
        <f t="shared" si="8"/>
        <v>0.08100082737</v>
      </c>
      <c r="AG58" s="3">
        <f t="shared" si="9"/>
        <v>1959</v>
      </c>
      <c r="AH58" s="4">
        <v>1709.0</v>
      </c>
      <c r="AI58" s="5">
        <f>Acrana!C58 + Danocia!C58 + Darewa!C58 + Ealdorii!C58 + Easuhura!C58 + Eldjo!C58 + Emara!C58 + Estijan!C58 + Fermori!C58 + Ikzen!C58 + Ilicuhe!C58 + Koruch!C58 + Lycroa!C58 + Lydroa!C58 + 'Merela Sta'!C58 + 'New Kizura'!C58 + 'Niul Spijan'!C58 + Palina!C58 + Praesyu!C58 + Siana!C58 + Tonder!C58 + Ukhdari!C58 + Urbiqu!C58 + Uularin!C58 + Verusa!C58 + Yaxuto!C58 + Zenashan!C58 + Hkuqo!C58</f>
        <v>624944589</v>
      </c>
      <c r="AJ58" s="6">
        <f t="shared" si="10"/>
        <v>0.01448711646</v>
      </c>
      <c r="AK58" s="6">
        <f t="shared" si="11"/>
        <v>0.209495953</v>
      </c>
      <c r="AR58" s="3">
        <f t="shared" si="12"/>
        <v>1959</v>
      </c>
      <c r="AS58" s="4">
        <v>1709.0</v>
      </c>
      <c r="AT58" s="5">
        <f>Amcha!C58 + Byllu!C58 + Chaenia!C58 + 'Cruthi Anoso'!C58 + 'Dual Cenryia'!C58 + Exilium!C58 + Galca!C58 + Inania!C58 + Inrea!C58 + Isnti!C58 + Lieri!C58 + Ocaun!C58 + Otiiric!C58 + Ozinia!C58 + Pelugrotoa!C58 + Rtesania!C58 + Sadain!C58 + Selaja!C58 + Seytinemas!C58 + Sivoso!C58 + Sunsokua!C58 + Taing!C58 + Taoisia!C58 + Trian!C58 + Vayvele!C58</f>
        <v>496509315.4</v>
      </c>
      <c r="AU58" s="6">
        <f t="shared" si="13"/>
        <v>0.03004879786</v>
      </c>
      <c r="AV58" s="6">
        <f t="shared" si="14"/>
        <v>0.1664414639</v>
      </c>
      <c r="BC58" s="3">
        <f t="shared" si="15"/>
        <v>1959</v>
      </c>
      <c r="BD58" s="4">
        <v>1709.0</v>
      </c>
      <c r="BE58" s="5">
        <f>Canldives!C58 + Cloja!C58 + Dahe!C58 + Eparia!C58 + Etretes!C58 + Haiza!C58 + Ihner!C58 + Kaastini!C58 + Kusierna!C58 + Migoku!C58 + 'North Ayre'!C58 + Oscairia!C58 + Oyreain!C58 + 'Pha Hii'!C58 + 'Pruim Fijan'!C58 + 'Prystr Hii'!C58 + Ruylku!C58 + Sanagara!C58 + Shinam!C58 + Stinebar!C58 + Suenan!C58 + Taval!C58 + Ucrua!C58 + Vesozata!C58 + 'Welenu Fana'!C58 + 'Western Migoku'!C58</f>
        <v>736456551.4</v>
      </c>
      <c r="BF58" s="6">
        <f t="shared" si="16"/>
        <v>0.01498629779</v>
      </c>
      <c r="BG58" s="6">
        <f t="shared" si="17"/>
        <v>0.2468773549</v>
      </c>
      <c r="BN58" s="3">
        <f t="shared" si="18"/>
        <v>1959</v>
      </c>
      <c r="BO58" s="4">
        <v>1709.0</v>
      </c>
      <c r="BP58" s="5">
        <f>Andsaudare!C58 + Aplasia!C58 + Astye!C58 + 'Crila Republic'!C58 + 'Elja and Munusia'!C58 + Hiwush!C58 + Iainoa!C58 + Isari!C58 + Isuibul!C58 + Maalle!C58 + Mendereide!C58 + Nia!C58 + 'Niretui and Anulan'!C58 + Ohtina!C58 + Prstreula!C58 + Rethern!C58 + Rkmepuia!C58 + Tvecoca!C58 + Umarcia!C58 + 'United Delet'!C58 + Veelmit!C58 + Walporein!C58 + Yutnitu!C58</f>
        <v>94268635.14</v>
      </c>
      <c r="BQ58" s="7">
        <f t="shared" si="19"/>
        <v>0.02124937018</v>
      </c>
      <c r="BR58" s="6">
        <f t="shared" si="20"/>
        <v>0.03160103777</v>
      </c>
      <c r="BY58" s="3">
        <f t="shared" si="21"/>
        <v>1959</v>
      </c>
      <c r="BZ58" s="4">
        <v>1709.0</v>
      </c>
      <c r="CA58" s="5">
        <f>Ahokini!C58 + Anymna!C58 + Ashain!C58 + Baluyde!C58 + Desaki!C58 + Erkizil!C58 + 'Far Lands'!C58 + Finae!C58 + Hyelen!C58 + Iareva!C58 + Letan!C58 + 'Mesjan Hyaa'!C58 + Myla!C58 + 'Nheyes Si'!C58 + Onphello!C58 + Quidic!C58 + Shomjind!C58 + 'United Mihili'!C58 + Verste!C58 + Volver!C58 + Wundry!C58 + Yihnurda!C58 + Zhanshe!C58 + Ztesh!C58</f>
        <v>381812948.6</v>
      </c>
      <c r="CB58" s="7">
        <f t="shared" si="22"/>
        <v>0.02165019892</v>
      </c>
      <c r="CC58" s="6">
        <f t="shared" si="23"/>
        <v>0.1279925756</v>
      </c>
    </row>
    <row r="59" ht="22.5" customHeight="1">
      <c r="A59" s="3">
        <f t="shared" si="1"/>
        <v>1958</v>
      </c>
      <c r="B59" s="4">
        <v>1708.0</v>
      </c>
      <c r="C59" s="5">
        <f>Acetoa!C59 + Acrana!C59 + Aetintio!C59 + Ahokini!C59 + Amcha!C59 + Andsaudare!C59 + Anymna!C59 + Aplasia!C59 + Arbiya!C59 + 'Areoix Lie'!C59 + Ashain!C59 + Astye!C59 + Baluyde!C59 + Byllu!C59 + Candenat!C59 + Canldives!C59 + Chaenia!C59 + Cloja!C59 + 'Crila Republic'!C59 + 'Cruthi Anoso'!C59 + Curata!C59 + Dahe!C59 + Danocia!C59 + Darewa!C59 + Desaki!C59 + Deschon!C59 + 'Disal Nila'!C59 + 'Dual Cenryia'!C59 + Ealdorii!C59 + Easuhura!C59 + Eldavpir!C59 + Eldjo!C59 + 'Elja and Munusia'!C59 + Emara!C59 + Enina!C59 + Eparia!C59 + Erkizil!C59 + Estijan!C59 + Etirha!C59 + Etretes!C59 + Exilium!C59 + 'Far Lands'!C59 + 'Feio Lie'!C59 + Fermori!C59 + Finae!C59 + Fincen!C59 + 'Fire Coast'!C59 + Gaeiya!C59 + Galca!C59 + Genaire!C59 + Grazail!C59 + Guise!C59 + Haiza!C59 + Heiso!C59 + Hiwush!C59 + Hkuqo!C59 + Hyelen!C59 + Iainoa!C59 + Iareva!C59 + Ihner!C59 + Ikzen!C59 + Ilicuhe!C59 + Inania!C59 + Inrea!C59 + Iquir!C59 + Isari!C59 + Isnti!C59 + Isuibul!C59 + Jathua!C59 + Jau!C59 + Jshain!C59 + Kaastini!C59 + Koruch!C59 + Kusierna!C59 + Laselteh!C59 + Lasri!C59 + Letan!C59 + Lieri!C59 + Lycroa!C59 + Lydroa!C59 + Maalle!C59 + Mendereide!C59 + 'Merela Sta'!C59 + 'Mesjan Hyaa'!C59 + Metndria!C59 + Migoku!C59 + Myla!C59 + 'New Kizura'!C59 + 'New Misos'!C59 + 'Nheyes Si'!C59 + Nia!C59 + 'Niretui and Anulan'!C59 + 'Niul Spijan'!C59 + 'North Ayre'!C59 + Ocaun!C59 + Ohtina!C59 + Onphello!C59 + Oscairia!C59 + Othya!C59 + Otiiric!C59 + Oyreain!C59 + Ozinia!C59 + Palina!C59 + Peka!C59 + Pelan!C59 + Pelines!C59 + Pelugrotoa!C59 + 'Pha Hii'!C59 + Phuris!C59 + Praesyu!C59 + Prstreula!C59 + 'Pruim Fijan'!C59 + 'Prystr Hii'!C59 + Quidic!C59 + Raledria!C59 + Reerica!C59 + Rethern!C59 + 'Rijan bu'!C59 + Rinew!C59 + Rkmepuia!C59 + Rtesania!C59 + Ruylku!C59 + Saa!C59 + Sadain!C59 + Sanagara!C59 + Sattle!C59 + Selaja!C59 + Seytinemas!C59 + Shinam!C59 + Shomjind!C59 + Siana!C59 + Sivoso!C59 + Slyiaduun!C59 + Stinebar!C59 + Suenan!C59 + Sunsokua!C59 + Taing!C59 + Taniduna!C59 + Taoisia!C59 + Taval!C59 + Terressin!C59 + Tomscilus!C59 + Tonder!C59 + Trevilla!C59 + Trian!C59 + Tvecoca!C59 + Ucrua!C59 + Ukhdari!C59 + Umarcia!C59 + Umendel!C59 + 'United Delet'!C59 + 'United Mihili'!C59 + Urbiqu!C59 + Uularin!C59 + Vayvele!C59 + Veelmit!C59 + Verste!C59 + Verusa!C59 + Vesozata!C59 + Viussi!C59 + Volver!C59 + Walporein!C59 + 'Welenu Fana'!C59 + 'Western Migoku'!C59 + Wundry!C59 + Yaxuto!C59 + Yihnurda!C59 + Yoprioq!C59 + Yutnitu!C59 + Zenashan!C59 + Zhanshe!C59 + Ztesh!C59</f>
        <v>2923907277</v>
      </c>
      <c r="D59" s="6">
        <f t="shared" si="2"/>
        <v>0.02029283987</v>
      </c>
      <c r="K59" s="3">
        <f t="shared" si="3"/>
        <v>1958</v>
      </c>
      <c r="L59" s="4">
        <v>1708.0</v>
      </c>
      <c r="M59" s="5">
        <f>'Areoix Lie'!C59 + Pelines!C59 + Terressin!C59 + Taniduna!C59 + Iquir!C59 + Deschon!C59 + Othya!C59 + Eldavpir!C59 + Candenat!C59 + Jau!C59 + Viussi!C59 + Jathua!C59 + Jshain!C59 + Acetoa!C59 + Sattle!C59 + Reerica!C59 + 'Feio Lie'!C59 + Umendel!C59 + 'Fire Coast'!C59 + Yoprioq!C59 + 'Rijan bu'!C59 + Saa!C59 + Rinew!C59 + Enina!C59 + Trevilla!C59</f>
        <v>391086841.9</v>
      </c>
      <c r="N59" s="6">
        <f t="shared" si="4"/>
        <v>0.02537427496</v>
      </c>
      <c r="O59" s="6">
        <f t="shared" si="5"/>
        <v>0.1337548714</v>
      </c>
      <c r="V59" s="3">
        <f t="shared" si="6"/>
        <v>1958</v>
      </c>
      <c r="W59" s="4">
        <v>1708.0</v>
      </c>
      <c r="X59" s="5">
        <f>Aetintio!C59 + Arbiya!C59 + Curata!C59 + 'Disal Nila'!C59 + Etirha!C59 + Fincen!C59 + Gaeiya!C59 + Genaire!C59 + Grazail!C59 + Guise!C59 + Laselteh!C59 + Lasri!C59 + Metndria!C59 + 'New Misos'!C59 + Peka!C59 + Pelan!C59 + Phuris!C59 + Raledria!C59 + Slyiaduun!C59 + Tomscilus!C59</f>
        <v>236822111.2</v>
      </c>
      <c r="Y59" s="6">
        <f t="shared" si="7"/>
        <v>0.02058254095</v>
      </c>
      <c r="Z59" s="6">
        <f t="shared" si="8"/>
        <v>0.08099508253</v>
      </c>
      <c r="AG59" s="3">
        <f t="shared" si="9"/>
        <v>1958</v>
      </c>
      <c r="AH59" s="4">
        <v>1708.0</v>
      </c>
      <c r="AI59" s="5">
        <f>Acrana!C59 + Danocia!C59 + Darewa!C59 + Ealdorii!C59 + Easuhura!C59 + Eldjo!C59 + Emara!C59 + Estijan!C59 + Fermori!C59 + Ikzen!C59 + Ilicuhe!C59 + Koruch!C59 + Lycroa!C59 + Lydroa!C59 + 'Merela Sta'!C59 + 'New Kizura'!C59 + 'Niul Spijan'!C59 + Palina!C59 + Praesyu!C59 + Siana!C59 + Tonder!C59 + Ukhdari!C59 + Urbiqu!C59 + Uularin!C59 + Verusa!C59 + Yaxuto!C59 + Zenashan!C59 + Hkuqo!C59</f>
        <v>616020232.2</v>
      </c>
      <c r="AJ59" s="6">
        <f t="shared" si="10"/>
        <v>0.01456480969</v>
      </c>
      <c r="AK59" s="6">
        <f t="shared" si="11"/>
        <v>0.210683915</v>
      </c>
      <c r="AR59" s="3">
        <f t="shared" si="12"/>
        <v>1958</v>
      </c>
      <c r="AS59" s="4">
        <v>1708.0</v>
      </c>
      <c r="AT59" s="5">
        <f>Amcha!C59 + Byllu!C59 + Chaenia!C59 + 'Cruthi Anoso'!C59 + 'Dual Cenryia'!C59 + Exilium!C59 + Galca!C59 + Inania!C59 + Inrea!C59 + Isnti!C59 + Lieri!C59 + Ocaun!C59 + Otiiric!C59 + Ozinia!C59 + Pelugrotoa!C59 + Rtesania!C59 + Sadain!C59 + Selaja!C59 + Seytinemas!C59 + Sivoso!C59 + Sunsokua!C59 + Taing!C59 + Taoisia!C59 + Trian!C59 + Vayvele!C59</f>
        <v>482025042.3</v>
      </c>
      <c r="AU59" s="6">
        <f t="shared" si="13"/>
        <v>0.03030122072</v>
      </c>
      <c r="AV59" s="6">
        <f t="shared" si="14"/>
        <v>0.1648564734</v>
      </c>
      <c r="BC59" s="3">
        <f t="shared" si="15"/>
        <v>1958</v>
      </c>
      <c r="BD59" s="4">
        <v>1708.0</v>
      </c>
      <c r="BE59" s="5">
        <f>Canldives!C59 + Cloja!C59 + Dahe!C59 + Eparia!C59 + Etretes!C59 + Haiza!C59 + Ihner!C59 + Kaastini!C59 + Kusierna!C59 + Migoku!C59 + 'North Ayre'!C59 + Oscairia!C59 + Oyreain!C59 + 'Pha Hii'!C59 + 'Pruim Fijan'!C59 + 'Prystr Hii'!C59 + Ruylku!C59 + Sanagara!C59 + Shinam!C59 + Stinebar!C59 + Suenan!C59 + Taval!C59 + Ucrua!C59 + Vesozata!C59 + 'Welenu Fana'!C59 + 'Western Migoku'!C59</f>
        <v>725582752.2</v>
      </c>
      <c r="BF59" s="6">
        <f t="shared" si="16"/>
        <v>0.01513728872</v>
      </c>
      <c r="BG59" s="6">
        <f t="shared" si="17"/>
        <v>0.2481551853</v>
      </c>
      <c r="BN59" s="3">
        <f t="shared" si="18"/>
        <v>1958</v>
      </c>
      <c r="BO59" s="4">
        <v>1708.0</v>
      </c>
      <c r="BP59" s="5">
        <f>Andsaudare!C59 + Aplasia!C59 + Astye!C59 + 'Crila Republic'!C59 + 'Elja and Munusia'!C59 + Hiwush!C59 + Iainoa!C59 + Isari!C59 + Isuibul!C59 + Maalle!C59 + Mendereide!C59 + Nia!C59 + 'Niretui and Anulan'!C59 + Ohtina!C59 + Prstreula!C59 + Rethern!C59 + Rkmepuia!C59 + Tvecoca!C59 + Umarcia!C59 + 'United Delet'!C59 + Veelmit!C59 + Walporein!C59 + Yutnitu!C59</f>
        <v>92307166</v>
      </c>
      <c r="BQ59" s="8">
        <f t="shared" si="19"/>
        <v>0.02104046612</v>
      </c>
      <c r="BR59" s="6">
        <f t="shared" si="20"/>
        <v>0.03156979933</v>
      </c>
      <c r="BY59" s="3">
        <f t="shared" si="21"/>
        <v>1958</v>
      </c>
      <c r="BZ59" s="4">
        <v>1708.0</v>
      </c>
      <c r="CA59" s="5">
        <f>Ahokini!C59 + Anymna!C59 + Ashain!C59 + Baluyde!C59 + Desaki!C59 + Erkizil!C59 + 'Far Lands'!C59 + Finae!C59 + Hyelen!C59 + Iareva!C59 + Letan!C59 + 'Mesjan Hyaa'!C59 + Myla!C59 + 'Nheyes Si'!C59 + Onphello!C59 + Quidic!C59 + Shomjind!C59 + 'United Mihili'!C59 + Verste!C59 + Volver!C59 + Wundry!C59 + Yihnurda!C59 + Zhanshe!C59 + Ztesh!C59</f>
        <v>373721797.4</v>
      </c>
      <c r="CB59" s="8">
        <f t="shared" si="22"/>
        <v>0.0213863353</v>
      </c>
      <c r="CC59" s="6">
        <f t="shared" si="23"/>
        <v>0.1278158854</v>
      </c>
    </row>
    <row r="60" ht="22.5" customHeight="1">
      <c r="A60" s="3">
        <f t="shared" si="1"/>
        <v>1957</v>
      </c>
      <c r="B60" s="4">
        <v>1707.0</v>
      </c>
      <c r="C60" s="5">
        <f>Acetoa!C60 + Acrana!C60 + Aetintio!C60 + Ahokini!C60 + Amcha!C60 + Andsaudare!C60 + Anymna!C60 + Aplasia!C60 + Arbiya!C60 + 'Areoix Lie'!C60 + Ashain!C60 + Astye!C60 + Baluyde!C60 + Byllu!C60 + Candenat!C60 + Canldives!C60 + Chaenia!C60 + Cloja!C60 + 'Crila Republic'!C60 + 'Cruthi Anoso'!C60 + Curata!C60 + Dahe!C60 + Danocia!C60 + Darewa!C60 + Desaki!C60 + Deschon!C60 + 'Disal Nila'!C60 + 'Dual Cenryia'!C60 + Ealdorii!C60 + Easuhura!C60 + Eldavpir!C60 + Eldjo!C60 + 'Elja and Munusia'!C60 + Emara!C60 + Enina!C60 + Eparia!C60 + Erkizil!C60 + Estijan!C60 + Etirha!C60 + Etretes!C60 + Exilium!C60 + 'Far Lands'!C60 + 'Feio Lie'!C60 + Fermori!C60 + Finae!C60 + Fincen!C60 + 'Fire Coast'!C60 + Gaeiya!C60 + Galca!C60 + Genaire!C60 + Grazail!C60 + Guise!C60 + Haiza!C60 + Heiso!C60 + Hiwush!C60 + Hkuqo!C60 + Hyelen!C60 + Iainoa!C60 + Iareva!C60 + Ihner!C60 + Ikzen!C60 + Ilicuhe!C60 + Inania!C60 + Inrea!C60 + Iquir!C60 + Isari!C60 + Isnti!C60 + Isuibul!C60 + Jathua!C60 + Jau!C60 + Jshain!C60 + Kaastini!C60 + Koruch!C60 + Kusierna!C60 + Laselteh!C60 + Lasri!C60 + Letan!C60 + Lieri!C60 + Lycroa!C60 + Lydroa!C60 + Maalle!C60 + Mendereide!C60 + 'Merela Sta'!C60 + 'Mesjan Hyaa'!C60 + Metndria!C60 + Migoku!C60 + Myla!C60 + 'New Kizura'!C60 + 'New Misos'!C60 + 'Nheyes Si'!C60 + Nia!C60 + 'Niretui and Anulan'!C60 + 'Niul Spijan'!C60 + 'North Ayre'!C60 + Ocaun!C60 + Ohtina!C60 + Onphello!C60 + Oscairia!C60 + Othya!C60 + Otiiric!C60 + Oyreain!C60 + Ozinia!C60 + Palina!C60 + Peka!C60 + Pelan!C60 + Pelines!C60 + Pelugrotoa!C60 + 'Pha Hii'!C60 + Phuris!C60 + Praesyu!C60 + Prstreula!C60 + 'Pruim Fijan'!C60 + 'Prystr Hii'!C60 + Quidic!C60 + Raledria!C60 + Reerica!C60 + Rethern!C60 + 'Rijan bu'!C60 + Rinew!C60 + Rkmepuia!C60 + Rtesania!C60 + Ruylku!C60 + Saa!C60 + Sadain!C60 + Sanagara!C60 + Sattle!C60 + Selaja!C60 + Seytinemas!C60 + Shinam!C60 + Shomjind!C60 + Siana!C60 + Sivoso!C60 + Slyiaduun!C60 + Stinebar!C60 + Suenan!C60 + Sunsokua!C60 + Taing!C60 + Taniduna!C60 + Taoisia!C60 + Taval!C60 + Terressin!C60 + Tomscilus!C60 + Tonder!C60 + Trevilla!C60 + Trian!C60 + Tvecoca!C60 + Ucrua!C60 + Ukhdari!C60 + Umarcia!C60 + Umendel!C60 + 'United Delet'!C60 + 'United Mihili'!C60 + Urbiqu!C60 + Uularin!C60 + Vayvele!C60 + Veelmit!C60 + Verste!C60 + Verusa!C60 + Vesozata!C60 + Viussi!C60 + Volver!C60 + Walporein!C60 + 'Welenu Fana'!C60 + 'Western Migoku'!C60 + Wundry!C60 + Yaxuto!C60 + Yihnurda!C60 + Yoprioq!C60 + Yutnitu!C60 + Zenashan!C60 + Zhanshe!C60 + Ztesh!C60</f>
        <v>2865753010</v>
      </c>
      <c r="D60" s="6">
        <f t="shared" si="2"/>
        <v>0.02038391044</v>
      </c>
      <c r="K60" s="3">
        <f t="shared" si="3"/>
        <v>1957</v>
      </c>
      <c r="L60" s="4">
        <v>1707.0</v>
      </c>
      <c r="M60" s="5">
        <f>'Areoix Lie'!C60 + Pelines!C60 + Terressin!C60 + Taniduna!C60 + Iquir!C60 + Deschon!C60 + Othya!C60 + Eldavpir!C60 + Candenat!C60 + Jau!C60 + Viussi!C60 + Jathua!C60 + Jshain!C60 + Acetoa!C60 + Sattle!C60 + Reerica!C60 + 'Feio Lie'!C60 + Umendel!C60 + 'Fire Coast'!C60 + Yoprioq!C60 + 'Rijan bu'!C60 + Saa!C60 + Rinew!C60 + Enina!C60 + Trevilla!C60</f>
        <v>381408868.4</v>
      </c>
      <c r="N60" s="6">
        <f t="shared" si="4"/>
        <v>0.02534203977</v>
      </c>
      <c r="O60" s="6">
        <f t="shared" si="5"/>
        <v>0.133092024</v>
      </c>
      <c r="V60" s="3">
        <f t="shared" si="6"/>
        <v>1957</v>
      </c>
      <c r="W60" s="4">
        <v>1707.0</v>
      </c>
      <c r="X60" s="5">
        <f>Aetintio!C60 + Arbiya!C60 + Curata!C60 + 'Disal Nila'!C60 + Etirha!C60 + Fincen!C60 + Gaeiya!C60 + Genaire!C60 + Grazail!C60 + Guise!C60 + Laselteh!C60 + Lasri!C60 + Metndria!C60 + 'New Misos'!C60 + Peka!C60 + Pelan!C60 + Phuris!C60 + Raledria!C60 + Slyiaduun!C60 + Tomscilus!C60</f>
        <v>232046014.6</v>
      </c>
      <c r="Y60" s="6">
        <f t="shared" si="7"/>
        <v>0.02087891153</v>
      </c>
      <c r="Z60" s="6">
        <f t="shared" si="8"/>
        <v>0.08097209138</v>
      </c>
      <c r="AG60" s="3">
        <f t="shared" si="9"/>
        <v>1957</v>
      </c>
      <c r="AH60" s="4">
        <v>1707.0</v>
      </c>
      <c r="AI60" s="5">
        <f>Acrana!C60 + Danocia!C60 + Darewa!C60 + Ealdorii!C60 + Easuhura!C60 + Eldjo!C60 + Emara!C60 + Estijan!C60 + Fermori!C60 + Ikzen!C60 + Ilicuhe!C60 + Koruch!C60 + Lycroa!C60 + Lydroa!C60 + 'Merela Sta'!C60 + 'New Kizura'!C60 + 'Niul Spijan'!C60 + Palina!C60 + Praesyu!C60 + Siana!C60 + Tonder!C60 + Ukhdari!C60 + Urbiqu!C60 + Uularin!C60 + Verusa!C60 + Yaxuto!C60 + Zenashan!C60 + Hkuqo!C60</f>
        <v>607176817.4</v>
      </c>
      <c r="AJ60" s="6">
        <f t="shared" si="10"/>
        <v>0.01426523778</v>
      </c>
      <c r="AK60" s="6">
        <f t="shared" si="11"/>
        <v>0.2118733943</v>
      </c>
      <c r="AR60" s="3">
        <f t="shared" si="12"/>
        <v>1957</v>
      </c>
      <c r="AS60" s="4">
        <v>1707.0</v>
      </c>
      <c r="AT60" s="5">
        <f>Amcha!C60 + Byllu!C60 + Chaenia!C60 + 'Cruthi Anoso'!C60 + 'Dual Cenryia'!C60 + Exilium!C60 + Galca!C60 + Inania!C60 + Inrea!C60 + Isnti!C60 + Lieri!C60 + Ocaun!C60 + Otiiric!C60 + Ozinia!C60 + Pelugrotoa!C60 + Rtesania!C60 + Sadain!C60 + Selaja!C60 + Seytinemas!C60 + Sivoso!C60 + Sunsokua!C60 + Taing!C60 + Taoisia!C60 + Trian!C60 + Vayvele!C60</f>
        <v>467848656.9</v>
      </c>
      <c r="AU60" s="6">
        <f t="shared" si="13"/>
        <v>0.03075872255</v>
      </c>
      <c r="AV60" s="6">
        <f t="shared" si="14"/>
        <v>0.1632550521</v>
      </c>
      <c r="BC60" s="3">
        <f t="shared" si="15"/>
        <v>1957</v>
      </c>
      <c r="BD60" s="4">
        <v>1707.0</v>
      </c>
      <c r="BE60" s="5">
        <f>Canldives!C60 + Cloja!C60 + Dahe!C60 + Eparia!C60 + Etretes!C60 + Haiza!C60 + Ihner!C60 + Kaastini!C60 + Kusierna!C60 + Migoku!C60 + 'North Ayre'!C60 + Oscairia!C60 + Oyreain!C60 + 'Pha Hii'!C60 + 'Pruim Fijan'!C60 + 'Prystr Hii'!C60 + Ruylku!C60 + Sanagara!C60 + Shinam!C60 + Stinebar!C60 + Suenan!C60 + Taval!C60 + Ucrua!C60 + Vesozata!C60 + 'Welenu Fana'!C60 + 'Western Migoku'!C60</f>
        <v>714763175.6</v>
      </c>
      <c r="BF60" s="6">
        <f t="shared" si="16"/>
        <v>0.01555554786</v>
      </c>
      <c r="BG60" s="6">
        <f t="shared" si="17"/>
        <v>0.2494154846</v>
      </c>
      <c r="BN60" s="3">
        <f t="shared" si="18"/>
        <v>1957</v>
      </c>
      <c r="BO60" s="4">
        <v>1707.0</v>
      </c>
      <c r="BP60" s="5">
        <f>Andsaudare!C60 + Aplasia!C60 + Astye!C60 + 'Crila Republic'!C60 + 'Elja and Munusia'!C60 + Hiwush!C60 + Iainoa!C60 + Isari!C60 + Isuibul!C60 + Maalle!C60 + Mendereide!C60 + Nia!C60 + 'Niretui and Anulan'!C60 + Ohtina!C60 + Prstreula!C60 + Rethern!C60 + Rkmepuia!C60 + Tvecoca!C60 + Umarcia!C60 + 'United Delet'!C60 + Veelmit!C60 + Walporein!C60 + Yutnitu!C60</f>
        <v>90405002.6</v>
      </c>
      <c r="BQ60" s="7">
        <f t="shared" si="19"/>
        <v>0.02097777426</v>
      </c>
      <c r="BR60" s="6">
        <f t="shared" si="20"/>
        <v>0.03154668329</v>
      </c>
      <c r="BY60" s="3">
        <f t="shared" si="21"/>
        <v>1957</v>
      </c>
      <c r="BZ60" s="4">
        <v>1707.0</v>
      </c>
      <c r="CA60" s="5">
        <f>Ahokini!C60 + Anymna!C60 + Ashain!C60 + Baluyde!C60 + Desaki!C60 + Erkizil!C60 + 'Far Lands'!C60 + Finae!C60 + Hyelen!C60 + Iareva!C60 + Letan!C60 + 'Mesjan Hyaa'!C60 + Myla!C60 + 'Nheyes Si'!C60 + Onphello!C60 + Quidic!C60 + Shomjind!C60 + 'United Mihili'!C60 + Verste!C60 + Volver!C60 + Wundry!C60 + Yihnurda!C60 + Zhanshe!C60 + Ztesh!C60</f>
        <v>365896609.8</v>
      </c>
      <c r="CB60" s="7">
        <f t="shared" si="22"/>
        <v>0.02132326116</v>
      </c>
      <c r="CC60" s="6">
        <f t="shared" si="23"/>
        <v>0.1276790458</v>
      </c>
    </row>
    <row r="61" ht="22.5" customHeight="1">
      <c r="A61" s="3">
        <f t="shared" si="1"/>
        <v>1956</v>
      </c>
      <c r="B61" s="4">
        <v>1706.0</v>
      </c>
      <c r="C61" s="5">
        <f>Acetoa!C61 + Acrana!C61 + Aetintio!C61 + Ahokini!C61 + Amcha!C61 + Andsaudare!C61 + Anymna!C61 + Aplasia!C61 + Arbiya!C61 + 'Areoix Lie'!C61 + Ashain!C61 + Astye!C61 + Baluyde!C61 + Byllu!C61 + Candenat!C61 + Canldives!C61 + Chaenia!C61 + Cloja!C61 + 'Crila Republic'!C61 + 'Cruthi Anoso'!C61 + Curata!C61 + Dahe!C61 + Danocia!C61 + Darewa!C61 + Desaki!C61 + Deschon!C61 + 'Disal Nila'!C61 + 'Dual Cenryia'!C61 + Ealdorii!C61 + Easuhura!C61 + Eldavpir!C61 + Eldjo!C61 + 'Elja and Munusia'!C61 + Emara!C61 + Enina!C61 + Eparia!C61 + Erkizil!C61 + Estijan!C61 + Etirha!C61 + Etretes!C61 + Exilium!C61 + 'Far Lands'!C61 + 'Feio Lie'!C61 + Fermori!C61 + Finae!C61 + Fincen!C61 + 'Fire Coast'!C61 + Gaeiya!C61 + Galca!C61 + Genaire!C61 + Grazail!C61 + Guise!C61 + Haiza!C61 + Heiso!C61 + Hiwush!C61 + Hkuqo!C61 + Hyelen!C61 + Iainoa!C61 + Iareva!C61 + Ihner!C61 + Ikzen!C61 + Ilicuhe!C61 + Inania!C61 + Inrea!C61 + Iquir!C61 + Isari!C61 + Isnti!C61 + Isuibul!C61 + Jathua!C61 + Jau!C61 + Jshain!C61 + Kaastini!C61 + Koruch!C61 + Kusierna!C61 + Laselteh!C61 + Lasri!C61 + Letan!C61 + Lieri!C61 + Lycroa!C61 + Lydroa!C61 + Maalle!C61 + Mendereide!C61 + 'Merela Sta'!C61 + 'Mesjan Hyaa'!C61 + Metndria!C61 + Migoku!C61 + Myla!C61 + 'New Kizura'!C61 + 'New Misos'!C61 + 'Nheyes Si'!C61 + Nia!C61 + 'Niretui and Anulan'!C61 + 'Niul Spijan'!C61 + 'North Ayre'!C61 + Ocaun!C61 + Ohtina!C61 + Onphello!C61 + Oscairia!C61 + Othya!C61 + Otiiric!C61 + Oyreain!C61 + Ozinia!C61 + Palina!C61 + Peka!C61 + Pelan!C61 + Pelines!C61 + Pelugrotoa!C61 + 'Pha Hii'!C61 + Phuris!C61 + Praesyu!C61 + Prstreula!C61 + 'Pruim Fijan'!C61 + 'Prystr Hii'!C61 + Quidic!C61 + Raledria!C61 + Reerica!C61 + Rethern!C61 + 'Rijan bu'!C61 + Rinew!C61 + Rkmepuia!C61 + Rtesania!C61 + Ruylku!C61 + Saa!C61 + Sadain!C61 + Sanagara!C61 + Sattle!C61 + Selaja!C61 + Seytinemas!C61 + Shinam!C61 + Shomjind!C61 + Siana!C61 + Sivoso!C61 + Slyiaduun!C61 + Stinebar!C61 + Suenan!C61 + Sunsokua!C61 + Taing!C61 + Taniduna!C61 + Taoisia!C61 + Taval!C61 + Terressin!C61 + Tomscilus!C61 + Tonder!C61 + Trevilla!C61 + Trian!C61 + Tvecoca!C61 + Ucrua!C61 + Ukhdari!C61 + Umarcia!C61 + Umendel!C61 + 'United Delet'!C61 + 'United Mihili'!C61 + Urbiqu!C61 + Uularin!C61 + Vayvele!C61 + Veelmit!C61 + Verste!C61 + Verusa!C61 + Vesozata!C61 + Viussi!C61 + Volver!C61 + Walporein!C61 + 'Welenu Fana'!C61 + 'Western Migoku'!C61 + Wundry!C61 + Yaxuto!C61 + Yihnurda!C61 + Yoprioq!C61 + Yutnitu!C61 + Zenashan!C61 + Zhanshe!C61 + Ztesh!C61</f>
        <v>2808504702</v>
      </c>
      <c r="D61" s="6">
        <f t="shared" si="2"/>
        <v>0.02015168199</v>
      </c>
      <c r="K61" s="3">
        <f t="shared" si="3"/>
        <v>1956</v>
      </c>
      <c r="L61" s="4">
        <v>1706.0</v>
      </c>
      <c r="M61" s="5">
        <f>'Areoix Lie'!C61 + Pelines!C61 + Terressin!C61 + Taniduna!C61 + Iquir!C61 + Deschon!C61 + Othya!C61 + Eldavpir!C61 + Candenat!C61 + Jau!C61 + Viussi!C61 + Jathua!C61 + Jshain!C61 + Acetoa!C61 + Sattle!C61 + Reerica!C61 + 'Feio Lie'!C61 + Umendel!C61 + 'Fire Coast'!C61 + Yoprioq!C61 + 'Rijan bu'!C61 + Saa!C61 + Rinew!C61 + Enina!C61 + Trevilla!C61</f>
        <v>371982083.7</v>
      </c>
      <c r="N61" s="6">
        <f t="shared" si="4"/>
        <v>0.02526835376</v>
      </c>
      <c r="O61" s="6">
        <f t="shared" si="5"/>
        <v>0.1324484461</v>
      </c>
      <c r="V61" s="3">
        <f t="shared" si="6"/>
        <v>1956</v>
      </c>
      <c r="W61" s="4">
        <v>1706.0</v>
      </c>
      <c r="X61" s="5">
        <f>Aetintio!C61 + Arbiya!C61 + Curata!C61 + 'Disal Nila'!C61 + Etirha!C61 + Fincen!C61 + Gaeiya!C61 + Genaire!C61 + Grazail!C61 + Guise!C61 + Laselteh!C61 + Lasri!C61 + Metndria!C61 + 'New Misos'!C61 + Peka!C61 + Pelan!C61 + Phuris!C61 + Raledria!C61 + Slyiaduun!C61 + Tomscilus!C61</f>
        <v>227300233.2</v>
      </c>
      <c r="Y61" s="6">
        <f t="shared" si="7"/>
        <v>0.02096283771</v>
      </c>
      <c r="Z61" s="6">
        <f t="shared" si="8"/>
        <v>0.08093282984</v>
      </c>
      <c r="AG61" s="3">
        <f t="shared" si="9"/>
        <v>1956</v>
      </c>
      <c r="AH61" s="4">
        <v>1706.0</v>
      </c>
      <c r="AI61" s="5">
        <f>Acrana!C61 + Danocia!C61 + Darewa!C61 + Ealdorii!C61 + Easuhura!C61 + Eldjo!C61 + Emara!C61 + Estijan!C61 + Fermori!C61 + Ikzen!C61 + Ilicuhe!C61 + Koruch!C61 + Lycroa!C61 + Lydroa!C61 + 'Merela Sta'!C61 + 'New Kizura'!C61 + 'Niul Spijan'!C61 + Palina!C61 + Praesyu!C61 + Siana!C61 + Tonder!C61 + Ukhdari!C61 + Urbiqu!C61 + Uularin!C61 + Verusa!C61 + Yaxuto!C61 + Zenashan!C61 + Hkuqo!C61</f>
        <v>598637116.6</v>
      </c>
      <c r="AJ61" s="6">
        <f t="shared" si="10"/>
        <v>0.0135233441</v>
      </c>
      <c r="AK61" s="6">
        <f t="shared" si="11"/>
        <v>0.2131515451</v>
      </c>
      <c r="AR61" s="3">
        <f t="shared" si="12"/>
        <v>1956</v>
      </c>
      <c r="AS61" s="4">
        <v>1706.0</v>
      </c>
      <c r="AT61" s="5">
        <f>Amcha!C61 + Byllu!C61 + Chaenia!C61 + 'Cruthi Anoso'!C61 + 'Dual Cenryia'!C61 + Exilium!C61 + Galca!C61 + Inania!C61 + Inrea!C61 + Isnti!C61 + Lieri!C61 + Ocaun!C61 + Otiiric!C61 + Ozinia!C61 + Pelugrotoa!C61 + Rtesania!C61 + Sadain!C61 + Selaja!C61 + Seytinemas!C61 + Sivoso!C61 + Sunsokua!C61 + Taing!C61 + Taoisia!C61 + Trian!C61 + Vayvele!C61</f>
        <v>453887652.5</v>
      </c>
      <c r="AU61" s="6">
        <f t="shared" si="13"/>
        <v>0.03056945968</v>
      </c>
      <c r="AV61" s="6">
        <f t="shared" si="14"/>
        <v>0.1616118543</v>
      </c>
      <c r="BC61" s="3">
        <f t="shared" si="15"/>
        <v>1956</v>
      </c>
      <c r="BD61" s="4">
        <v>1706.0</v>
      </c>
      <c r="BE61" s="5">
        <f>Canldives!C61 + Cloja!C61 + Dahe!C61 + Eparia!C61 + Etretes!C61 + Haiza!C61 + Ihner!C61 + Kaastini!C61 + Kusierna!C61 + Migoku!C61 + 'North Ayre'!C61 + Oscairia!C61 + Oyreain!C61 + 'Pha Hii'!C61 + 'Pruim Fijan'!C61 + 'Prystr Hii'!C61 + Ruylku!C61 + Sanagara!C61 + Shinam!C61 + Stinebar!C61 + Suenan!C61 + Taval!C61 + Ucrua!C61 + Vesozata!C61 + 'Welenu Fana'!C61 + 'Western Migoku'!C61</f>
        <v>703814948.5</v>
      </c>
      <c r="BF61" s="6">
        <f t="shared" si="16"/>
        <v>0.01560912582</v>
      </c>
      <c r="BG61" s="6">
        <f t="shared" si="17"/>
        <v>0.2506013068</v>
      </c>
      <c r="BN61" s="3">
        <f t="shared" si="18"/>
        <v>1956</v>
      </c>
      <c r="BO61" s="4">
        <v>1706.0</v>
      </c>
      <c r="BP61" s="5">
        <f>Andsaudare!C61 + Aplasia!C61 + Astye!C61 + 'Crila Republic'!C61 + 'Elja and Munusia'!C61 + Hiwush!C61 + Iainoa!C61 + Isari!C61 + Isuibul!C61 + Maalle!C61 + Mendereide!C61 + Nia!C61 + 'Niretui and Anulan'!C61 + Ohtina!C61 + Prstreula!C61 + Rethern!C61 + Rkmepuia!C61 + Tvecoca!C61 + Umarcia!C61 + 'United Delet'!C61 + Veelmit!C61 + Walporein!C61 + Yutnitu!C61</f>
        <v>88547473.69</v>
      </c>
      <c r="BQ61" s="8">
        <f t="shared" si="19"/>
        <v>0.0207748979</v>
      </c>
      <c r="BR61" s="6">
        <f t="shared" si="20"/>
        <v>0.03152833379</v>
      </c>
      <c r="BY61" s="3">
        <f t="shared" si="21"/>
        <v>1956</v>
      </c>
      <c r="BZ61" s="4">
        <v>1706.0</v>
      </c>
      <c r="CA61" s="5">
        <f>Ahokini!C61 + Anymna!C61 + Ashain!C61 + Baluyde!C61 + Desaki!C61 + Erkizil!C61 + 'Far Lands'!C61 + Finae!C61 + Hyelen!C61 + Iareva!C61 + Letan!C61 + 'Mesjan Hyaa'!C61 + Myla!C61 + 'Nheyes Si'!C61 + Onphello!C61 + Quidic!C61 + Shomjind!C61 + 'United Mihili'!C61 + Verste!C61 + Volver!C61 + Wundry!C61 + Yihnurda!C61 + Zhanshe!C61 + Ztesh!C61</f>
        <v>358257393.8</v>
      </c>
      <c r="CB61" s="8">
        <f t="shared" si="22"/>
        <v>0.02120396673</v>
      </c>
      <c r="CC61" s="6">
        <f t="shared" si="23"/>
        <v>0.1275616144</v>
      </c>
    </row>
    <row r="62" ht="22.5" customHeight="1">
      <c r="A62" s="3">
        <f t="shared" si="1"/>
        <v>1955</v>
      </c>
      <c r="B62" s="4">
        <v>1705.0</v>
      </c>
      <c r="C62" s="5">
        <f>Acetoa!C62 + Acrana!C62 + Aetintio!C62 + Ahokini!C62 + Amcha!C62 + Andsaudare!C62 + Anymna!C62 + Aplasia!C62 + Arbiya!C62 + 'Areoix Lie'!C62 + Ashain!C62 + Astye!C62 + Baluyde!C62 + Byllu!C62 + Candenat!C62 + Canldives!C62 + Chaenia!C62 + Cloja!C62 + 'Crila Republic'!C62 + 'Cruthi Anoso'!C62 + Curata!C62 + Dahe!C62 + Danocia!C62 + Darewa!C62 + Desaki!C62 + Deschon!C62 + 'Disal Nila'!C62 + 'Dual Cenryia'!C62 + Ealdorii!C62 + Easuhura!C62 + Eldavpir!C62 + Eldjo!C62 + 'Elja and Munusia'!C62 + Emara!C62 + Enina!C62 + Eparia!C62 + Erkizil!C62 + Estijan!C62 + Etirha!C62 + Etretes!C62 + Exilium!C62 + 'Far Lands'!C62 + 'Feio Lie'!C62 + Fermori!C62 + Finae!C62 + Fincen!C62 + 'Fire Coast'!C62 + Gaeiya!C62 + Galca!C62 + Genaire!C62 + Grazail!C62 + Guise!C62 + Haiza!C62 + Heiso!C62 + Hiwush!C62 + Hkuqo!C62 + Hyelen!C62 + Iainoa!C62 + Iareva!C62 + Ihner!C62 + Ikzen!C62 + Ilicuhe!C62 + Inania!C62 + Inrea!C62 + Iquir!C62 + Isari!C62 + Isnti!C62 + Isuibul!C62 + Jathua!C62 + Jau!C62 + Jshain!C62 + Kaastini!C62 + Koruch!C62 + Kusierna!C62 + Laselteh!C62 + Lasri!C62 + Letan!C62 + Lieri!C62 + Lycroa!C62 + Lydroa!C62 + Maalle!C62 + Mendereide!C62 + 'Merela Sta'!C62 + 'Mesjan Hyaa'!C62 + Metndria!C62 + Migoku!C62 + Myla!C62 + 'New Kizura'!C62 + 'New Misos'!C62 + 'Nheyes Si'!C62 + Nia!C62 + 'Niretui and Anulan'!C62 + 'Niul Spijan'!C62 + 'North Ayre'!C62 + Ocaun!C62 + Ohtina!C62 + Onphello!C62 + Oscairia!C62 + Othya!C62 + Otiiric!C62 + Oyreain!C62 + Ozinia!C62 + Palina!C62 + Peka!C62 + Pelan!C62 + Pelines!C62 + Pelugrotoa!C62 + 'Pha Hii'!C62 + Phuris!C62 + Praesyu!C62 + Prstreula!C62 + 'Pruim Fijan'!C62 + 'Prystr Hii'!C62 + Quidic!C62 + Raledria!C62 + Reerica!C62 + Rethern!C62 + 'Rijan bu'!C62 + Rinew!C62 + Rkmepuia!C62 + Rtesania!C62 + Ruylku!C62 + Saa!C62 + Sadain!C62 + Sanagara!C62 + Sattle!C62 + Selaja!C62 + Seytinemas!C62 + Shinam!C62 + Shomjind!C62 + Siana!C62 + Sivoso!C62 + Slyiaduun!C62 + Stinebar!C62 + Suenan!C62 + Sunsokua!C62 + Taing!C62 + Taniduna!C62 + Taoisia!C62 + Taval!C62 + Terressin!C62 + Tomscilus!C62 + Tonder!C62 + Trevilla!C62 + Trian!C62 + Tvecoca!C62 + Ucrua!C62 + Ukhdari!C62 + Umarcia!C62 + Umendel!C62 + 'United Delet'!C62 + 'United Mihili'!C62 + Urbiqu!C62 + Uularin!C62 + Vayvele!C62 + Veelmit!C62 + Verste!C62 + Verusa!C62 + Vesozata!C62 + Viussi!C62 + Volver!C62 + Walporein!C62 + 'Welenu Fana'!C62 + 'Western Migoku'!C62 + Wundry!C62 + Yaxuto!C62 + Yihnurda!C62 + Yoprioq!C62 + Yutnitu!C62 + Zenashan!C62 + Zhanshe!C62 + Ztesh!C62</f>
        <v>2753026586</v>
      </c>
      <c r="D62" s="6">
        <f t="shared" si="2"/>
        <v>0.02002812563</v>
      </c>
      <c r="K62" s="3">
        <f t="shared" si="3"/>
        <v>1955</v>
      </c>
      <c r="L62" s="4">
        <v>1705.0</v>
      </c>
      <c r="M62" s="5">
        <f>'Areoix Lie'!C62 + Pelines!C62 + Terressin!C62 + Taniduna!C62 + Iquir!C62 + Deschon!C62 + Othya!C62 + Eldavpir!C62 + Candenat!C62 + Jau!C62 + Viussi!C62 + Jathua!C62 + Jshain!C62 + Acetoa!C62 + Sattle!C62 + Reerica!C62 + 'Feio Lie'!C62 + Umendel!C62 + 'Fire Coast'!C62 + Yoprioq!C62 + 'Rijan bu'!C62 + Saa!C62 + Rinew!C62 + Enina!C62 + Trevilla!C62</f>
        <v>362814362</v>
      </c>
      <c r="N62" s="6">
        <f t="shared" si="4"/>
        <v>0.0251938233</v>
      </c>
      <c r="O62" s="6">
        <f t="shared" si="5"/>
        <v>0.1317874531</v>
      </c>
      <c r="V62" s="3">
        <f t="shared" si="6"/>
        <v>1955</v>
      </c>
      <c r="W62" s="4">
        <v>1705.0</v>
      </c>
      <c r="X62" s="5">
        <f>Aetintio!C62 + Arbiya!C62 + Curata!C62 + 'Disal Nila'!C62 + Etirha!C62 + Fincen!C62 + Gaeiya!C62 + Genaire!C62 + Grazail!C62 + Guise!C62 + Laselteh!C62 + Lasri!C62 + Metndria!C62 + 'New Misos'!C62 + Peka!C62 + Pelan!C62 + Phuris!C62 + Raledria!C62 + Slyiaduun!C62 + Tomscilus!C62</f>
        <v>222633209.3</v>
      </c>
      <c r="Y62" s="6">
        <f t="shared" si="7"/>
        <v>0.02090485998</v>
      </c>
      <c r="Z62" s="6">
        <f t="shared" si="8"/>
        <v>0.08086852865</v>
      </c>
      <c r="AG62" s="3">
        <f t="shared" si="9"/>
        <v>1955</v>
      </c>
      <c r="AH62" s="4">
        <v>1705.0</v>
      </c>
      <c r="AI62" s="5">
        <f>Acrana!C62 + Danocia!C62 + Darewa!C62 + Ealdorii!C62 + Easuhura!C62 + Eldjo!C62 + Emara!C62 + Estijan!C62 + Fermori!C62 + Ikzen!C62 + Ilicuhe!C62 + Koruch!C62 + Lycroa!C62 + Lydroa!C62 + 'Merela Sta'!C62 + 'New Kizura'!C62 + 'Niul Spijan'!C62 + Palina!C62 + Praesyu!C62 + Siana!C62 + Tonder!C62 + Ukhdari!C62 + Urbiqu!C62 + Uularin!C62 + Verusa!C62 + Yaxuto!C62 + Zenashan!C62 + Hkuqo!C62</f>
        <v>590649559.3</v>
      </c>
      <c r="AJ62" s="6">
        <f t="shared" si="10"/>
        <v>0.01371040704</v>
      </c>
      <c r="AK62" s="6">
        <f t="shared" si="11"/>
        <v>0.2145455342</v>
      </c>
      <c r="AR62" s="3">
        <f t="shared" si="12"/>
        <v>1955</v>
      </c>
      <c r="AS62" s="4">
        <v>1705.0</v>
      </c>
      <c r="AT62" s="5">
        <f>Amcha!C62 + Byllu!C62 + Chaenia!C62 + 'Cruthi Anoso'!C62 + 'Dual Cenryia'!C62 + Exilium!C62 + Galca!C62 + Inania!C62 + Inrea!C62 + Isnti!C62 + Lieri!C62 + Ocaun!C62 + Otiiric!C62 + Ozinia!C62 + Pelugrotoa!C62 + Rtesania!C62 + Sadain!C62 + Selaja!C62 + Seytinemas!C62 + Sivoso!C62 + Sunsokua!C62 + Taing!C62 + Taoisia!C62 + Trian!C62 + Vayvele!C62</f>
        <v>440424125</v>
      </c>
      <c r="AU62" s="6">
        <f t="shared" si="13"/>
        <v>0.02998715111</v>
      </c>
      <c r="AV62" s="6">
        <f t="shared" si="14"/>
        <v>0.1599781591</v>
      </c>
      <c r="BC62" s="3">
        <f t="shared" si="15"/>
        <v>1955</v>
      </c>
      <c r="BD62" s="4">
        <v>1705.0</v>
      </c>
      <c r="BE62" s="5">
        <f>Canldives!C62 + Cloja!C62 + Dahe!C62 + Eparia!C62 + Etretes!C62 + Haiza!C62 + Ihner!C62 + Kaastini!C62 + Kusierna!C62 + Migoku!C62 + 'North Ayre'!C62 + Oscairia!C62 + Oyreain!C62 + 'Pha Hii'!C62 + 'Pruim Fijan'!C62 + 'Prystr Hii'!C62 + Ruylku!C62 + Sanagara!C62 + Shinam!C62 + Stinebar!C62 + Suenan!C62 + Taval!C62 + Ucrua!C62 + Vesozata!C62 + 'Welenu Fana'!C62 + 'Western Migoku'!C62</f>
        <v>692997857.8</v>
      </c>
      <c r="BF62" s="6">
        <f t="shared" si="16"/>
        <v>0.01563029657</v>
      </c>
      <c r="BG62" s="6">
        <f t="shared" si="17"/>
        <v>0.2517221815</v>
      </c>
      <c r="BN62" s="3">
        <f t="shared" si="18"/>
        <v>1955</v>
      </c>
      <c r="BO62" s="4">
        <v>1705.0</v>
      </c>
      <c r="BP62" s="5">
        <f>Andsaudare!C62 + Aplasia!C62 + Astye!C62 + 'Crila Republic'!C62 + 'Elja and Munusia'!C62 + Hiwush!C62 + Iainoa!C62 + Isari!C62 + Isuibul!C62 + Maalle!C62 + Mendereide!C62 + Nia!C62 + 'Niretui and Anulan'!C62 + Ohtina!C62 + Prstreula!C62 + Rethern!C62 + Rkmepuia!C62 + Tvecoca!C62 + Umarcia!C62 + 'United Delet'!C62 + Veelmit!C62 + Walporein!C62 + Yutnitu!C62</f>
        <v>86745347.94</v>
      </c>
      <c r="BQ62" s="7">
        <f t="shared" si="19"/>
        <v>0.02055603088</v>
      </c>
      <c r="BR62" s="6">
        <f t="shared" si="20"/>
        <v>0.03150908473</v>
      </c>
      <c r="BY62" s="3">
        <f t="shared" si="21"/>
        <v>1955</v>
      </c>
      <c r="BZ62" s="4">
        <v>1705.0</v>
      </c>
      <c r="CA62" s="5">
        <f>Ahokini!C62 + Anymna!C62 + Ashain!C62 + Baluyde!C62 + Desaki!C62 + Erkizil!C62 + 'Far Lands'!C62 + Finae!C62 + Hyelen!C62 + Iareva!C62 + Letan!C62 + 'Mesjan Hyaa'!C62 + Myla!C62 + 'Nheyes Si'!C62 + Onphello!C62 + Quidic!C62 + Shomjind!C62 + 'United Mihili'!C62 + Verste!C62 + Volver!C62 + Wundry!C62 + Yihnurda!C62 + Zhanshe!C62 + Ztesh!C62</f>
        <v>350818646.9</v>
      </c>
      <c r="CB62" s="7">
        <f t="shared" si="22"/>
        <v>0.02099964001</v>
      </c>
      <c r="CC62" s="6">
        <f t="shared" si="23"/>
        <v>0.1274301704</v>
      </c>
    </row>
    <row r="63" ht="22.5" customHeight="1">
      <c r="A63" s="3">
        <f t="shared" si="1"/>
        <v>1954</v>
      </c>
      <c r="B63" s="4">
        <v>1704.0</v>
      </c>
      <c r="C63" s="5">
        <f>Acetoa!C63 + Acrana!C63 + Aetintio!C63 + Ahokini!C63 + Amcha!C63 + Andsaudare!C63 + Anymna!C63 + Aplasia!C63 + Arbiya!C63 + 'Areoix Lie'!C63 + Ashain!C63 + Astye!C63 + Baluyde!C63 + Byllu!C63 + Candenat!C63 + Canldives!C63 + Chaenia!C63 + Cloja!C63 + 'Crila Republic'!C63 + 'Cruthi Anoso'!C63 + Curata!C63 + Dahe!C63 + Danocia!C63 + Darewa!C63 + Desaki!C63 + Deschon!C63 + 'Disal Nila'!C63 + 'Dual Cenryia'!C63 + Ealdorii!C63 + Easuhura!C63 + Eldavpir!C63 + Eldjo!C63 + 'Elja and Munusia'!C63 + Emara!C63 + Enina!C63 + Eparia!C63 + Erkizil!C63 + Estijan!C63 + Etirha!C63 + Etretes!C63 + Exilium!C63 + 'Far Lands'!C63 + 'Feio Lie'!C63 + Fermori!C63 + Finae!C63 + Fincen!C63 + 'Fire Coast'!C63 + Gaeiya!C63 + Galca!C63 + Genaire!C63 + Grazail!C63 + Guise!C63 + Haiza!C63 + Heiso!C63 + Hiwush!C63 + Hkuqo!C63 + Hyelen!C63 + Iainoa!C63 + Iareva!C63 + Ihner!C63 + Ikzen!C63 + Ilicuhe!C63 + Inania!C63 + Inrea!C63 + Iquir!C63 + Isari!C63 + Isnti!C63 + Isuibul!C63 + Jathua!C63 + Jau!C63 + Jshain!C63 + Kaastini!C63 + Koruch!C63 + Kusierna!C63 + Laselteh!C63 + Lasri!C63 + Letan!C63 + Lieri!C63 + Lycroa!C63 + Lydroa!C63 + Maalle!C63 + Mendereide!C63 + 'Merela Sta'!C63 + 'Mesjan Hyaa'!C63 + Metndria!C63 + Migoku!C63 + Myla!C63 + 'New Kizura'!C63 + 'New Misos'!C63 + 'Nheyes Si'!C63 + Nia!C63 + 'Niretui and Anulan'!C63 + 'Niul Spijan'!C63 + 'North Ayre'!C63 + Ocaun!C63 + Ohtina!C63 + Onphello!C63 + Oscairia!C63 + Othya!C63 + Otiiric!C63 + Oyreain!C63 + Ozinia!C63 + Palina!C63 + Peka!C63 + Pelan!C63 + Pelines!C63 + Pelugrotoa!C63 + 'Pha Hii'!C63 + Phuris!C63 + Praesyu!C63 + Prstreula!C63 + 'Pruim Fijan'!C63 + 'Prystr Hii'!C63 + Quidic!C63 + Raledria!C63 + Reerica!C63 + Rethern!C63 + 'Rijan bu'!C63 + Rinew!C63 + Rkmepuia!C63 + Rtesania!C63 + Ruylku!C63 + Saa!C63 + Sadain!C63 + Sanagara!C63 + Sattle!C63 + Selaja!C63 + Seytinemas!C63 + Shinam!C63 + Shomjind!C63 + Siana!C63 + Sivoso!C63 + Slyiaduun!C63 + Stinebar!C63 + Suenan!C63 + Sunsokua!C63 + Taing!C63 + Taniduna!C63 + Taoisia!C63 + Taval!C63 + Terressin!C63 + Tomscilus!C63 + Tonder!C63 + Trevilla!C63 + Trian!C63 + Tvecoca!C63 + Ucrua!C63 + Ukhdari!C63 + Umarcia!C63 + Umendel!C63 + 'United Delet'!C63 + 'United Mihili'!C63 + Urbiqu!C63 + Uularin!C63 + Vayvele!C63 + Veelmit!C63 + Verste!C63 + Verusa!C63 + Vesozata!C63 + Viussi!C63 + Volver!C63 + Walporein!C63 + 'Welenu Fana'!C63 + 'Western Migoku'!C63 + Wundry!C63 + Yaxuto!C63 + Yihnurda!C63 + Yoprioq!C63 + Yutnitu!C63 + Zenashan!C63 + Zhanshe!C63 + Ztesh!C63</f>
        <v>2698971250</v>
      </c>
      <c r="D63" s="6">
        <f t="shared" si="2"/>
        <v>0.01955974445</v>
      </c>
      <c r="K63" s="3">
        <f t="shared" si="3"/>
        <v>1954</v>
      </c>
      <c r="L63" s="4">
        <v>1704.0</v>
      </c>
      <c r="M63" s="5">
        <f>'Areoix Lie'!C63 + Pelines!C63 + Terressin!C63 + Taniduna!C63 + Iquir!C63 + Deschon!C63 + Othya!C63 + Eldavpir!C63 + Candenat!C63 + Jau!C63 + Viussi!C63 + Jathua!C63 + Jshain!C63 + Acetoa!C63 + Sattle!C63 + Reerica!C63 + 'Feio Lie'!C63 + Umendel!C63 + 'Fire Coast'!C63 + Yoprioq!C63 + 'Rijan bu'!C63 + Saa!C63 + Rinew!C63 + Enina!C63 + Trevilla!C63</f>
        <v>353898310.5</v>
      </c>
      <c r="N63" s="6">
        <f t="shared" si="4"/>
        <v>0.02504683481</v>
      </c>
      <c r="O63" s="6">
        <f t="shared" si="5"/>
        <v>0.1311234088</v>
      </c>
      <c r="V63" s="3">
        <f t="shared" si="6"/>
        <v>1954</v>
      </c>
      <c r="W63" s="4">
        <v>1704.0</v>
      </c>
      <c r="X63" s="5">
        <f>Aetintio!C63 + Arbiya!C63 + Curata!C63 + 'Disal Nila'!C63 + Etirha!C63 + Fincen!C63 + Gaeiya!C63 + Genaire!C63 + Grazail!C63 + Guise!C63 + Laselteh!C63 + Lasri!C63 + Metndria!C63 + 'New Misos'!C63 + Peka!C63 + Pelan!C63 + Phuris!C63 + Raledria!C63 + Slyiaduun!C63 + Tomscilus!C63</f>
        <v>218074394.6</v>
      </c>
      <c r="Y63" s="6">
        <f t="shared" si="7"/>
        <v>0.0209789831</v>
      </c>
      <c r="Z63" s="6">
        <f t="shared" si="8"/>
        <v>0.08079908024</v>
      </c>
      <c r="AG63" s="3">
        <f t="shared" si="9"/>
        <v>1954</v>
      </c>
      <c r="AH63" s="4">
        <v>1704.0</v>
      </c>
      <c r="AI63" s="5">
        <f>Acrana!C63 + Danocia!C63 + Darewa!C63 + Ealdorii!C63 + Easuhura!C63 + Eldjo!C63 + Emara!C63 + Estijan!C63 + Fermori!C63 + Ikzen!C63 + Ilicuhe!C63 + Koruch!C63 + Lycroa!C63 + Lydroa!C63 + 'Merela Sta'!C63 + 'New Kizura'!C63 + 'Niul Spijan'!C63 + Palina!C63 + Praesyu!C63 + Siana!C63 + Tonder!C63 + Ukhdari!C63 + Urbiqu!C63 + Uularin!C63 + Verusa!C63 + Yaxuto!C63 + Zenashan!C63 + Hkuqo!C63</f>
        <v>582661039.3</v>
      </c>
      <c r="AJ63" s="6">
        <f t="shared" si="10"/>
        <v>0.01251607466</v>
      </c>
      <c r="AK63" s="6">
        <f t="shared" si="11"/>
        <v>0.2158826402</v>
      </c>
      <c r="AR63" s="3">
        <f t="shared" si="12"/>
        <v>1954</v>
      </c>
      <c r="AS63" s="4">
        <v>1704.0</v>
      </c>
      <c r="AT63" s="5">
        <f>Amcha!C63 + Byllu!C63 + Chaenia!C63 + 'Cruthi Anoso'!C63 + 'Dual Cenryia'!C63 + Exilium!C63 + Galca!C63 + Inania!C63 + Inrea!C63 + Isnti!C63 + Lieri!C63 + Ocaun!C63 + Otiiric!C63 + Ozinia!C63 + Pelugrotoa!C63 + Rtesania!C63 + Sadain!C63 + Selaja!C63 + Seytinemas!C63 + Sivoso!C63 + Sunsokua!C63 + Taing!C63 + Taoisia!C63 + Trian!C63 + Vayvele!C63</f>
        <v>427601572.1</v>
      </c>
      <c r="AU63" s="6">
        <f t="shared" si="13"/>
        <v>0.02928744354</v>
      </c>
      <c r="AV63" s="6">
        <f t="shared" si="14"/>
        <v>0.1584313179</v>
      </c>
      <c r="BC63" s="3">
        <f t="shared" si="15"/>
        <v>1954</v>
      </c>
      <c r="BD63" s="4">
        <v>1704.0</v>
      </c>
      <c r="BE63" s="5">
        <f>Canldives!C63 + Cloja!C63 + Dahe!C63 + Eparia!C63 + Etretes!C63 + Haiza!C63 + Ihner!C63 + Kaastini!C63 + Kusierna!C63 + Migoku!C63 + 'North Ayre'!C63 + Oscairia!C63 + Oyreain!C63 + 'Pha Hii'!C63 + 'Pruim Fijan'!C63 + 'Prystr Hii'!C63 + Ruylku!C63 + Sanagara!C63 + Shinam!C63 + Stinebar!C63 + Suenan!C63 + Taval!C63 + Ucrua!C63 + Vesozata!C63 + 'Welenu Fana'!C63 + 'Western Migoku'!C63</f>
        <v>682332793.8</v>
      </c>
      <c r="BF63" s="6">
        <f t="shared" si="16"/>
        <v>0.01558125661</v>
      </c>
      <c r="BG63" s="6">
        <f t="shared" si="17"/>
        <v>0.2528121757</v>
      </c>
      <c r="BN63" s="3">
        <f t="shared" si="18"/>
        <v>1954</v>
      </c>
      <c r="BO63" s="4">
        <v>1704.0</v>
      </c>
      <c r="BP63" s="5">
        <f>Andsaudare!C63 + Aplasia!C63 + Astye!C63 + 'Crila Republic'!C63 + 'Elja and Munusia'!C63 + Hiwush!C63 + Iainoa!C63 + Isari!C63 + Isuibul!C63 + Maalle!C63 + Mendereide!C63 + Nia!C63 + 'Niretui and Anulan'!C63 + Ohtina!C63 + Prstreula!C63 + Rethern!C63 + Rkmepuia!C63 + Tvecoca!C63 + Umarcia!C63 + 'United Delet'!C63 + Veelmit!C63 + Walporein!C63 + Yutnitu!C63</f>
        <v>84998123.88</v>
      </c>
      <c r="BQ63" s="8">
        <f t="shared" si="19"/>
        <v>0.02035425936</v>
      </c>
      <c r="BR63" s="6">
        <f t="shared" si="20"/>
        <v>0.03149278595</v>
      </c>
      <c r="BY63" s="3">
        <f t="shared" si="21"/>
        <v>1954</v>
      </c>
      <c r="BZ63" s="4">
        <v>1704.0</v>
      </c>
      <c r="CA63" s="5">
        <f>Ahokini!C63 + Anymna!C63 + Ashain!C63 + Baluyde!C63 + Desaki!C63 + Erkizil!C63 + 'Far Lands'!C63 + Finae!C63 + Hyelen!C63 + Iareva!C63 + Letan!C63 + 'Mesjan Hyaa'!C63 + Myla!C63 + 'Nheyes Si'!C63 + Onphello!C63 + Quidic!C63 + Shomjind!C63 + 'United Mihili'!C63 + Verste!C63 + Volver!C63 + Wundry!C63 + Yihnurda!C63 + Zhanshe!C63 + Ztesh!C63</f>
        <v>343603105.4</v>
      </c>
      <c r="CB63" s="8">
        <f t="shared" si="22"/>
        <v>0.02069159682</v>
      </c>
      <c r="CC63" s="6">
        <f t="shared" si="23"/>
        <v>0.1273089164</v>
      </c>
    </row>
    <row r="64" ht="22.5" customHeight="1">
      <c r="A64" s="3">
        <f t="shared" si="1"/>
        <v>1953</v>
      </c>
      <c r="B64" s="4">
        <v>1703.0</v>
      </c>
      <c r="C64" s="5">
        <f>Acetoa!C64 + Acrana!C64 + Aetintio!C64 + Ahokini!C64 + Amcha!C64 + Andsaudare!C64 + Anymna!C64 + Aplasia!C64 + Arbiya!C64 + 'Areoix Lie'!C64 + Ashain!C64 + Astye!C64 + Baluyde!C64 + Byllu!C64 + Candenat!C64 + Canldives!C64 + Chaenia!C64 + Cloja!C64 + 'Crila Republic'!C64 + 'Cruthi Anoso'!C64 + Curata!C64 + Dahe!C64 + Danocia!C64 + Darewa!C64 + Desaki!C64 + Deschon!C64 + 'Disal Nila'!C64 + 'Dual Cenryia'!C64 + Ealdorii!C64 + Easuhura!C64 + Eldavpir!C64 + Eldjo!C64 + 'Elja and Munusia'!C64 + Emara!C64 + Enina!C64 + Eparia!C64 + Erkizil!C64 + Estijan!C64 + Etirha!C64 + Etretes!C64 + Exilium!C64 + 'Far Lands'!C64 + 'Feio Lie'!C64 + Fermori!C64 + Finae!C64 + Fincen!C64 + 'Fire Coast'!C64 + Gaeiya!C64 + Galca!C64 + Genaire!C64 + Grazail!C64 + Guise!C64 + Haiza!C64 + Heiso!C64 + Hiwush!C64 + Hkuqo!C64 + Hyelen!C64 + Iainoa!C64 + Iareva!C64 + Ihner!C64 + Ikzen!C64 + Ilicuhe!C64 + Inania!C64 + Inrea!C64 + Iquir!C64 + Isari!C64 + Isnti!C64 + Isuibul!C64 + Jathua!C64 + Jau!C64 + Jshain!C64 + Kaastini!C64 + Koruch!C64 + Kusierna!C64 + Laselteh!C64 + Lasri!C64 + Letan!C64 + Lieri!C64 + Lycroa!C64 + Lydroa!C64 + Maalle!C64 + Mendereide!C64 + 'Merela Sta'!C64 + 'Mesjan Hyaa'!C64 + Metndria!C64 + Migoku!C64 + Myla!C64 + 'New Kizura'!C64 + 'New Misos'!C64 + 'Nheyes Si'!C64 + Nia!C64 + 'Niretui and Anulan'!C64 + 'Niul Spijan'!C64 + 'North Ayre'!C64 + Ocaun!C64 + Ohtina!C64 + Onphello!C64 + Oscairia!C64 + Othya!C64 + Otiiric!C64 + Oyreain!C64 + Ozinia!C64 + Palina!C64 + Peka!C64 + Pelan!C64 + Pelines!C64 + Pelugrotoa!C64 + 'Pha Hii'!C64 + Phuris!C64 + Praesyu!C64 + Prstreula!C64 + 'Pruim Fijan'!C64 + 'Prystr Hii'!C64 + Quidic!C64 + Raledria!C64 + Reerica!C64 + Rethern!C64 + 'Rijan bu'!C64 + Rinew!C64 + Rkmepuia!C64 + Rtesania!C64 + Ruylku!C64 + Saa!C64 + Sadain!C64 + Sanagara!C64 + Sattle!C64 + Selaja!C64 + Seytinemas!C64 + Shinam!C64 + Shomjind!C64 + Siana!C64 + Sivoso!C64 + Slyiaduun!C64 + Stinebar!C64 + Suenan!C64 + Sunsokua!C64 + Taing!C64 + Taniduna!C64 + Taoisia!C64 + Taval!C64 + Terressin!C64 + Tomscilus!C64 + Tonder!C64 + Trevilla!C64 + Trian!C64 + Tvecoca!C64 + Ucrua!C64 + Ukhdari!C64 + Umarcia!C64 + Umendel!C64 + 'United Delet'!C64 + 'United Mihili'!C64 + Urbiqu!C64 + Uularin!C64 + Vayvele!C64 + Veelmit!C64 + Verste!C64 + Verusa!C64 + Vesozata!C64 + Viussi!C64 + Volver!C64 + Walporein!C64 + 'Welenu Fana'!C64 + 'Western Migoku'!C64 + Wundry!C64 + Yaxuto!C64 + Yihnurda!C64 + Yoprioq!C64 + Yutnitu!C64 + Zenashan!C64 + Zhanshe!C64 + Ztesh!C64</f>
        <v>2647192835</v>
      </c>
      <c r="D64" s="6">
        <f t="shared" si="2"/>
        <v>0.01936270654</v>
      </c>
      <c r="K64" s="3">
        <f t="shared" si="3"/>
        <v>1953</v>
      </c>
      <c r="L64" s="4">
        <v>1703.0</v>
      </c>
      <c r="M64" s="5">
        <f>'Areoix Lie'!C64 + Pelines!C64 + Terressin!C64 + Taniduna!C64 + Iquir!C64 + Deschon!C64 + Othya!C64 + Eldavpir!C64 + Candenat!C64 + Jau!C64 + Viussi!C64 + Jathua!C64 + Jshain!C64 + Acetoa!C64 + Sattle!C64 + Reerica!C64 + 'Feio Lie'!C64 + Umendel!C64 + 'Fire Coast'!C64 + Yoprioq!C64 + 'Rijan bu'!C64 + Saa!C64 + Rinew!C64 + Enina!C64 + Trevilla!C64</f>
        <v>345250869</v>
      </c>
      <c r="N64" s="6">
        <f t="shared" si="4"/>
        <v>0.02487999403</v>
      </c>
      <c r="O64" s="6">
        <f t="shared" si="5"/>
        <v>0.1304215033</v>
      </c>
      <c r="V64" s="3">
        <f t="shared" si="6"/>
        <v>1953</v>
      </c>
      <c r="W64" s="4">
        <v>1703.0</v>
      </c>
      <c r="X64" s="5">
        <f>Aetintio!C64 + Arbiya!C64 + Curata!C64 + 'Disal Nila'!C64 + Etirha!C64 + Fincen!C64 + Gaeiya!C64 + Genaire!C64 + Grazail!C64 + Guise!C64 + Laselteh!C64 + Lasri!C64 + Metndria!C64 + 'New Misos'!C64 + Peka!C64 + Pelan!C64 + Phuris!C64 + Raledria!C64 + Slyiaduun!C64 + Tomscilus!C64</f>
        <v>213593421.8</v>
      </c>
      <c r="Y64" s="6">
        <f t="shared" si="7"/>
        <v>0.02108838837</v>
      </c>
      <c r="Z64" s="6">
        <f t="shared" si="8"/>
        <v>0.08068676336</v>
      </c>
      <c r="AG64" s="3">
        <f t="shared" si="9"/>
        <v>1953</v>
      </c>
      <c r="AH64" s="4">
        <v>1703.0</v>
      </c>
      <c r="AI64" s="5">
        <f>Acrana!C64 + Danocia!C64 + Darewa!C64 + Ealdorii!C64 + Easuhura!C64 + Eldjo!C64 + Emara!C64 + Estijan!C64 + Fermori!C64 + Ikzen!C64 + Ilicuhe!C64 + Koruch!C64 + Lycroa!C64 + Lydroa!C64 + 'Merela Sta'!C64 + 'New Kizura'!C64 + 'Niul Spijan'!C64 + Palina!C64 + Praesyu!C64 + Siana!C64 + Tonder!C64 + Ukhdari!C64 + Urbiqu!C64 + Uularin!C64 + Verusa!C64 + Yaxuto!C64 + Zenashan!C64 + Hkuqo!C64</f>
        <v>575458557.1</v>
      </c>
      <c r="AJ64" s="6">
        <f t="shared" si="10"/>
        <v>0.01242392355</v>
      </c>
      <c r="AK64" s="6">
        <f t="shared" si="11"/>
        <v>0.2173844495</v>
      </c>
      <c r="AR64" s="3">
        <f t="shared" si="12"/>
        <v>1953</v>
      </c>
      <c r="AS64" s="4">
        <v>1703.0</v>
      </c>
      <c r="AT64" s="5">
        <f>Amcha!C64 + Byllu!C64 + Chaenia!C64 + 'Cruthi Anoso'!C64 + 'Dual Cenryia'!C64 + Exilium!C64 + Galca!C64 + Inania!C64 + Inrea!C64 + Isnti!C64 + Lieri!C64 + Ocaun!C64 + Otiiric!C64 + Ozinia!C64 + Pelugrotoa!C64 + Rtesania!C64 + Sadain!C64 + Selaja!C64 + Seytinemas!C64 + Sivoso!C64 + Sunsokua!C64 + Taing!C64 + Taoisia!C64 + Trian!C64 + Vayvele!C64</f>
        <v>415434556</v>
      </c>
      <c r="AU64" s="6">
        <f t="shared" si="13"/>
        <v>0.02882366507</v>
      </c>
      <c r="AV64" s="6">
        <f t="shared" si="14"/>
        <v>0.1569339983</v>
      </c>
      <c r="BC64" s="3">
        <f t="shared" si="15"/>
        <v>1953</v>
      </c>
      <c r="BD64" s="4">
        <v>1703.0</v>
      </c>
      <c r="BE64" s="5">
        <f>Canldives!C64 + Cloja!C64 + Dahe!C64 + Eparia!C64 + Etretes!C64 + Haiza!C64 + Ihner!C64 + Kaastini!C64 + Kusierna!C64 + Migoku!C64 + 'North Ayre'!C64 + Oscairia!C64 + Oyreain!C64 + 'Pha Hii'!C64 + 'Pruim Fijan'!C64 + 'Prystr Hii'!C64 + Ruylku!C64 + Sanagara!C64 + Shinam!C64 + Stinebar!C64 + Suenan!C64 + Taval!C64 + Ucrua!C64 + Vesozata!C64 + 'Welenu Fana'!C64 + 'Western Migoku'!C64</f>
        <v>671864303.7</v>
      </c>
      <c r="BF64" s="6">
        <f t="shared" si="16"/>
        <v>0.01552779461</v>
      </c>
      <c r="BG64" s="6">
        <f t="shared" si="17"/>
        <v>0.2538025545</v>
      </c>
      <c r="BN64" s="3">
        <f t="shared" si="18"/>
        <v>1953</v>
      </c>
      <c r="BO64" s="4">
        <v>1703.0</v>
      </c>
      <c r="BP64" s="5">
        <f>Andsaudare!C64 + Aplasia!C64 + Astye!C64 + 'Crila Republic'!C64 + 'Elja and Munusia'!C64 + Hiwush!C64 + Iainoa!C64 + Isari!C64 + Isuibul!C64 + Maalle!C64 + Mendereide!C64 + Nia!C64 + 'Niretui and Anulan'!C64 + Ohtina!C64 + Prstreula!C64 + Rethern!C64 + Rkmepuia!C64 + Tvecoca!C64 + Umarcia!C64 + 'United Delet'!C64 + Veelmit!C64 + Walporein!C64 + Yutnitu!C64</f>
        <v>83302561.93</v>
      </c>
      <c r="BQ64" s="7">
        <f t="shared" si="19"/>
        <v>0.02007752648</v>
      </c>
      <c r="BR64" s="6">
        <f t="shared" si="20"/>
        <v>0.0314682636</v>
      </c>
      <c r="BY64" s="3">
        <f t="shared" si="21"/>
        <v>1953</v>
      </c>
      <c r="BZ64" s="4">
        <v>1703.0</v>
      </c>
      <c r="CA64" s="5">
        <f>Ahokini!C64 + Anymna!C64 + Ashain!C64 + Baluyde!C64 + Desaki!C64 + Erkizil!C64 + 'Far Lands'!C64 + Finae!C64 + Hyelen!C64 + Iareva!C64 + Letan!C64 + 'Mesjan Hyaa'!C64 + Myla!C64 + 'Nheyes Si'!C64 + Onphello!C64 + Quidic!C64 + Shomjind!C64 + 'United Mihili'!C64 + Verste!C64 + Volver!C64 + Wundry!C64 + Yihnurda!C64 + Zhanshe!C64 + Ztesh!C64</f>
        <v>336637537.2</v>
      </c>
      <c r="CB64" s="7">
        <f t="shared" si="22"/>
        <v>0.02035948105</v>
      </c>
      <c r="CC64" s="6">
        <f t="shared" si="23"/>
        <v>0.1271677427</v>
      </c>
    </row>
    <row r="65" ht="22.5" customHeight="1">
      <c r="A65" s="3">
        <f t="shared" si="1"/>
        <v>1952</v>
      </c>
      <c r="B65" s="4">
        <v>1702.0</v>
      </c>
      <c r="C65" s="5">
        <f>Acetoa!C65 + Acrana!C65 + Aetintio!C65 + Ahokini!C65 + Amcha!C65 + Andsaudare!C65 + Anymna!C65 + Aplasia!C65 + Arbiya!C65 + 'Areoix Lie'!C65 + Ashain!C65 + Astye!C65 + Baluyde!C65 + Byllu!C65 + Candenat!C65 + Canldives!C65 + Chaenia!C65 + Cloja!C65 + 'Crila Republic'!C65 + 'Cruthi Anoso'!C65 + Curata!C65 + Dahe!C65 + Danocia!C65 + Darewa!C65 + Desaki!C65 + Deschon!C65 + 'Disal Nila'!C65 + 'Dual Cenryia'!C65 + Ealdorii!C65 + Easuhura!C65 + Eldavpir!C65 + Eldjo!C65 + 'Elja and Munusia'!C65 + Emara!C65 + Enina!C65 + Eparia!C65 + Erkizil!C65 + Estijan!C65 + Etirha!C65 + Etretes!C65 + Exilium!C65 + 'Far Lands'!C65 + 'Feio Lie'!C65 + Fermori!C65 + Finae!C65 + Fincen!C65 + 'Fire Coast'!C65 + Gaeiya!C65 + Galca!C65 + Genaire!C65 + Grazail!C65 + Guise!C65 + Haiza!C65 + Heiso!C65 + Hiwush!C65 + Hkuqo!C65 + Hyelen!C65 + Iainoa!C65 + Iareva!C65 + Ihner!C65 + Ikzen!C65 + Ilicuhe!C65 + Inania!C65 + Inrea!C65 + Iquir!C65 + Isari!C65 + Isnti!C65 + Isuibul!C65 + Jathua!C65 + Jau!C65 + Jshain!C65 + Kaastini!C65 + Koruch!C65 + Kusierna!C65 + Laselteh!C65 + Lasri!C65 + Letan!C65 + Lieri!C65 + Lycroa!C65 + Lydroa!C65 + Maalle!C65 + Mendereide!C65 + 'Merela Sta'!C65 + 'Mesjan Hyaa'!C65 + Metndria!C65 + Migoku!C65 + Myla!C65 + 'New Kizura'!C65 + 'New Misos'!C65 + 'Nheyes Si'!C65 + Nia!C65 + 'Niretui and Anulan'!C65 + 'Niul Spijan'!C65 + 'North Ayre'!C65 + Ocaun!C65 + Ohtina!C65 + Onphello!C65 + Oscairia!C65 + Othya!C65 + Otiiric!C65 + Oyreain!C65 + Ozinia!C65 + Palina!C65 + Peka!C65 + Pelan!C65 + Pelines!C65 + Pelugrotoa!C65 + 'Pha Hii'!C65 + Phuris!C65 + Praesyu!C65 + Prstreula!C65 + 'Pruim Fijan'!C65 + 'Prystr Hii'!C65 + Quidic!C65 + Raledria!C65 + Reerica!C65 + Rethern!C65 + 'Rijan bu'!C65 + Rinew!C65 + Rkmepuia!C65 + Rtesania!C65 + Ruylku!C65 + Saa!C65 + Sadain!C65 + Sanagara!C65 + Sattle!C65 + Selaja!C65 + Seytinemas!C65 + Shinam!C65 + Shomjind!C65 + Siana!C65 + Sivoso!C65 + Slyiaduun!C65 + Stinebar!C65 + Suenan!C65 + Sunsokua!C65 + Taing!C65 + Taniduna!C65 + Taoisia!C65 + Taval!C65 + Terressin!C65 + Tomscilus!C65 + Tonder!C65 + Trevilla!C65 + Trian!C65 + Tvecoca!C65 + Ucrua!C65 + Ukhdari!C65 + Umarcia!C65 + Umendel!C65 + 'United Delet'!C65 + 'United Mihili'!C65 + Urbiqu!C65 + Uularin!C65 + Vayvele!C65 + Veelmit!C65 + Verste!C65 + Verusa!C65 + Vesozata!C65 + Viussi!C65 + Volver!C65 + Walporein!C65 + 'Welenu Fana'!C65 + 'Western Migoku'!C65 + Wundry!C65 + Yaxuto!C65 + Yihnurda!C65 + Yoprioq!C65 + Yutnitu!C65 + Zenashan!C65 + Zhanshe!C65 + Ztesh!C65</f>
        <v>2596909636</v>
      </c>
      <c r="D65" s="6">
        <f t="shared" si="2"/>
        <v>0.01905777924</v>
      </c>
      <c r="K65" s="3">
        <f t="shared" si="3"/>
        <v>1952</v>
      </c>
      <c r="L65" s="4">
        <v>1702.0</v>
      </c>
      <c r="M65" s="5">
        <f>'Areoix Lie'!C65 + Pelines!C65 + Terressin!C65 + Taniduna!C65 + Iquir!C65 + Deschon!C65 + Othya!C65 + Eldavpir!C65 + Candenat!C65 + Jau!C65 + Viussi!C65 + Jathua!C65 + Jshain!C65 + Acetoa!C65 + Sattle!C65 + Reerica!C65 + 'Feio Lie'!C65 + Umendel!C65 + 'Fire Coast'!C65 + Yoprioq!C65 + 'Rijan bu'!C65 + Saa!C65 + Rinew!C65 + Enina!C65 + Trevilla!C65</f>
        <v>336869556.5</v>
      </c>
      <c r="N65" s="6">
        <f t="shared" si="4"/>
        <v>0.02472278593</v>
      </c>
      <c r="O65" s="6">
        <f t="shared" si="5"/>
        <v>0.1297193987</v>
      </c>
      <c r="V65" s="3">
        <f t="shared" si="6"/>
        <v>1952</v>
      </c>
      <c r="W65" s="4">
        <v>1702.0</v>
      </c>
      <c r="X65" s="5">
        <f>Aetintio!C65 + Arbiya!C65 + Curata!C65 + 'Disal Nila'!C65 + Etirha!C65 + Fincen!C65 + Gaeiya!C65 + Genaire!C65 + Grazail!C65 + Guise!C65 + Laselteh!C65 + Lasri!C65 + Metndria!C65 + 'New Misos'!C65 + Peka!C65 + Pelan!C65 + Phuris!C65 + Raledria!C65 + Slyiaduun!C65 + Tomscilus!C65</f>
        <v>209182108.3</v>
      </c>
      <c r="Y65" s="6">
        <f t="shared" si="7"/>
        <v>0.02177913555</v>
      </c>
      <c r="Z65" s="6">
        <f t="shared" si="8"/>
        <v>0.08055039938</v>
      </c>
      <c r="AG65" s="3">
        <f t="shared" si="9"/>
        <v>1952</v>
      </c>
      <c r="AH65" s="4">
        <v>1702.0</v>
      </c>
      <c r="AI65" s="5">
        <f>Acrana!C65 + Danocia!C65 + Darewa!C65 + Ealdorii!C65 + Easuhura!C65 + Eldjo!C65 + Emara!C65 + Estijan!C65 + Fermori!C65 + Ikzen!C65 + Ilicuhe!C65 + Koruch!C65 + Lycroa!C65 + Lydroa!C65 + 'Merela Sta'!C65 + 'New Kizura'!C65 + 'Niul Spijan'!C65 + Palina!C65 + Praesyu!C65 + Siana!C65 + Tonder!C65 + Ukhdari!C65 + Urbiqu!C65 + Uularin!C65 + Verusa!C65 + Yaxuto!C65 + Zenashan!C65 + Hkuqo!C65</f>
        <v>568396838.2</v>
      </c>
      <c r="AJ65" s="6">
        <f t="shared" si="10"/>
        <v>0.0115350907</v>
      </c>
      <c r="AK65" s="6">
        <f t="shared" si="11"/>
        <v>0.2188743229</v>
      </c>
      <c r="AR65" s="3">
        <f t="shared" si="12"/>
        <v>1952</v>
      </c>
      <c r="AS65" s="4">
        <v>1702.0</v>
      </c>
      <c r="AT65" s="5">
        <f>Amcha!C65 + Byllu!C65 + Chaenia!C65 + 'Cruthi Anoso'!C65 + 'Dual Cenryia'!C65 + Exilium!C65 + Galca!C65 + Inania!C65 + Inrea!C65 + Isnti!C65 + Lieri!C65 + Ocaun!C65 + Otiiric!C65 + Ozinia!C65 + Pelugrotoa!C65 + Rtesania!C65 + Sadain!C65 + Selaja!C65 + Seytinemas!C65 + Sivoso!C65 + Sunsokua!C65 + Taing!C65 + Taoisia!C65 + Trian!C65 + Vayvele!C65</f>
        <v>403795684.4</v>
      </c>
      <c r="AU65" s="6">
        <f t="shared" si="13"/>
        <v>0.02845651712</v>
      </c>
      <c r="AV65" s="6">
        <f t="shared" si="14"/>
        <v>0.1554908491</v>
      </c>
      <c r="BC65" s="3">
        <f t="shared" si="15"/>
        <v>1952</v>
      </c>
      <c r="BD65" s="4">
        <v>1702.0</v>
      </c>
      <c r="BE65" s="5">
        <f>Canldives!C65 + Cloja!C65 + Dahe!C65 + Eparia!C65 + Etretes!C65 + Haiza!C65 + Ihner!C65 + Kaastini!C65 + Kusierna!C65 + Migoku!C65 + 'North Ayre'!C65 + Oscairia!C65 + Oyreain!C65 + 'Pha Hii'!C65 + 'Pruim Fijan'!C65 + 'Prystr Hii'!C65 + Ruylku!C65 + Sanagara!C65 + Shinam!C65 + Stinebar!C65 + Suenan!C65 + Taval!C65 + Ucrua!C65 + Vesozata!C65 + 'Welenu Fana'!C65 + 'Western Migoku'!C65</f>
        <v>661591250.7</v>
      </c>
      <c r="BF65" s="6">
        <f t="shared" si="16"/>
        <v>0.01556067085</v>
      </c>
      <c r="BG65" s="6">
        <f t="shared" si="17"/>
        <v>0.2547609826</v>
      </c>
      <c r="BN65" s="3">
        <f t="shared" si="18"/>
        <v>1952</v>
      </c>
      <c r="BO65" s="4">
        <v>1702.0</v>
      </c>
      <c r="BP65" s="5">
        <f>Andsaudare!C65 + Aplasia!C65 + Astye!C65 + 'Crila Republic'!C65 + 'Elja and Munusia'!C65 + Hiwush!C65 + Iainoa!C65 + Isari!C65 + Isuibul!C65 + Maalle!C65 + Mendereide!C65 + Nia!C65 + 'Niretui and Anulan'!C65 + Ohtina!C65 + Prstreula!C65 + Rethern!C65 + Rkmepuia!C65 + Tvecoca!C65 + Umarcia!C65 + 'United Delet'!C65 + Veelmit!C65 + Walporein!C65 + Yutnitu!C65</f>
        <v>81662971.46</v>
      </c>
      <c r="BQ65" s="8">
        <f t="shared" si="19"/>
        <v>0.01974409491</v>
      </c>
      <c r="BR65" s="6">
        <f t="shared" si="20"/>
        <v>0.0314462122</v>
      </c>
      <c r="BY65" s="3">
        <f t="shared" si="21"/>
        <v>1952</v>
      </c>
      <c r="BZ65" s="4">
        <v>1702.0</v>
      </c>
      <c r="CA65" s="5">
        <f>Ahokini!C65 + Anymna!C65 + Ashain!C65 + Baluyde!C65 + Desaki!C65 + Erkizil!C65 + 'Far Lands'!C65 + Finae!C65 + Hyelen!C65 + Iareva!C65 + Letan!C65 + 'Mesjan Hyaa'!C65 + Myla!C65 + 'Nheyes Si'!C65 + Onphello!C65 + Quidic!C65 + Shomjind!C65 + 'United Mihili'!C65 + Verste!C65 + Volver!C65 + Wundry!C65 + Yihnurda!C65 + Zhanshe!C65 + Ztesh!C65</f>
        <v>329920526.5</v>
      </c>
      <c r="CB65" s="8">
        <f t="shared" si="22"/>
        <v>0.01992269039</v>
      </c>
      <c r="CC65" s="6">
        <f t="shared" si="23"/>
        <v>0.1270435143</v>
      </c>
    </row>
    <row r="66" ht="22.5" customHeight="1">
      <c r="A66" s="3">
        <f t="shared" si="1"/>
        <v>1951</v>
      </c>
      <c r="B66" s="4">
        <v>1701.0</v>
      </c>
      <c r="C66" s="5">
        <f>Acetoa!C66 + Acrana!C66 + Aetintio!C66 + Ahokini!C66 + Amcha!C66 + Andsaudare!C66 + Anymna!C66 + Aplasia!C66 + Arbiya!C66 + 'Areoix Lie'!C66 + Ashain!C66 + Astye!C66 + Baluyde!C66 + Byllu!C66 + Candenat!C66 + Canldives!C66 + Chaenia!C66 + Cloja!C66 + 'Crila Republic'!C66 + 'Cruthi Anoso'!C66 + Curata!C66 + Dahe!C66 + Danocia!C66 + Darewa!C66 + Desaki!C66 + Deschon!C66 + 'Disal Nila'!C66 + 'Dual Cenryia'!C66 + Ealdorii!C66 + Easuhura!C66 + Eldavpir!C66 + Eldjo!C66 + 'Elja and Munusia'!C66 + Emara!C66 + Enina!C66 + Eparia!C66 + Erkizil!C66 + Estijan!C66 + Etirha!C66 + Etretes!C66 + Exilium!C66 + 'Far Lands'!C66 + 'Feio Lie'!C66 + Fermori!C66 + Finae!C66 + Fincen!C66 + 'Fire Coast'!C66 + Gaeiya!C66 + Galca!C66 + Genaire!C66 + Grazail!C66 + Guise!C66 + Haiza!C66 + Heiso!C66 + Hiwush!C66 + Hkuqo!C66 + Hyelen!C66 + Iainoa!C66 + Iareva!C66 + Ihner!C66 + Ikzen!C66 + Ilicuhe!C66 + Inania!C66 + Inrea!C66 + Iquir!C66 + Isari!C66 + Isnti!C66 + Isuibul!C66 + Jathua!C66 + Jau!C66 + Jshain!C66 + Kaastini!C66 + Koruch!C66 + Kusierna!C66 + Laselteh!C66 + Lasri!C66 + Letan!C66 + Lieri!C66 + Lycroa!C66 + Lydroa!C66 + Maalle!C66 + Mendereide!C66 + 'Merela Sta'!C66 + 'Mesjan Hyaa'!C66 + Metndria!C66 + Migoku!C66 + Myla!C66 + 'New Kizura'!C66 + 'New Misos'!C66 + 'Nheyes Si'!C66 + Nia!C66 + 'Niretui and Anulan'!C66 + 'Niul Spijan'!C66 + 'North Ayre'!C66 + Ocaun!C66 + Ohtina!C66 + Onphello!C66 + Oscairia!C66 + Othya!C66 + Otiiric!C66 + Oyreain!C66 + Ozinia!C66 + Palina!C66 + Peka!C66 + Pelan!C66 + Pelines!C66 + Pelugrotoa!C66 + 'Pha Hii'!C66 + Phuris!C66 + Praesyu!C66 + Prstreula!C66 + 'Pruim Fijan'!C66 + 'Prystr Hii'!C66 + Quidic!C66 + Raledria!C66 + Reerica!C66 + Rethern!C66 + 'Rijan bu'!C66 + Rinew!C66 + Rkmepuia!C66 + Rtesania!C66 + Ruylku!C66 + Saa!C66 + Sadain!C66 + Sanagara!C66 + Sattle!C66 + Selaja!C66 + Seytinemas!C66 + Shinam!C66 + Shomjind!C66 + Siana!C66 + Sivoso!C66 + Slyiaduun!C66 + Stinebar!C66 + Suenan!C66 + Sunsokua!C66 + Taing!C66 + Taniduna!C66 + Taoisia!C66 + Taval!C66 + Terressin!C66 + Tomscilus!C66 + Tonder!C66 + Trevilla!C66 + Trian!C66 + Tvecoca!C66 + Ucrua!C66 + Ukhdari!C66 + Umarcia!C66 + Umendel!C66 + 'United Delet'!C66 + 'United Mihili'!C66 + Urbiqu!C66 + Uularin!C66 + Vayvele!C66 + Veelmit!C66 + Verste!C66 + Verusa!C66 + Vesozata!C66 + Viussi!C66 + Volver!C66 + Walporein!C66 + 'Welenu Fana'!C66 + 'Western Migoku'!C66 + Wundry!C66 + Yaxuto!C66 + Yihnurda!C66 + Yoprioq!C66 + Yutnitu!C66 + Zenashan!C66 + Zhanshe!C66 + Ztesh!C66</f>
        <v>2548343861</v>
      </c>
      <c r="D66" s="6">
        <f>((C66-C67)/$C$67)</f>
        <v>0.01874386649</v>
      </c>
      <c r="K66" s="3">
        <f t="shared" si="3"/>
        <v>1951</v>
      </c>
      <c r="L66" s="4">
        <v>1701.0</v>
      </c>
      <c r="M66" s="5">
        <f>'Areoix Lie'!C66 + Pelines!C66 + Terressin!C66 + Taniduna!C66 + Iquir!C66 + Deschon!C66 + Othya!C66 + Eldavpir!C66 + Candenat!C66 + Jau!C66 + Viussi!C66 + Jathua!C66 + Jshain!C66 + Acetoa!C66 + Sattle!C66 + Reerica!C66 + 'Feio Lie'!C66 + Umendel!C66 + 'Fire Coast'!C66 + Yoprioq!C66 + 'Rijan bu'!C66 + Saa!C66 + Rinew!C66 + Enina!C66 + Trevilla!C66</f>
        <v>328742135</v>
      </c>
      <c r="N66" s="6"/>
      <c r="O66" s="6">
        <f t="shared" si="5"/>
        <v>0.1290022669</v>
      </c>
      <c r="V66" s="3">
        <f t="shared" si="6"/>
        <v>1951</v>
      </c>
      <c r="W66" s="4">
        <v>1701.0</v>
      </c>
      <c r="X66" s="5">
        <f>Aetintio!C66 + Arbiya!C66 + Curata!C66 + 'Disal Nila'!C66 + Etirha!C66 + Fincen!C66 + Gaeiya!C66 + Genaire!C66 + Grazail!C66 + Guise!C66 + Laselteh!C66 + Lasri!C66 + Metndria!C66 + 'New Misos'!C66 + Peka!C66 + Pelan!C66 + Phuris!C66 + Raledria!C66 + Slyiaduun!C66 + Tomscilus!C66</f>
        <v>204723409.4</v>
      </c>
      <c r="Y66" s="6"/>
      <c r="Z66" s="6">
        <f t="shared" si="8"/>
        <v>0.0803358654</v>
      </c>
      <c r="AG66" s="3">
        <f t="shared" si="9"/>
        <v>1951</v>
      </c>
      <c r="AH66" s="4">
        <v>1701.0</v>
      </c>
      <c r="AI66" s="5">
        <f>Acrana!C66 + Danocia!C66 + Darewa!C66 + Ealdorii!C66 + Easuhura!C66 + Eldjo!C66 + Emara!C66 + Estijan!C66 + Fermori!C66 + Ikzen!C66 + Ilicuhe!C66 + Koruch!C66 + Lycroa!C66 + Lydroa!C66 + 'Merela Sta'!C66 + 'New Kizura'!C66 + 'Niul Spijan'!C66 + Palina!C66 + Praesyu!C66 + Siana!C66 + Tonder!C66 + Ukhdari!C66 + Urbiqu!C66 + Uularin!C66 + Verusa!C66 + Yaxuto!C66 + Zenashan!C66 + Hkuqo!C66</f>
        <v>561915096.6</v>
      </c>
      <c r="AJ66" s="6"/>
      <c r="AK66" s="6">
        <f t="shared" si="11"/>
        <v>0.2205020701</v>
      </c>
      <c r="AR66" s="3">
        <f t="shared" si="12"/>
        <v>1951</v>
      </c>
      <c r="AS66" s="4">
        <v>1701.0</v>
      </c>
      <c r="AT66" s="5">
        <f>Amcha!C66 + Byllu!C66 + Chaenia!C66 + 'Cruthi Anoso'!C66 + 'Dual Cenryia'!C66 + Exilium!C66 + Galca!C66 + Inania!C66 + Inrea!C66 + Isnti!C66 + Lieri!C66 + Ocaun!C66 + Otiiric!C66 + Ozinia!C66 + Pelugrotoa!C66 + Rtesania!C66 + Sadain!C66 + Selaja!C66 + Seytinemas!C66 + Sivoso!C66 + Sunsokua!C66 + Taing!C66 + Taoisia!C66 + Trian!C66 + Vayvele!C66</f>
        <v>392623001.2</v>
      </c>
      <c r="AU66" s="6"/>
      <c r="AV66" s="6">
        <f t="shared" si="14"/>
        <v>0.1540698676</v>
      </c>
      <c r="BC66" s="3">
        <f t="shared" si="15"/>
        <v>1951</v>
      </c>
      <c r="BD66" s="4">
        <v>1701.0</v>
      </c>
      <c r="BE66" s="5">
        <f>Canldives!C66 + Cloja!C66 + Dahe!C66 + Eparia!C66 + Etretes!C66 + Haiza!C66 + Ihner!C66 + Kaastini!C66 + Kusierna!C66 + Migoku!C66 + 'North Ayre'!C66 + Oscairia!C66 + Oyreain!C66 + 'Pha Hii'!C66 + 'Pruim Fijan'!C66 + 'Prystr Hii'!C66 + Ruylku!C66 + Sanagara!C66 + Shinam!C66 + Stinebar!C66 + Suenan!C66 + Taval!C66 + Ucrua!C66 + Vesozata!C66 + 'Welenu Fana'!C66 + 'Western Migoku'!C66</f>
        <v>651454186.5</v>
      </c>
      <c r="BF66" s="6"/>
      <c r="BG66" s="6">
        <f t="shared" si="17"/>
        <v>0.2556382584</v>
      </c>
      <c r="BN66" s="3">
        <f t="shared" si="18"/>
        <v>1951</v>
      </c>
      <c r="BO66" s="4">
        <v>1701.0</v>
      </c>
      <c r="BP66" s="5">
        <f>Andsaudare!C66 + Aplasia!C66 + Astye!C66 + 'Crila Republic'!C66 + 'Elja and Munusia'!C66 + Hiwush!C66 + Iainoa!C66 + Isari!C66 + Isuibul!C66 + Maalle!C66 + Mendereide!C66 + Nia!C66 + 'Niretui and Anulan'!C66 + Ohtina!C66 + Prstreula!C66 + Rethern!C66 + Rkmepuia!C66 + Tvecoca!C66 + Umarcia!C66 + 'United Delet'!C66 + Veelmit!C66 + Walporein!C66 + Yutnitu!C66</f>
        <v>80081828.25</v>
      </c>
      <c r="BQ66" s="7"/>
      <c r="BR66" s="6">
        <f t="shared" si="20"/>
        <v>0.03142504804</v>
      </c>
      <c r="BY66" s="3">
        <f t="shared" si="21"/>
        <v>1951</v>
      </c>
      <c r="BZ66" s="4">
        <v>1701.0</v>
      </c>
      <c r="CA66" s="5">
        <f>Ahokini!C66 + Anymna!C66 + Ashain!C66 + Baluyde!C66 + Desaki!C66 + Erkizil!C66 + 'Far Lands'!C66 + Finae!C66 + Hyelen!C66 + Iareva!C66 + Letan!C66 + 'Mesjan Hyaa'!C66 + Myla!C66 + 'Nheyes Si'!C66 + Onphello!C66 + Quidic!C66 + Shomjind!C66 + 'United Mihili'!C66 + Verste!C66 + Volver!C66 + Wundry!C66 + Yihnurda!C66 + Zhanshe!C66 + Ztesh!C66</f>
        <v>323476014</v>
      </c>
      <c r="CB66" s="7"/>
      <c r="CC66" s="6">
        <f t="shared" si="23"/>
        <v>0.1269357793</v>
      </c>
    </row>
    <row r="67" ht="22.5" customHeight="1">
      <c r="A67" s="3">
        <f t="shared" si="1"/>
        <v>1950</v>
      </c>
      <c r="B67" s="4">
        <v>1700.0</v>
      </c>
      <c r="C67" s="5">
        <f>Acetoa!C67 + Acrana!C67 + Aetintio!C67 + Ahokini!C67 + Amcha!C67 + Andsaudare!C67 + Anymna!C67 + Aplasia!C67 + Arbiya!C67 + 'Areoix Lie'!C67 + Ashain!C67 + Astye!C67 + Baluyde!C67 + Byllu!C67 + Candenat!C67 + Canldives!C67 + Chaenia!C67 + Cloja!C67 + 'Crila Republic'!C67 + 'Cruthi Anoso'!C67 + Curata!C67 + Dahe!C67 + Danocia!C67 + Darewa!C67 + Desaki!C67 + Deschon!C67 + 'Disal Nila'!C67 + 'Dual Cenryia'!C67 + Ealdorii!C67 + Easuhura!C67 + Eldavpir!C67 + Eldjo!C67 + 'Elja and Munusia'!C67 + Emara!C67 + Enina!C67 + Eparia!C67 + Erkizil!C67 + Estijan!C67 + Etirha!C67 + Etretes!C67 + Exilium!C67 + 'Far Lands'!C67 + 'Feio Lie'!C67 + Fermori!C67 + Finae!C67 + Fincen!C67 + 'Fire Coast'!C67 + Gaeiya!C67 + Galca!C67 + Genaire!C67 + Grazail!C67 + Guise!C67 + Haiza!C67 + Heiso!C67 + Hiwush!C67 + Hkuqo!C67 + Hyelen!C67 + Iainoa!C67 + Iareva!C67 + Ihner!C67 + Ikzen!C67 + Ilicuhe!C67 + Inania!C67 + Inrea!C67 + Iquir!C67 + Isari!C67 + Isnti!C67 + Isuibul!C67 + Jathua!C67 + Jau!C67 + Jshain!C67 + Kaastini!C67 + Koruch!C67 + Kusierna!C67 + Laselteh!C67 + Lasri!C67 + Letan!C67 + Lieri!C67 + Lycroa!C67 + Lydroa!C67 + Maalle!C67 + Mendereide!C67 + 'Merela Sta'!C67 + 'Mesjan Hyaa'!C67 + Metndria!C67 + Migoku!C67 + Myla!C67 + 'New Kizura'!C67 + 'New Misos'!C67 + 'Nheyes Si'!C67 + Nia!C67 + 'Niretui and Anulan'!C67 + 'Niul Spijan'!C67 + 'North Ayre'!C67 + Ocaun!C67 + Ohtina!C67 + Onphello!C67 + Oscairia!C67 + Othya!C67 + Otiiric!C67 + Oyreain!C67 + Ozinia!C67 + Palina!C67 + Peka!C67 + Pelan!C67 + Pelines!C67 + Pelugrotoa!C67 + 'Pha Hii'!C67 + Phuris!C67 + Praesyu!C67 + Prstreula!C67 + 'Pruim Fijan'!C67 + 'Prystr Hii'!C67 + Quidic!C67 + Raledria!C67 + Reerica!C67 + Rethern!C67 + 'Rijan bu'!C67 + Rinew!C67 + Rkmepuia!C67 + Rtesania!C67 + Ruylku!C67 + Saa!C67 + Sadain!C67 + Sanagara!C67 + Sattle!C67 + Selaja!C67 + Seytinemas!C67 + Shinam!C67 + Shomjind!C67 + Siana!C67 + Sivoso!C67 + Slyiaduun!C67 + Stinebar!C67 + Suenan!C67 + Sunsokua!C67 + Taing!C67 + Taniduna!C67 + Taoisia!C67 + Taval!C67 + Terressin!C67 + Tomscilus!C67 + Tonder!C67 + Trevilla!C67 + Trian!C67 + Tvecoca!C67 + Ucrua!C67 + Ukhdari!C67 + Umarcia!C67 + Umendel!C67 + 'United Delet'!C67 + 'United Mihili'!C67 + Urbiqu!C67 + Uularin!C67 + Vayvele!C67 + Veelmit!C67 + Verste!C67 + Verusa!C67 + Vesozata!C67 + Viussi!C67 + Volver!C67 + Walporein!C67 + 'Welenu Fana'!C67 + 'Western Migoku'!C67 + Wundry!C67 + Yaxuto!C67 + Yihnurda!C67 + Yoprioq!C67 + Yutnitu!C67 + Zenashan!C67 + Zhanshe!C67 + Ztesh!C67</f>
        <v>2501456887</v>
      </c>
      <c r="D67" s="6">
        <v>0.0194</v>
      </c>
      <c r="K67" s="3">
        <f t="shared" si="3"/>
        <v>1950</v>
      </c>
      <c r="L67" s="4">
        <v>1700.0</v>
      </c>
      <c r="M67" s="5">
        <f>'Areoix Lie'!C67 + Pelines!C67 + Terressin!C67 + Taniduna!C67 + Iquir!C67 + Deschon!C67 + Othya!C67 + Eldavpir!C67 + Candenat!C67 + Jau!C67 + Viussi!C67 + Jathua!C67 + Jshain!C67 + Acetoa!C67 + Sattle!C67 + Reerica!C67 + 'Feio Lie'!C67 + Umendel!C67 + 'Fire Coast'!C67 + Yoprioq!C67 + 'Rijan bu'!C67 + Saa!C67 + Rinew!C67 + Enina!C67 + Trevilla!C67</f>
        <v>320824711</v>
      </c>
      <c r="N67" s="9"/>
      <c r="O67" s="6">
        <f t="shared" si="5"/>
        <v>0.1282551431</v>
      </c>
      <c r="V67" s="3">
        <f t="shared" si="6"/>
        <v>1950</v>
      </c>
      <c r="W67" s="4">
        <v>1700.0</v>
      </c>
      <c r="X67" s="5">
        <f>Aetintio!C67 + Arbiya!C67 + Curata!C67 + 'Disal Nila'!C67 + Etirha!C67 + Fincen!C67 + Gaeiya!C67 + Genaire!C67 + Grazail!C67 + Guise!C67 + Laselteh!C67 + Lasri!C67 + Metndria!C67 + 'New Misos'!C67 + Peka!C67 + Pelan!C67 + Phuris!C67 + Raledria!C67 + Slyiaduun!C67 + Tomscilus!C67</f>
        <v>200253995</v>
      </c>
      <c r="Y67" s="9"/>
      <c r="Z67" s="6">
        <f t="shared" si="8"/>
        <v>0.08005494559</v>
      </c>
      <c r="AG67" s="3">
        <f t="shared" si="9"/>
        <v>1950</v>
      </c>
      <c r="AH67" s="4">
        <v>1700.0</v>
      </c>
      <c r="AI67" s="5">
        <f>Acrana!C67 + Danocia!C67 + Darewa!C67 + Ealdorii!C67 + Easuhura!C67 + Eldjo!C67 + Emara!C67 + Estijan!C67 + Fermori!C67 + Ikzen!C67 + Ilicuhe!C67 + Koruch!C67 + Lycroa!C67 + Lydroa!C67 + 'Merela Sta'!C67 + 'New Kizura'!C67 + 'Niul Spijan'!C67 + Palina!C67 + Praesyu!C67 + Siana!C67 + Tonder!C67 + Ukhdari!C67 + Urbiqu!C67 + Uularin!C67 + Verusa!C67 + Yaxuto!C67 + Zenashan!C67 + Hkuqo!C67</f>
        <v>555878420</v>
      </c>
      <c r="AJ67" s="9"/>
      <c r="AK67" s="6">
        <f t="shared" si="11"/>
        <v>0.2222218671</v>
      </c>
      <c r="AR67" s="3">
        <f t="shared" si="12"/>
        <v>1950</v>
      </c>
      <c r="AS67" s="4">
        <v>1700.0</v>
      </c>
      <c r="AT67" s="5">
        <f>Amcha!C67 + Byllu!C67 + Chaenia!C67 + 'Cruthi Anoso'!C67 + 'Dual Cenryia'!C67 + Exilium!C67 + Galca!C67 + Inania!C67 + Inrea!C67 + Isnti!C67 + Lieri!C67 + Ocaun!C67 + Otiiric!C67 + Ozinia!C67 + Pelugrotoa!C67 + Rtesania!C67 + Sadain!C67 + Selaja!C67 + Seytinemas!C67 + Sivoso!C67 + Sunsokua!C67 + Taing!C67 + Taoisia!C67 + Trian!C67 + Vayvele!C67</f>
        <v>381997123</v>
      </c>
      <c r="AU67" s="9"/>
      <c r="AV67" s="6">
        <f t="shared" si="14"/>
        <v>0.1527098568</v>
      </c>
      <c r="BC67" s="3">
        <f t="shared" si="15"/>
        <v>1950</v>
      </c>
      <c r="BD67" s="4">
        <v>1700.0</v>
      </c>
      <c r="BE67" s="5">
        <f>Canldives!C67 + Cloja!C67 + Dahe!C67 + Eparia!C67 + Etretes!C67 + Haiza!C67 + Ihner!C67 + Kaastini!C67 + Kusierna!C67 + Migoku!C67 + 'North Ayre'!C67 + Oscairia!C67 + Oyreain!C67 + 'Pha Hii'!C67 + 'Pruim Fijan'!C67 + 'Prystr Hii'!C67 + Ruylku!C67 + Sanagara!C67 + Shinam!C67 + Stinebar!C67 + Suenan!C67 + Taval!C67 + Ucrua!C67 + Vesozata!C67 + 'Welenu Fana'!C67 + 'Western Migoku'!C67</f>
        <v>641434971.1</v>
      </c>
      <c r="BF67" s="9"/>
      <c r="BG67" s="6">
        <f t="shared" si="17"/>
        <v>0.2564245558</v>
      </c>
      <c r="BN67" s="3">
        <f t="shared" si="18"/>
        <v>1950</v>
      </c>
      <c r="BO67" s="4">
        <v>1700.0</v>
      </c>
      <c r="BP67" s="5">
        <f>Andsaudare!C67 + Aplasia!C67 + Astye!C67 + 'Crila Republic'!C67 + 'Elja and Munusia'!C67 + Hiwush!C67 + Iainoa!C67 + Isari!C67 + Isuibul!C67 + Maalle!C67 + Mendereide!C67 + Nia!C67 + 'Niretui and Anulan'!C67 + Ohtina!C67 + Prstreula!C67 + Rethern!C67 + Rkmepuia!C67 + Tvecoca!C67 + Umarcia!C67 + 'United Delet'!C67 + Veelmit!C67 + Walporein!C67 + Yutnitu!C67</f>
        <v>78646235</v>
      </c>
      <c r="BQ67" s="9"/>
      <c r="BR67" s="6">
        <f t="shared" si="20"/>
        <v>0.03144017209</v>
      </c>
      <c r="BY67" s="3">
        <f t="shared" si="21"/>
        <v>1950</v>
      </c>
      <c r="BZ67" s="4">
        <v>1700.0</v>
      </c>
      <c r="CA67" s="5">
        <f>Ahokini!C67 + Anymna!C67 + Ashain!C67 + Baluyde!C67 + Desaki!C67 + Erkizil!C67 + 'Far Lands'!C67 + Finae!C67 + Hyelen!C67 + Iareva!C67 + Letan!C67 + 'Mesjan Hyaa'!C67 + Myla!C67 + 'Nheyes Si'!C67 + Onphello!C67 + Quidic!C67 + Shomjind!C67 + 'United Mihili'!C67 + Verste!C67 + Volver!C67 + Wundry!C67 + Yihnurda!C67 + Zhanshe!C67 + Ztesh!C67</f>
        <v>317248432</v>
      </c>
      <c r="CB67" s="9"/>
      <c r="CC67" s="6">
        <f t="shared" si="23"/>
        <v>0.1268254646</v>
      </c>
    </row>
  </sheetData>
  <dataValidations>
    <dataValidation type="custom" allowBlank="1" showDropDown="1" sqref="AJ2:AJ67 D2:D67 N2:N67 CB2:CB67 Y2:Y67 AU2:AU67 BQ2:BQ67 BF2:BF67">
      <formula1>AND(ISNUMBER(D2),(NOT(OR(NOT(ISERROR(DATEVALUE(D2))), AND(ISNUMBER(D2), LEFT(CELL("format", D2))="D")))))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7.38"/>
    <col customWidth="1" min="4" max="4" width="13.13"/>
    <col customWidth="1" min="11" max="12" width="7.25"/>
    <col customWidth="1" min="22" max="23" width="7.25"/>
    <col customWidth="1" min="33" max="34" width="7.25"/>
    <col customWidth="1" min="44" max="45" width="7.25"/>
    <col customWidth="1" min="55" max="56" width="7.25"/>
    <col customWidth="1" min="66" max="67" width="7.25"/>
    <col customWidth="1" min="77" max="78" width="7.25"/>
    <col customWidth="1" min="88" max="89" width="7.25"/>
    <col customWidth="1" min="99" max="100" width="7.25"/>
    <col customWidth="1" min="110" max="111" width="7.25"/>
    <col customWidth="1" min="121" max="122" width="7.25"/>
    <col customWidth="1" min="132" max="133" width="7.25"/>
    <col customWidth="1" min="143" max="144" width="7.25"/>
    <col customWidth="1" min="154" max="155" width="7.25"/>
    <col customWidth="1" min="165" max="166" width="7.25"/>
    <col customWidth="1" min="176" max="177" width="7.25"/>
    <col customWidth="1" min="187" max="188" width="7.25"/>
    <col customWidth="1" min="198" max="199" width="7.25"/>
    <col customWidth="1" min="209" max="210" width="7.25"/>
    <col customWidth="1" min="220" max="221" width="7.25"/>
    <col customWidth="1" min="231" max="232" width="7.25"/>
    <col customWidth="1" min="242" max="243" width="7.25"/>
    <col customWidth="1" min="253" max="254" width="7.25"/>
  </cols>
  <sheetData>
    <row r="1" ht="25.5" customHeight="1">
      <c r="A1" s="1" t="s">
        <v>0</v>
      </c>
      <c r="B1" s="2" t="s">
        <v>1</v>
      </c>
      <c r="C1" s="2" t="s">
        <v>19</v>
      </c>
      <c r="D1" s="2" t="s">
        <v>20</v>
      </c>
      <c r="K1" s="1" t="s">
        <v>0</v>
      </c>
      <c r="L1" s="2" t="s">
        <v>1</v>
      </c>
      <c r="M1" s="2" t="s">
        <v>19</v>
      </c>
      <c r="N1" s="2" t="s">
        <v>21</v>
      </c>
      <c r="O1" s="2" t="s">
        <v>6</v>
      </c>
      <c r="V1" s="1" t="s">
        <v>0</v>
      </c>
      <c r="W1" s="2" t="s">
        <v>1</v>
      </c>
      <c r="X1" s="2" t="s">
        <v>22</v>
      </c>
      <c r="Y1" s="2" t="s">
        <v>23</v>
      </c>
      <c r="Z1" s="2" t="s">
        <v>6</v>
      </c>
      <c r="AG1" s="1" t="s">
        <v>0</v>
      </c>
      <c r="AH1" s="2" t="s">
        <v>1</v>
      </c>
      <c r="AI1" s="2" t="s">
        <v>24</v>
      </c>
      <c r="AJ1" s="2" t="s">
        <v>25</v>
      </c>
      <c r="AK1" s="2" t="s">
        <v>6</v>
      </c>
      <c r="AR1" s="1" t="s">
        <v>0</v>
      </c>
      <c r="AS1" s="2" t="s">
        <v>1</v>
      </c>
      <c r="AT1" s="2" t="s">
        <v>26</v>
      </c>
      <c r="AU1" s="2" t="s">
        <v>27</v>
      </c>
      <c r="AV1" s="2" t="s">
        <v>6</v>
      </c>
      <c r="BC1" s="1" t="s">
        <v>0</v>
      </c>
      <c r="BD1" s="2" t="s">
        <v>1</v>
      </c>
      <c r="BE1" s="2" t="s">
        <v>28</v>
      </c>
      <c r="BF1" s="2" t="s">
        <v>29</v>
      </c>
      <c r="BG1" s="2" t="s">
        <v>6</v>
      </c>
      <c r="BN1" s="1" t="s">
        <v>0</v>
      </c>
      <c r="BO1" s="2" t="s">
        <v>1</v>
      </c>
      <c r="BP1" s="2" t="s">
        <v>30</v>
      </c>
      <c r="BQ1" s="2" t="s">
        <v>31</v>
      </c>
      <c r="BR1" s="2" t="s">
        <v>6</v>
      </c>
      <c r="BY1" s="1" t="s">
        <v>0</v>
      </c>
      <c r="BZ1" s="2" t="s">
        <v>1</v>
      </c>
      <c r="CA1" s="10" t="s">
        <v>32</v>
      </c>
      <c r="CB1" s="2" t="s">
        <v>33</v>
      </c>
      <c r="CC1" s="2" t="s">
        <v>6</v>
      </c>
      <c r="CJ1" s="1" t="s">
        <v>0</v>
      </c>
      <c r="CK1" s="2" t="s">
        <v>1</v>
      </c>
      <c r="CL1" s="10" t="s">
        <v>34</v>
      </c>
      <c r="CM1" s="10" t="s">
        <v>35</v>
      </c>
      <c r="CN1" s="2" t="s">
        <v>6</v>
      </c>
      <c r="CU1" s="1" t="s">
        <v>0</v>
      </c>
      <c r="CV1" s="2" t="s">
        <v>1</v>
      </c>
      <c r="CW1" s="10" t="s">
        <v>36</v>
      </c>
      <c r="CX1" s="10" t="s">
        <v>37</v>
      </c>
      <c r="CY1" s="2" t="s">
        <v>6</v>
      </c>
      <c r="DF1" s="1" t="s">
        <v>0</v>
      </c>
      <c r="DG1" s="2" t="s">
        <v>1</v>
      </c>
      <c r="DH1" s="10" t="s">
        <v>38</v>
      </c>
      <c r="DI1" s="10" t="s">
        <v>39</v>
      </c>
      <c r="DJ1" s="2" t="s">
        <v>6</v>
      </c>
      <c r="DQ1" s="1" t="s">
        <v>0</v>
      </c>
      <c r="DR1" s="2" t="s">
        <v>1</v>
      </c>
      <c r="DS1" s="2" t="s">
        <v>40</v>
      </c>
      <c r="DT1" s="10" t="s">
        <v>41</v>
      </c>
      <c r="DU1" s="2" t="s">
        <v>6</v>
      </c>
      <c r="EB1" s="1" t="s">
        <v>0</v>
      </c>
      <c r="EC1" s="2" t="s">
        <v>1</v>
      </c>
      <c r="ED1" s="2" t="s">
        <v>42</v>
      </c>
      <c r="EE1" s="2" t="s">
        <v>43</v>
      </c>
      <c r="EF1" s="2" t="s">
        <v>6</v>
      </c>
      <c r="EM1" s="1" t="s">
        <v>0</v>
      </c>
      <c r="EN1" s="2" t="s">
        <v>1</v>
      </c>
      <c r="EO1" s="2" t="s">
        <v>44</v>
      </c>
      <c r="EP1" s="10" t="s">
        <v>45</v>
      </c>
      <c r="EQ1" s="2" t="s">
        <v>6</v>
      </c>
      <c r="EX1" s="1" t="s">
        <v>0</v>
      </c>
      <c r="EY1" s="2" t="s">
        <v>1</v>
      </c>
      <c r="EZ1" s="2" t="s">
        <v>46</v>
      </c>
      <c r="FA1" s="10" t="s">
        <v>47</v>
      </c>
      <c r="FB1" s="2" t="s">
        <v>6</v>
      </c>
      <c r="FI1" s="1" t="s">
        <v>0</v>
      </c>
      <c r="FJ1" s="2" t="s">
        <v>1</v>
      </c>
      <c r="FK1" s="10" t="s">
        <v>48</v>
      </c>
      <c r="FL1" s="10" t="s">
        <v>49</v>
      </c>
      <c r="FM1" s="2" t="s">
        <v>6</v>
      </c>
      <c r="FT1" s="1" t="s">
        <v>0</v>
      </c>
      <c r="FU1" s="2" t="s">
        <v>1</v>
      </c>
      <c r="FV1" s="10" t="s">
        <v>50</v>
      </c>
      <c r="FW1" s="10" t="s">
        <v>51</v>
      </c>
      <c r="FX1" s="2" t="s">
        <v>6</v>
      </c>
      <c r="GE1" s="1" t="s">
        <v>0</v>
      </c>
      <c r="GF1" s="2" t="s">
        <v>1</v>
      </c>
      <c r="GG1" s="10" t="s">
        <v>52</v>
      </c>
      <c r="GH1" s="10" t="s">
        <v>53</v>
      </c>
      <c r="GI1" s="2" t="s">
        <v>6</v>
      </c>
      <c r="GP1" s="1" t="s">
        <v>0</v>
      </c>
      <c r="GQ1" s="2" t="s">
        <v>1</v>
      </c>
      <c r="GR1" s="10" t="s">
        <v>54</v>
      </c>
      <c r="GS1" s="10" t="s">
        <v>55</v>
      </c>
      <c r="GT1" s="2" t="s">
        <v>6</v>
      </c>
      <c r="HA1" s="1" t="s">
        <v>0</v>
      </c>
      <c r="HB1" s="2" t="s">
        <v>1</v>
      </c>
      <c r="HC1" s="10" t="s">
        <v>56</v>
      </c>
      <c r="HD1" s="10" t="s">
        <v>57</v>
      </c>
      <c r="HE1" s="2" t="s">
        <v>6</v>
      </c>
      <c r="HL1" s="1" t="s">
        <v>0</v>
      </c>
      <c r="HM1" s="2" t="s">
        <v>1</v>
      </c>
      <c r="HN1" s="10" t="s">
        <v>58</v>
      </c>
      <c r="HO1" s="10" t="s">
        <v>59</v>
      </c>
      <c r="HP1" s="2" t="s">
        <v>6</v>
      </c>
      <c r="HW1" s="1" t="s">
        <v>0</v>
      </c>
      <c r="HX1" s="2" t="s">
        <v>1</v>
      </c>
      <c r="HY1" s="10" t="s">
        <v>60</v>
      </c>
      <c r="HZ1" s="10" t="s">
        <v>61</v>
      </c>
      <c r="IA1" s="2" t="s">
        <v>6</v>
      </c>
      <c r="IH1" s="1" t="s">
        <v>0</v>
      </c>
      <c r="II1" s="2" t="s">
        <v>1</v>
      </c>
      <c r="IJ1" s="10" t="s">
        <v>62</v>
      </c>
      <c r="IK1" s="10" t="s">
        <v>63</v>
      </c>
      <c r="IL1" s="2" t="s">
        <v>6</v>
      </c>
      <c r="IS1" s="1" t="s">
        <v>0</v>
      </c>
      <c r="IT1" s="2" t="s">
        <v>1</v>
      </c>
      <c r="IU1" s="10" t="s">
        <v>64</v>
      </c>
      <c r="IV1" s="10" t="s">
        <v>65</v>
      </c>
      <c r="IW1" s="2" t="s">
        <v>6</v>
      </c>
    </row>
    <row r="2" ht="22.5" customHeight="1">
      <c r="A2" s="3">
        <f t="shared" ref="A2:A67" si="1">SUM(B2+250)</f>
        <v>2015</v>
      </c>
      <c r="B2" s="4">
        <v>1765.0</v>
      </c>
      <c r="C2" s="5">
        <f>Acetoa!C2 + Acrana!C2 + Aetintio!C2 + Ahokini!C2 + Amcha!C2 + Andsaudare!C2 + Anymna!C2 + Aplasia!C2 + Arbiya!C2 + 'Areoix Lie'!C2 + Ashain!C2 + Astye!C2 + Baluyde!C2 + Byllu!C2 + Candenat!C2 + Canldives!C2 + Chaenia!C2 + Cloja!C2 + 'Crila Republic'!C2 + 'Cruthi Anoso'!C2 + Curata!C2 + Dahe!C2 + Danocia!C2 + Darewa!C2 + Desaki!C2 + Deschon!C2 + 'Disal Nila'!C2 + 'Dual Cenryia'!C2 + Ealdorii!C2 + Easuhura!C2 + Eldavpir!C2 + Eldjo!C2 + 'Elja and Munusia'!C2 + Emara!C2 + Enina!C2 + Eparia!C2 + Erkizil!C2 + Estijan!C2 + Etirha!C2 + Etretes!C2 + Exilium!C2 + 'Far Lands'!C2 + 'Feio Lie'!C2 + Fermori!C2 + Finae!C2 + Fincen!C2 + 'Fire Coast'!C2 + Gaeiya!C2 + Galca!C2 + Genaire!C2 + Grazail!C2 + Guise!C2 + Haiza!C2 + Heiso!C2 + Hiwush!C2 + Hkuqo!C2 + Hyelen!C2 + Iainoa!C2 + Iareva!C2 + Ihner!C2 + Ikzen!C2 + Ilicuhe!C2 + Inania!C2 + Inrea!C2 + Iquir!C2 + Isari!C2 + Isnti!C2 + Isuibul!C2 + Jathua!C2 + Jau!C2 + Jshain!C2 + Kaastini!C2 + Koruch!C2 + Kusierna!C2 + Laselteh!C2 + Lasri!C2 + Letan!C2 + Lieri!C2 + Lycroa!C2 + Lydroa!C2 + Maalle!C2 + Mendereide!C2 + 'Merela Sta'!C2 + 'Mesjan Hyaa'!C2 + Metndria!C2 + Migoku!C2 + Myla!C2 + 'New Kizura'!C2 + 'New Misos'!C2 + 'Nheyes Si'!C2 + Nia!C2 + 'Niretui and Anulan'!C2 + 'Niul Spijan'!C2 + 'North Ayre'!C2 + Ocaun!C2 + Ohtina!C2 + Onphello!C2 + Oscairia!C2 + Othya!C2 + Otiiric!C2 + Oyreain!C2 + Ozinia!C2 + Palina!C2 + Peka!C2 + Pelan!C2 + Pelines!C2 + Pelugrotoa!C2 + 'Pha Hii'!C2 + Phuris!C2 + Praesyu!C2 + Prstreula!C2 + 'Pruim Fijan'!C2 + 'Prystr Hii'!C2 + Quidic!C2 + Raledria!C2 + Reerica!C2 + Rethern!C2 + 'Rijan bu'!C2 + Rinew!C2 + Rkmepuia!C2 + Rtesania!C2 + Ruylku!C2 + Saa!C2 + Sadain!C2 + Sanagara!C2 + Sattle!C2 + Selaja!C2 + Seytinemas!C2 + Shinam!C2 + Shomjind!C2 + Siana!C2 + Sivoso!C2 + Slyiaduun!C2 + Stinebar!C2 + Suenan!C2 + Sunsokua!C2 + Taing!C2 + Taniduna!C2 + Taoisia!C2 + Taval!C2 + Terressin!C2 + Tomscilus!C2 + Tonder!C2 + Trevilla!C2 + Trian!C2 + Tvecoca!C2 + Ucrua!C2 + Ukhdari!C2 + Umarcia!C2 + Umendel!C2 + 'United Delet'!C2 + 'United Mihili'!C2 + Urbiqu!C2 + Uularin!C2 + Vayvele!C2 + Veelmit!C2 + Verste!C2 + Verusa!C2 + Vesozata!C2 + Viussi!C2 + Volver!C2 + Walporein!C2 + 'Welenu Fana'!C2 + 'Western Migoku'!C2 + Wundry!C2 + Yaxuto!C2 + Yihnurda!C2 + Yoprioq!C2 + Yutnitu!C2 + Zenashan!C2 + Zhanshe!C2 + Ztesh!C2</f>
        <v>6813753981</v>
      </c>
      <c r="D2" s="6">
        <f t="shared" ref="D2:D65" si="2">((C2-C3)/C3)</f>
        <v>0.009597021601</v>
      </c>
      <c r="K2" s="3">
        <f t="shared" ref="K2:K67" si="3">SUM(L2+250)</f>
        <v>2015</v>
      </c>
      <c r="L2" s="4">
        <v>1765.0</v>
      </c>
      <c r="M2" s="5">
        <f>Eldavpir!C2 + Iquir!C2 + Viussi!C2 + Umendel!C2 + Reerica!C2 + Saa!C2 + Sattle!C2</f>
        <v>111363867.5</v>
      </c>
      <c r="N2" s="6">
        <f t="shared" ref="N2:N66" si="4">((M2-M3)/M3)</f>
        <v>0.02270135204</v>
      </c>
      <c r="O2" s="6">
        <f t="shared" ref="O2:O67" si="5">SUM(M2/C2)</f>
        <v>0.01634398128</v>
      </c>
      <c r="V2" s="3">
        <f t="shared" ref="V2:V67" si="6">SUM(W2+250)</f>
        <v>2015</v>
      </c>
      <c r="W2" s="4">
        <v>1765.0</v>
      </c>
      <c r="X2" s="5">
        <f>'Areoix Lie'!C2 + Jau!C2 + Terressin!C2 + Acetoa!C2 + 'Feio Lie'!C2</f>
        <v>695214081.9</v>
      </c>
      <c r="Y2" s="6">
        <f t="shared" ref="Y2:Y66" si="7">((X2-X3)/X3)</f>
        <v>0.004568578837</v>
      </c>
      <c r="Z2" s="6">
        <f t="shared" ref="Z2:Z67" si="8">SUM(X2/C2)</f>
        <v>0.1020309926</v>
      </c>
      <c r="AG2" s="3">
        <f t="shared" ref="AG2:AG67" si="9">SUM(AH2+250)</f>
        <v>2015</v>
      </c>
      <c r="AH2" s="4">
        <v>1765.0</v>
      </c>
      <c r="AI2" s="5">
        <f>Taniduna!C2 + Jathua!C2 + Deschon!C2 + Pelines!C2 + Candenat!C2 + Othya!C2 + Yoprioq!C2 + Jshain!C2 + 'Fire Coast'!C2 + 'Rijan bu'!C2 + Rinew!C2 + Enina!C2 + Trevilla!C2</f>
        <v>233068817.8</v>
      </c>
      <c r="AJ2" s="6">
        <f t="shared" ref="AJ2:AJ66" si="10">((AI2-AI3)/AI3)</f>
        <v>0.02617364688</v>
      </c>
      <c r="AK2" s="6">
        <f t="shared" ref="AK2:AK67" si="11">SUM(AI2/C2)</f>
        <v>0.03420564031</v>
      </c>
      <c r="AR2" s="3">
        <f t="shared" ref="AR2:AR67" si="12">SUM(AS2+250)</f>
        <v>2015</v>
      </c>
      <c r="AS2" s="4">
        <v>1765.0</v>
      </c>
      <c r="AT2" s="5">
        <f>Gaeiya!C2 + Raledria!C2 + Arbiya!C2 + Fincen!C2 + Curata!C2</f>
        <v>326381358.7</v>
      </c>
      <c r="AU2" s="6">
        <f t="shared" ref="AU2:AU66" si="13">((AT2-AT3)/AT3)</f>
        <v>0.01368991658</v>
      </c>
      <c r="AV2" s="6">
        <f t="shared" ref="AV2:AV67" si="14">SUM(AT2/C2)</f>
        <v>0.04790037322</v>
      </c>
      <c r="BC2" s="3">
        <f t="shared" ref="BC2:BC67" si="15">SUM(BD2+250)</f>
        <v>2015</v>
      </c>
      <c r="BD2" s="4">
        <v>1765.0</v>
      </c>
      <c r="BE2" s="5">
        <f>Etirha!C2 + Laselteh!C2 + Grazail!C2 + 'Disal Nila'!C2 + Pelan!C2 + Peka!C2 + Guise!C2</f>
        <v>107306109.8</v>
      </c>
      <c r="BF2" s="6">
        <f t="shared" ref="BF2:BF66" si="16">((BE2-BE3)/BE3)</f>
        <v>0.004452359483</v>
      </c>
      <c r="BG2" s="6">
        <f t="shared" ref="BG2:BG67" si="17">SUM(BE2/C2)</f>
        <v>0.01574845673</v>
      </c>
      <c r="BN2" s="3">
        <f t="shared" ref="BN2:BN67" si="18">SUM(BO2+250)</f>
        <v>2015</v>
      </c>
      <c r="BO2" s="4">
        <v>1765.0</v>
      </c>
      <c r="BP2" s="5">
        <f>Genaire!C2 + 'New Misos'!C2 + Phuris!C2 + Lasri!C2 + Slyiaduun!C2 + Aetintio!C2 + Metndria!C2 + Tomscilus!C2</f>
        <v>103750343</v>
      </c>
      <c r="BQ2" s="6">
        <f t="shared" ref="BQ2:BQ66" si="19">((BP2-BP3)/BP3)</f>
        <v>0.01014846395</v>
      </c>
      <c r="BR2" s="6">
        <f t="shared" ref="BR2:BR67" si="20">SUM(BP2/C2)</f>
        <v>0.01522660538</v>
      </c>
      <c r="BY2" s="3">
        <f t="shared" ref="BY2:BY67" si="21">SUM(BZ2+250)</f>
        <v>2015</v>
      </c>
      <c r="BZ2" s="4">
        <v>1765.0</v>
      </c>
      <c r="CA2" s="5">
        <f>Ealdorii!C2 + Ukhdari!C2 + Hkuqo!C2 + Acrana!C2 + Zenashan!C2</f>
        <v>270797133.7</v>
      </c>
      <c r="CB2" s="7">
        <f t="shared" ref="CB2:CB66" si="22">((CA2-CA3)/CA3)</f>
        <v>0.005626408019</v>
      </c>
      <c r="CC2" s="6">
        <f t="shared" ref="CC2:CC67" si="23">SUM(CA2/C2)</f>
        <v>0.0397427225</v>
      </c>
      <c r="CJ2" s="3">
        <f t="shared" ref="CJ2:CJ67" si="24">SUM(CK2+250)</f>
        <v>2015</v>
      </c>
      <c r="CK2" s="4">
        <v>1765.0</v>
      </c>
      <c r="CL2" s="5">
        <f>Estijan!C2 + Ikzen!C2 + Urbiqu!C2 + Danocia!C2 + Koruch!C2 + 'New Kizura'!C2 + Lydroa!C2 + Fermori!C2 + Uularin!C2 + 'Niul Spijan'!C2</f>
        <v>300361933.4</v>
      </c>
      <c r="CM2" s="7">
        <f t="shared" ref="CM2:CM66" si="25">((CL2-CL3)/CL3)</f>
        <v>0.009787189911</v>
      </c>
      <c r="CN2" s="6">
        <f t="shared" ref="CN2:CN67" si="26">SUM(CL2/C2)</f>
        <v>0.04408171094</v>
      </c>
      <c r="CU2" s="3">
        <f t="shared" ref="CU2:CU67" si="27">SUM(CV2+250)</f>
        <v>2015</v>
      </c>
      <c r="CV2" s="4">
        <v>1765.0</v>
      </c>
      <c r="CW2" s="5">
        <f>Praesyu!C2 + Lycroa!C2 + Emara!C2 + Eldjo!C2 + Easuhura!C2 + Ilicuhe!C2 + Tonder!C2</f>
        <v>250044910.8</v>
      </c>
      <c r="CX2" s="7">
        <f t="shared" ref="CX2:CX66" si="28">((CW2-CW3)/CW3)</f>
        <v>0.007019797461</v>
      </c>
      <c r="CY2" s="6">
        <f t="shared" ref="CY2:CY67" si="29">SUM(CW2/C2)</f>
        <v>0.03669708526</v>
      </c>
      <c r="DF2" s="3">
        <f t="shared" ref="DF2:DF67" si="30">SUM(DG2+250)</f>
        <v>2015</v>
      </c>
      <c r="DG2" s="4">
        <v>1765.0</v>
      </c>
      <c r="DH2" s="5">
        <f>Verusa!C2 + Darewa!C2 + Siana!C2 + Yaxuto!C2 + 'Merela Sta'!C2 + Palina!C2</f>
        <v>173450331.7</v>
      </c>
      <c r="DI2" s="7">
        <f t="shared" ref="DI2:DI66" si="31">((DH2-DH3)/DH3)</f>
        <v>0.004817543656</v>
      </c>
      <c r="DJ2" s="6">
        <f t="shared" ref="DJ2:DJ67" si="32">SUM(DH2/C2)</f>
        <v>0.02545591346</v>
      </c>
      <c r="DQ2" s="3">
        <f t="shared" ref="DQ2:DQ67" si="33">SUM(DR2+250)</f>
        <v>2015</v>
      </c>
      <c r="DR2" s="4">
        <v>1765.0</v>
      </c>
      <c r="DS2" s="5">
        <f>Sunsokua!C2 + Vayvele!C2 + Selaja!C2 + Sadain!C2</f>
        <v>203930062.6</v>
      </c>
      <c r="DT2" s="7">
        <f t="shared" ref="DT2:DT66" si="34">((DS2-DS3)/DS3)</f>
        <v>0.01149154344</v>
      </c>
      <c r="DU2" s="6">
        <f t="shared" ref="DU2:DU67" si="35">SUM(DS2/C2)</f>
        <v>0.029929179</v>
      </c>
      <c r="EB2" s="3">
        <f t="shared" ref="EB2:EB67" si="36">SUM(EC2+250)</f>
        <v>2015</v>
      </c>
      <c r="EC2" s="4">
        <v>1765.0</v>
      </c>
      <c r="ED2" s="5">
        <f>Pelugrotoa!C2 + Lieri!C2 + Rtesania!C2 + Ozinia!C2</f>
        <v>401871033.1</v>
      </c>
      <c r="EE2" s="7">
        <f t="shared" ref="EE2:EE66" si="37">((ED2-ED3)/ED3)</f>
        <v>0.005585468208</v>
      </c>
      <c r="EF2" s="6">
        <f t="shared" ref="EF2:EF67" si="38">SUM(ED2/C2)</f>
        <v>0.05897938702</v>
      </c>
      <c r="EM2" s="3">
        <f t="shared" ref="EM2:EM67" si="39">SUM(EN2+250)</f>
        <v>2015</v>
      </c>
      <c r="EN2" s="4">
        <v>1765.0</v>
      </c>
      <c r="EO2" s="5">
        <f>Ocaun!C2 + 'Dual Cenryia'!C2 + Byllu!C2 + Exilium!C2 + Inrea!C2 + Amcha!C2 + Isnti!C2 + Galca!C2 + Otiiric!C2 + Taing!C2 + 'Cruthi Anoso'!C2</f>
        <v>298188764.6</v>
      </c>
      <c r="EP2" s="7">
        <f t="shared" ref="EP2:EP66" si="40">((EO2-EO3)/EO3)</f>
        <v>0.01821189447</v>
      </c>
      <c r="EQ2" s="6">
        <f t="shared" ref="EQ2:EQ67" si="41">SUM(EO2/C2)</f>
        <v>0.04376277239</v>
      </c>
      <c r="EX2" s="3">
        <f t="shared" ref="EX2:EX67" si="42">SUM(EY2+250)</f>
        <v>2015</v>
      </c>
      <c r="EY2" s="4">
        <v>1765.0</v>
      </c>
      <c r="EZ2" s="5">
        <f>Sivoso!C2 + Taoisia!C2 + Seytinemas!C2 + Trian!C2 + Chaenia!C2</f>
        <v>146859225.6</v>
      </c>
      <c r="FA2" s="7">
        <f t="shared" ref="FA2:FA66" si="43">((EZ2-EZ3)/EZ3)</f>
        <v>0.006704766722</v>
      </c>
      <c r="FB2" s="6">
        <f t="shared" ref="FB2:FB67" si="44">SUM(EZ2/C2)</f>
        <v>0.02155335017</v>
      </c>
      <c r="FI2" s="3">
        <f t="shared" ref="FI2:FI67" si="45">SUM(FJ2+250)</f>
        <v>2015</v>
      </c>
      <c r="FJ2" s="4">
        <v>1765.0</v>
      </c>
      <c r="FK2" s="5">
        <f>Migoku!C2 + 'Welenu Fana'!C2 + Haiza!C2 + Ucrua!C2 + Ihner!C2 + Oscairia!C2 + Shinam!C2 + Ruylku!C2 + Taval!C2 + 'Western Migoku'!C2 + 'Pruim Fijan'!C2 + Canldives!C2</f>
        <v>197724533.5</v>
      </c>
      <c r="FL2" s="7">
        <f t="shared" ref="FL2:FL66" si="46">((FK2-FK3)/FK3)</f>
        <v>0.01301624026</v>
      </c>
      <c r="FM2" s="6">
        <f t="shared" ref="FM2:FM67" si="47">SUM(FK2/C2)</f>
        <v>0.0290184433</v>
      </c>
      <c r="FT2" s="3">
        <f t="shared" ref="FT2:FT67" si="48">SUM(FU2+250)</f>
        <v>2015</v>
      </c>
      <c r="FU2" s="4">
        <v>1765.0</v>
      </c>
      <c r="FV2" s="5">
        <f>Vesozata!C2 + Etretes!C2 + Kusierna!C2 + Eparia!C2</f>
        <v>156362424.3</v>
      </c>
      <c r="FW2" s="7">
        <f t="shared" ref="FW2:FW66" si="49">((FV2-FV3)/FV3)</f>
        <v>0.02573036002</v>
      </c>
      <c r="FX2" s="6">
        <f t="shared" ref="FX2:FX67" si="50">SUM(FV2/C2)</f>
        <v>0.0229480584</v>
      </c>
      <c r="GE2" s="3">
        <f t="shared" ref="GE2:GE67" si="51">SUM(GF2+250)</f>
        <v>2015</v>
      </c>
      <c r="GF2" s="4">
        <v>1765.0</v>
      </c>
      <c r="GG2" s="5">
        <f>Dahe!C2 + Kaastini!C2 + Suenan!C2 + Oyreain!C2 + Sanagara!C2 + 'North Ayre'!C2 + Stinebar!C2 + Cloja!C2 + 'Pha Hii'!C2 + 'Prystr Hii'!C2</f>
        <v>1035011874</v>
      </c>
      <c r="GH2" s="7">
        <f t="shared" ref="GH2:GH66" si="52">((GG2-GG3)/GG3)</f>
        <v>0.003249225742</v>
      </c>
      <c r="GI2" s="6">
        <f t="shared" ref="GI2:GI67" si="53">SUM(GG2/C2)</f>
        <v>0.151900388</v>
      </c>
      <c r="GP2" s="3">
        <f t="shared" ref="GP2:GP67" si="54">SUM(GQ2+250)</f>
        <v>2015</v>
      </c>
      <c r="GQ2" s="4">
        <v>1765.0</v>
      </c>
      <c r="GR2" s="5">
        <f>Maalle!C2 + 'United Delet'!C2 + Ohtina!C2 + Astye!C2 + Prstreula!C2 + Veelmit!C2 + Aplasia!C2 + 'Elja and Munusia'!C2 + Walporein!C2 + 'Crila Republic'!C2 + 'Niretui and Anulan'!C2 + Rethern!C2 + Tvecoca!C2</f>
        <v>204353689.9</v>
      </c>
      <c r="GS2" s="7">
        <f t="shared" ref="GS2:GS66" si="55">((GR2-GR3)/GR3)</f>
        <v>0.01074104603</v>
      </c>
      <c r="GT2" s="6">
        <f t="shared" ref="GT2:GT67" si="56">SUM(GR2/C2)</f>
        <v>0.02999135139</v>
      </c>
      <c r="HA2" s="3">
        <f t="shared" ref="HA2:HA67" si="57">SUM(HB2+250)</f>
        <v>2015</v>
      </c>
      <c r="HB2" s="4">
        <v>1765.0</v>
      </c>
      <c r="HC2" s="5">
        <f>Andsaudare!C2 + Nia!C2 + Umarcia!C2 + Mendereide!C2 + Iainoa!C2 + Isari!C2 + Rkmepuia!C2 + Hiwush!C2 + Isuibul!C2 + Yutnitu!C2</f>
        <v>71713507.95</v>
      </c>
      <c r="HD2" s="7">
        <f t="shared" ref="HD2:HD66" si="58">((HC2-HC3)/HC3)</f>
        <v>0.01207550939</v>
      </c>
      <c r="HE2" s="6">
        <f t="shared" ref="HE2:HE67" si="59">SUM(HC2/C2)</f>
        <v>0.01052481615</v>
      </c>
      <c r="HL2" s="3">
        <f t="shared" ref="HL2:HL67" si="60">SUM(HM2+250)</f>
        <v>2015</v>
      </c>
      <c r="HM2" s="4">
        <v>1765.0</v>
      </c>
      <c r="HN2" s="5">
        <f>Zhanshe!C2 + Volver!C2 + Finae!C2 + Myla!C2 + 'Nheyes Si'!C2 + Onphello!C2 + Hyelen!C2</f>
        <v>123176683.3</v>
      </c>
      <c r="HO2" s="7">
        <f t="shared" ref="HO2:HO66" si="61">((HN2-HN3)/HN3)</f>
        <v>0.01118883935</v>
      </c>
      <c r="HP2" s="6">
        <f t="shared" ref="HP2:HP67" si="62">SUM(HN2/C2)</f>
        <v>0.01807765347</v>
      </c>
      <c r="HW2" s="3">
        <f t="shared" ref="HW2:HW67" si="63">SUM(HX2+250)</f>
        <v>2015</v>
      </c>
      <c r="HX2" s="4">
        <v>1765.0</v>
      </c>
      <c r="HY2" s="5">
        <f>Yihnurda!C2 + Ztesh!C2 + Wundry!C2 + Anymna!C2 + Shomjind!C2 + Baluyde!C2 + Letan!C2</f>
        <v>600317508.7</v>
      </c>
      <c r="HZ2" s="7">
        <f t="shared" ref="HZ2:HZ66" si="64">((HY2-HY3)/HY3)</f>
        <v>0.01439349337</v>
      </c>
      <c r="IA2" s="6">
        <f t="shared" ref="IA2:IA67" si="65">SUM(HY2/C2)</f>
        <v>0.08810378397</v>
      </c>
      <c r="IH2" s="3">
        <f t="shared" ref="IH2:IH67" si="66">SUM(II2+250)</f>
        <v>2015</v>
      </c>
      <c r="II2" s="4">
        <v>1765.0</v>
      </c>
      <c r="IJ2" s="5">
        <f>Iareva!C2 + 'United Mihili'!C2 + 'Mesjan Hyaa'!C2 + Desaki!C2 + 'Far Lands'!C2</f>
        <v>74200934.92</v>
      </c>
      <c r="IK2" s="7">
        <f t="shared" ref="IK2:IK66" si="67">((IJ2-IJ3)/IJ3)</f>
        <v>0.0115651059</v>
      </c>
      <c r="IL2" s="6">
        <f t="shared" ref="IL2:IL67" si="68">SUM(IJ2/C2)</f>
        <v>0.01088987585</v>
      </c>
      <c r="IS2" s="3">
        <f t="shared" ref="IS2:IS67" si="69">SUM(IT2+250)</f>
        <v>2015</v>
      </c>
      <c r="IT2" s="4">
        <v>1765.0</v>
      </c>
      <c r="IU2" s="5">
        <f>Verste!C2 + Quidic!C2 + Erkizil!C2 + Ashain!C2 + Ahokini!C2</f>
        <v>371219135.1</v>
      </c>
      <c r="IV2" s="7">
        <f t="shared" ref="IV2:IV66" si="70">((IU2-IU3)/IU3)</f>
        <v>0.008221889362</v>
      </c>
      <c r="IW2" s="6">
        <f t="shared" ref="IW2:IW67" si="71">SUM(IU2/C2)</f>
        <v>0.05448085389</v>
      </c>
    </row>
    <row r="3" ht="22.5" customHeight="1">
      <c r="A3" s="3">
        <f t="shared" si="1"/>
        <v>2014</v>
      </c>
      <c r="B3" s="4">
        <v>1764.0</v>
      </c>
      <c r="C3" s="5">
        <f>Acetoa!C3 + Acrana!C3 + Aetintio!C3 + Ahokini!C3 + Amcha!C3 + Andsaudare!C3 + Anymna!C3 + Aplasia!C3 + Arbiya!C3 + 'Areoix Lie'!C3 + Ashain!C3 + Astye!C3 + Baluyde!C3 + Byllu!C3 + Candenat!C3 + Canldives!C3 + Chaenia!C3 + Cloja!C3 + 'Crila Republic'!C3 + 'Cruthi Anoso'!C3 + Curata!C3 + Dahe!C3 + Danocia!C3 + Darewa!C3 + Desaki!C3 + Deschon!C3 + 'Disal Nila'!C3 + 'Dual Cenryia'!C3 + Ealdorii!C3 + Easuhura!C3 + Eldavpir!C3 + Eldjo!C3 + 'Elja and Munusia'!C3 + Emara!C3 + Enina!C3 + Eparia!C3 + Erkizil!C3 + Estijan!C3 + Etirha!C3 + Etretes!C3 + Exilium!C3 + 'Far Lands'!C3 + 'Feio Lie'!C3 + Fermori!C3 + Finae!C3 + Fincen!C3 + 'Fire Coast'!C3 + Gaeiya!C3 + Galca!C3 + Genaire!C3 + Grazail!C3 + Guise!C3 + Haiza!C3 + Heiso!C3 + Hiwush!C3 + Hkuqo!C3 + Hyelen!C3 + Iainoa!C3 + Iareva!C3 + Ihner!C3 + Ikzen!C3 + Ilicuhe!C3 + Inania!C3 + Inrea!C3 + Iquir!C3 + Isari!C3 + Isnti!C3 + Isuibul!C3 + Jathua!C3 + Jau!C3 + Jshain!C3 + Kaastini!C3 + Koruch!C3 + Kusierna!C3 + Laselteh!C3 + Lasri!C3 + Letan!C3 + Lieri!C3 + Lycroa!C3 + Lydroa!C3 + Maalle!C3 + Mendereide!C3 + 'Merela Sta'!C3 + 'Mesjan Hyaa'!C3 + Metndria!C3 + Migoku!C3 + Myla!C3 + 'New Kizura'!C3 + 'New Misos'!C3 + 'Nheyes Si'!C3 + Nia!C3 + 'Niretui and Anulan'!C3 + 'Niul Spijan'!C3 + 'North Ayre'!C3 + Ocaun!C3 + Ohtina!C3 + Onphello!C3 + Oscairia!C3 + Othya!C3 + Otiiric!C3 + Oyreain!C3 + Ozinia!C3 + Palina!C3 + Peka!C3 + Pelan!C3 + Pelines!C3 + Pelugrotoa!C3 + 'Pha Hii'!C3 + Phuris!C3 + Praesyu!C3 + Prstreula!C3 + 'Pruim Fijan'!C3 + 'Prystr Hii'!C3 + Quidic!C3 + Raledria!C3 + Reerica!C3 + Rethern!C3 + 'Rijan bu'!C3 + Rinew!C3 + Rkmepuia!C3 + Rtesania!C3 + Ruylku!C3 + Saa!C3 + Sadain!C3 + Sanagara!C3 + Sattle!C3 + Selaja!C3 + Seytinemas!C3 + Shinam!C3 + Shomjind!C3 + Siana!C3 + Sivoso!C3 + Slyiaduun!C3 + Stinebar!C3 + Suenan!C3 + Sunsokua!C3 + Taing!C3 + Taniduna!C3 + Taoisia!C3 + Taval!C3 + Terressin!C3 + Tomscilus!C3 + Tonder!C3 + Trevilla!C3 + Trian!C3 + Tvecoca!C3 + Ucrua!C3 + Ukhdari!C3 + Umarcia!C3 + Umendel!C3 + 'United Delet'!C3 + 'United Mihili'!C3 + Urbiqu!C3 + Uularin!C3 + Vayvele!C3 + Veelmit!C3 + Verste!C3 + Verusa!C3 + Vesozata!C3 + Viussi!C3 + Volver!C3 + Walporein!C3 + 'Welenu Fana'!C3 + 'Western Migoku'!C3 + Wundry!C3 + Yaxuto!C3 + Yihnurda!C3 + Yoprioq!C3 + Yutnitu!C3 + Zenashan!C3 + Zhanshe!C3 + Ztesh!C3</f>
        <v>6748983837</v>
      </c>
      <c r="D3" s="6">
        <f t="shared" si="2"/>
        <v>0.009775063187</v>
      </c>
      <c r="K3" s="3">
        <f t="shared" si="3"/>
        <v>2014</v>
      </c>
      <c r="L3" s="4">
        <v>1764.0</v>
      </c>
      <c r="M3" s="5">
        <f>Eldavpir!C3 + Iquir!C3 + Viussi!C3 + Umendel!C3 + Reerica!C3 + Saa!C3 + Sattle!C3</f>
        <v>108891874.7</v>
      </c>
      <c r="N3" s="6">
        <f t="shared" si="4"/>
        <v>0.02361942352</v>
      </c>
      <c r="O3" s="6">
        <f t="shared" si="5"/>
        <v>0.01613455853</v>
      </c>
      <c r="V3" s="3">
        <f t="shared" si="6"/>
        <v>2014</v>
      </c>
      <c r="W3" s="4">
        <v>1764.0</v>
      </c>
      <c r="X3" s="5">
        <f>'Areoix Lie'!C3 + Jau!C3 + Terressin!C3 + Acetoa!C3 + 'Feio Lie'!C3</f>
        <v>692052386</v>
      </c>
      <c r="Y3" s="6">
        <f t="shared" si="7"/>
        <v>0.004785416582</v>
      </c>
      <c r="Z3" s="6">
        <f t="shared" si="8"/>
        <v>0.1025417163</v>
      </c>
      <c r="AG3" s="3">
        <f t="shared" si="9"/>
        <v>2014</v>
      </c>
      <c r="AH3" s="4">
        <v>1764.0</v>
      </c>
      <c r="AI3" s="5">
        <f>Taniduna!C3 + Jathua!C3 + Deschon!C3 + Pelines!C3 + Candenat!C3 + Othya!C3 + Yoprioq!C3 + Jshain!C3 + 'Fire Coast'!C3 + 'Rijan bu'!C3 + Rinew!C3 + Enina!C3 + Trevilla!C3</f>
        <v>227124150.5</v>
      </c>
      <c r="AJ3" s="6">
        <f t="shared" si="10"/>
        <v>0.02660116235</v>
      </c>
      <c r="AK3" s="6">
        <f t="shared" si="11"/>
        <v>0.03365308852</v>
      </c>
      <c r="AR3" s="3">
        <f t="shared" si="12"/>
        <v>2014</v>
      </c>
      <c r="AS3" s="4">
        <v>1764.0</v>
      </c>
      <c r="AT3" s="5">
        <f>Gaeiya!C3 + Raledria!C3 + Arbiya!C3 + Fincen!C3 + Curata!C3</f>
        <v>321973567.5</v>
      </c>
      <c r="AU3" s="6">
        <f t="shared" si="13"/>
        <v>0.01418120201</v>
      </c>
      <c r="AV3" s="6">
        <f t="shared" si="14"/>
        <v>0.0477069697</v>
      </c>
      <c r="BC3" s="3">
        <f t="shared" si="15"/>
        <v>2014</v>
      </c>
      <c r="BD3" s="4">
        <v>1764.0</v>
      </c>
      <c r="BE3" s="5">
        <f>Etirha!C3 + Laselteh!C3 + Grazail!C3 + 'Disal Nila'!C3 + Pelan!C3 + Peka!C3 + Guise!C3</f>
        <v>106830462.1</v>
      </c>
      <c r="BF3" s="6">
        <f t="shared" si="16"/>
        <v>0.004775731136</v>
      </c>
      <c r="BG3" s="6">
        <f t="shared" si="17"/>
        <v>0.01582911809</v>
      </c>
      <c r="BN3" s="3">
        <f t="shared" si="18"/>
        <v>2014</v>
      </c>
      <c r="BO3" s="4">
        <v>1764.0</v>
      </c>
      <c r="BP3" s="5">
        <f>Genaire!C3 + 'New Misos'!C3 + Phuris!C3 + Lasri!C3 + Slyiaduun!C3 + Aetintio!C3 + Metndria!C3 + Tomscilus!C3</f>
        <v>102708014.4</v>
      </c>
      <c r="BQ3" s="6">
        <f t="shared" si="19"/>
        <v>0.01030575755</v>
      </c>
      <c r="BR3" s="6">
        <f t="shared" si="20"/>
        <v>0.01521829314</v>
      </c>
      <c r="BY3" s="3">
        <f t="shared" si="21"/>
        <v>2014</v>
      </c>
      <c r="BZ3" s="4">
        <v>1764.0</v>
      </c>
      <c r="CA3" s="5">
        <f>Ealdorii!C3 + Ukhdari!C3 + Hkuqo!C3 + Acrana!C3 + Zenashan!C3</f>
        <v>269282043</v>
      </c>
      <c r="CB3" s="8">
        <f t="shared" si="22"/>
        <v>0.006347010454</v>
      </c>
      <c r="CC3" s="6">
        <f t="shared" si="23"/>
        <v>0.0398996426</v>
      </c>
      <c r="CJ3" s="3">
        <f t="shared" si="24"/>
        <v>2014</v>
      </c>
      <c r="CK3" s="4">
        <v>1764.0</v>
      </c>
      <c r="CL3" s="5">
        <f>Estijan!C3 + Ikzen!C3 + Urbiqu!C3 + Danocia!C3 + Koruch!C3 + 'New Kizura'!C3 + Lydroa!C3 + Fermori!C3 + Uularin!C3 + 'Niul Spijan'!C3</f>
        <v>297450726.7</v>
      </c>
      <c r="CM3" s="8">
        <f t="shared" si="25"/>
        <v>0.009923375768</v>
      </c>
      <c r="CN3" s="6">
        <f t="shared" si="26"/>
        <v>0.04407340925</v>
      </c>
      <c r="CU3" s="3">
        <f t="shared" si="27"/>
        <v>2014</v>
      </c>
      <c r="CV3" s="4">
        <v>1764.0</v>
      </c>
      <c r="CW3" s="5">
        <f>Praesyu!C3 + Lycroa!C3 + Emara!C3 + Eldjo!C3 + Easuhura!C3 + Ilicuhe!C3 + Tonder!C3</f>
        <v>248301881.9</v>
      </c>
      <c r="CX3" s="8">
        <f t="shared" si="28"/>
        <v>0.005793016378</v>
      </c>
      <c r="CY3" s="6">
        <f t="shared" si="29"/>
        <v>0.0367910026</v>
      </c>
      <c r="DF3" s="3">
        <f t="shared" si="30"/>
        <v>2014</v>
      </c>
      <c r="DG3" s="4">
        <v>1764.0</v>
      </c>
      <c r="DH3" s="5">
        <f>Verusa!C3 + Darewa!C3 + Siana!C3 + Yaxuto!C3 + 'Merela Sta'!C3 + Palina!C3</f>
        <v>172618733.4</v>
      </c>
      <c r="DI3" s="8">
        <f t="shared" si="31"/>
        <v>0.004513305666</v>
      </c>
      <c r="DJ3" s="6">
        <f t="shared" si="32"/>
        <v>0.02557699612</v>
      </c>
      <c r="DQ3" s="3">
        <f t="shared" si="33"/>
        <v>2014</v>
      </c>
      <c r="DR3" s="4">
        <v>1764.0</v>
      </c>
      <c r="DS3" s="5">
        <f>Sunsokua!C3 + Vayvele!C3 + Selaja!C3 + Sadain!C3</f>
        <v>201613215.5</v>
      </c>
      <c r="DT3" s="8">
        <f t="shared" si="34"/>
        <v>0.01197900049</v>
      </c>
      <c r="DU3" s="6">
        <f t="shared" si="35"/>
        <v>0.0298731217</v>
      </c>
      <c r="EB3" s="3">
        <f t="shared" si="36"/>
        <v>2014</v>
      </c>
      <c r="EC3" s="4">
        <v>1764.0</v>
      </c>
      <c r="ED3" s="5">
        <f>Pelugrotoa!C3 + Lieri!C3 + Rtesania!C3 + Ozinia!C3</f>
        <v>399638862.9</v>
      </c>
      <c r="EE3" s="8">
        <f t="shared" si="37"/>
        <v>0.005716576445</v>
      </c>
      <c r="EF3" s="6">
        <f t="shared" si="38"/>
        <v>0.0592146718</v>
      </c>
      <c r="EM3" s="3">
        <f t="shared" si="39"/>
        <v>2014</v>
      </c>
      <c r="EN3" s="4">
        <v>1764.0</v>
      </c>
      <c r="EO3" s="5">
        <f>Ocaun!C3 + 'Dual Cenryia'!C3 + Byllu!C3 + Exilium!C3 + Inrea!C3 + Amcha!C3 + Isnti!C3 + Galca!C3 + Otiiric!C3 + Taing!C3 + 'Cruthi Anoso'!C3</f>
        <v>292855314.5</v>
      </c>
      <c r="EP3" s="8">
        <f t="shared" si="40"/>
        <v>0.01813286775</v>
      </c>
      <c r="EQ3" s="6">
        <f t="shared" si="41"/>
        <v>0.04339250494</v>
      </c>
      <c r="EX3" s="3">
        <f t="shared" si="42"/>
        <v>2014</v>
      </c>
      <c r="EY3" s="4">
        <v>1764.0</v>
      </c>
      <c r="EZ3" s="5">
        <f>Sivoso!C3 + Taoisia!C3 + Seytinemas!C3 + Trian!C3 + Chaenia!C3</f>
        <v>145881126.6</v>
      </c>
      <c r="FA3" s="8">
        <f t="shared" si="43"/>
        <v>0.006860317071</v>
      </c>
      <c r="FB3" s="6">
        <f t="shared" si="44"/>
        <v>0.02161527278</v>
      </c>
      <c r="FI3" s="3">
        <f t="shared" si="45"/>
        <v>2014</v>
      </c>
      <c r="FJ3" s="4">
        <v>1764.0</v>
      </c>
      <c r="FK3" s="5">
        <f>Migoku!C3 + 'Welenu Fana'!C3 + Haiza!C3 + Ucrua!C3 + Ihner!C3 + Oscairia!C3 + Shinam!C3 + Ruylku!C3 + Taval!C3 + 'Western Migoku'!C3 + 'Pruim Fijan'!C3 + Canldives!C3</f>
        <v>195183972.1</v>
      </c>
      <c r="FL3" s="8">
        <f t="shared" si="46"/>
        <v>0.01374136994</v>
      </c>
      <c r="FM3" s="6">
        <f t="shared" si="47"/>
        <v>0.02892049778</v>
      </c>
      <c r="FT3" s="3">
        <f t="shared" si="48"/>
        <v>2014</v>
      </c>
      <c r="FU3" s="4">
        <v>1764.0</v>
      </c>
      <c r="FV3" s="5">
        <f>Vesozata!C3 + Etretes!C3 + Kusierna!C3 + Eparia!C3</f>
        <v>152440086</v>
      </c>
      <c r="FW3" s="8">
        <f t="shared" si="49"/>
        <v>0.02495551115</v>
      </c>
      <c r="FX3" s="6">
        <f t="shared" si="50"/>
        <v>0.02258711677</v>
      </c>
      <c r="GE3" s="3">
        <f t="shared" si="51"/>
        <v>2014</v>
      </c>
      <c r="GF3" s="4">
        <v>1764.0</v>
      </c>
      <c r="GG3" s="5">
        <f>Dahe!C3 + Kaastini!C3 + Suenan!C3 + Oyreain!C3 + Sanagara!C3 + 'North Ayre'!C3 + Stinebar!C3 + Cloja!C3 + 'Pha Hii'!C3 + 'Prystr Hii'!C3</f>
        <v>1031659778</v>
      </c>
      <c r="GH3" s="8">
        <f t="shared" si="52"/>
        <v>0.00314240575</v>
      </c>
      <c r="GI3" s="6">
        <f t="shared" si="53"/>
        <v>0.1528614978</v>
      </c>
      <c r="GP3" s="3">
        <f t="shared" si="54"/>
        <v>2014</v>
      </c>
      <c r="GQ3" s="4">
        <v>1764.0</v>
      </c>
      <c r="GR3" s="5">
        <f>Maalle!C3 + 'United Delet'!C3 + Ohtina!C3 + Astye!C3 + Prstreula!C3 + Veelmit!C3 + Aplasia!C3 + 'Elja and Munusia'!C3 + Walporein!C3 + 'Crila Republic'!C3 + 'Niretui and Anulan'!C3 + Rethern!C3 + Tvecoca!C3</f>
        <v>202182043.3</v>
      </c>
      <c r="GS3" s="8">
        <f t="shared" si="55"/>
        <v>0.01129150592</v>
      </c>
      <c r="GT3" s="6">
        <f t="shared" si="56"/>
        <v>0.02995740517</v>
      </c>
      <c r="HA3" s="3">
        <f t="shared" si="57"/>
        <v>2014</v>
      </c>
      <c r="HB3" s="4">
        <v>1764.0</v>
      </c>
      <c r="HC3" s="5">
        <f>Andsaudare!C3 + Nia!C3 + Umarcia!C3 + Mendereide!C3 + Iainoa!C3 + Isari!C3 + Rkmepuia!C3 + Hiwush!C3 + Isuibul!C3 + Yutnitu!C3</f>
        <v>70857863.16</v>
      </c>
      <c r="HD3" s="8">
        <f t="shared" si="58"/>
        <v>0.01228719255</v>
      </c>
      <c r="HE3" s="6">
        <f t="shared" si="59"/>
        <v>0.01049904176</v>
      </c>
      <c r="HL3" s="3">
        <f t="shared" si="60"/>
        <v>2014</v>
      </c>
      <c r="HM3" s="4">
        <v>1764.0</v>
      </c>
      <c r="HN3" s="5">
        <f>Zhanshe!C3 + Volver!C3 + Finae!C3 + Myla!C3 + 'Nheyes Si'!C3 + Onphello!C3 + Hyelen!C3</f>
        <v>121813729.1</v>
      </c>
      <c r="HO3" s="8">
        <f t="shared" si="61"/>
        <v>0.01201295226</v>
      </c>
      <c r="HP3" s="6">
        <f t="shared" si="62"/>
        <v>0.01804919555</v>
      </c>
      <c r="HW3" s="3">
        <f t="shared" si="63"/>
        <v>2014</v>
      </c>
      <c r="HX3" s="4">
        <v>1764.0</v>
      </c>
      <c r="HY3" s="5">
        <f>Yihnurda!C3 + Ztesh!C3 + Wundry!C3 + Anymna!C3 + Shomjind!C3 + Baluyde!C3 + Letan!C3</f>
        <v>591799447.3</v>
      </c>
      <c r="HZ3" s="8">
        <f t="shared" si="64"/>
        <v>0.01517708405</v>
      </c>
      <c r="IA3" s="6">
        <f t="shared" si="65"/>
        <v>0.08768719285</v>
      </c>
      <c r="IH3" s="3">
        <f t="shared" si="66"/>
        <v>2014</v>
      </c>
      <c r="II3" s="4">
        <v>1764.0</v>
      </c>
      <c r="IJ3" s="5">
        <f>Iareva!C3 + 'United Mihili'!C3 + 'Mesjan Hyaa'!C3 + Desaki!C3 + 'Far Lands'!C3</f>
        <v>73352604.28</v>
      </c>
      <c r="IK3" s="8">
        <f t="shared" si="67"/>
        <v>0.01173401875</v>
      </c>
      <c r="IL3" s="6">
        <f t="shared" si="68"/>
        <v>0.01086868869</v>
      </c>
      <c r="IS3" s="3">
        <f t="shared" si="69"/>
        <v>2014</v>
      </c>
      <c r="IT3" s="4">
        <v>1764.0</v>
      </c>
      <c r="IU3" s="5">
        <f>Verste!C3 + Quidic!C3 + Erkizil!C3 + Ashain!C3 + Ahokini!C3</f>
        <v>368191902</v>
      </c>
      <c r="IV3" s="8">
        <f t="shared" si="70"/>
        <v>0.008620235483</v>
      </c>
      <c r="IW3" s="6">
        <f t="shared" si="71"/>
        <v>0.05455516132</v>
      </c>
    </row>
    <row r="4" ht="22.5" customHeight="1">
      <c r="A4" s="3">
        <f t="shared" si="1"/>
        <v>2013</v>
      </c>
      <c r="B4" s="4">
        <v>1763.0</v>
      </c>
      <c r="C4" s="5">
        <f>Acetoa!C4 + Acrana!C4 + Aetintio!C4 + Ahokini!C4 + Amcha!C4 + Andsaudare!C4 + Anymna!C4 + Aplasia!C4 + Arbiya!C4 + 'Areoix Lie'!C4 + Ashain!C4 + Astye!C4 + Baluyde!C4 + Byllu!C4 + Candenat!C4 + Canldives!C4 + Chaenia!C4 + Cloja!C4 + 'Crila Republic'!C4 + 'Cruthi Anoso'!C4 + Curata!C4 + Dahe!C4 + Danocia!C4 + Darewa!C4 + Desaki!C4 + Deschon!C4 + 'Disal Nila'!C4 + 'Dual Cenryia'!C4 + Ealdorii!C4 + Easuhura!C4 + Eldavpir!C4 + Eldjo!C4 + 'Elja and Munusia'!C4 + Emara!C4 + Enina!C4 + Eparia!C4 + Erkizil!C4 + Estijan!C4 + Etirha!C4 + Etretes!C4 + Exilium!C4 + 'Far Lands'!C4 + 'Feio Lie'!C4 + Fermori!C4 + Finae!C4 + Fincen!C4 + 'Fire Coast'!C4 + Gaeiya!C4 + Galca!C4 + Genaire!C4 + Grazail!C4 + Guise!C4 + Haiza!C4 + Heiso!C4 + Hiwush!C4 + Hkuqo!C4 + Hyelen!C4 + Iainoa!C4 + Iareva!C4 + Ihner!C4 + Ikzen!C4 + Ilicuhe!C4 + Inania!C4 + Inrea!C4 + Iquir!C4 + Isari!C4 + Isnti!C4 + Isuibul!C4 + Jathua!C4 + Jau!C4 + Jshain!C4 + Kaastini!C4 + Koruch!C4 + Kusierna!C4 + Laselteh!C4 + Lasri!C4 + Letan!C4 + Lieri!C4 + Lycroa!C4 + Lydroa!C4 + Maalle!C4 + Mendereide!C4 + 'Merela Sta'!C4 + 'Mesjan Hyaa'!C4 + Metndria!C4 + Migoku!C4 + Myla!C4 + 'New Kizura'!C4 + 'New Misos'!C4 + 'Nheyes Si'!C4 + Nia!C4 + 'Niretui and Anulan'!C4 + 'Niul Spijan'!C4 + 'North Ayre'!C4 + Ocaun!C4 + Ohtina!C4 + Onphello!C4 + Oscairia!C4 + Othya!C4 + Otiiric!C4 + Oyreain!C4 + Ozinia!C4 + Palina!C4 + Peka!C4 + Pelan!C4 + Pelines!C4 + Pelugrotoa!C4 + 'Pha Hii'!C4 + Phuris!C4 + Praesyu!C4 + Prstreula!C4 + 'Pruim Fijan'!C4 + 'Prystr Hii'!C4 + Quidic!C4 + Raledria!C4 + Reerica!C4 + Rethern!C4 + 'Rijan bu'!C4 + Rinew!C4 + Rkmepuia!C4 + Rtesania!C4 + Ruylku!C4 + Saa!C4 + Sadain!C4 + Sanagara!C4 + Sattle!C4 + Selaja!C4 + Seytinemas!C4 + Shinam!C4 + Shomjind!C4 + Siana!C4 + Sivoso!C4 + Slyiaduun!C4 + Stinebar!C4 + Suenan!C4 + Sunsokua!C4 + Taing!C4 + Taniduna!C4 + Taoisia!C4 + Taval!C4 + Terressin!C4 + Tomscilus!C4 + Tonder!C4 + Trevilla!C4 + Trian!C4 + Tvecoca!C4 + Ucrua!C4 + Ukhdari!C4 + Umarcia!C4 + Umendel!C4 + 'United Delet'!C4 + 'United Mihili'!C4 + Urbiqu!C4 + Uularin!C4 + Vayvele!C4 + Veelmit!C4 + Verste!C4 + Verusa!C4 + Vesozata!C4 + Viussi!C4 + Volver!C4 + Walporein!C4 + 'Welenu Fana'!C4 + 'Western Migoku'!C4 + Wundry!C4 + Yaxuto!C4 + Yihnurda!C4 + Yoprioq!C4 + Yutnitu!C4 + Zenashan!C4 + Zhanshe!C4 + Ztesh!C4</f>
        <v>6683650729</v>
      </c>
      <c r="D4" s="6">
        <f t="shared" si="2"/>
        <v>0.009767101235</v>
      </c>
      <c r="K4" s="3">
        <f t="shared" si="3"/>
        <v>2013</v>
      </c>
      <c r="L4" s="4">
        <v>1763.0</v>
      </c>
      <c r="M4" s="5">
        <f>Eldavpir!C4 + Iquir!C4 + Viussi!C4 + Umendel!C4 + Reerica!C4 + Saa!C4 + Sattle!C4</f>
        <v>106379258</v>
      </c>
      <c r="N4" s="6">
        <f t="shared" si="4"/>
        <v>0.02443423963</v>
      </c>
      <c r="O4" s="6">
        <f t="shared" si="5"/>
        <v>0.01591634008</v>
      </c>
      <c r="V4" s="3">
        <f t="shared" si="6"/>
        <v>2013</v>
      </c>
      <c r="W4" s="4">
        <v>1763.0</v>
      </c>
      <c r="X4" s="5">
        <f>'Areoix Lie'!C4 + Jau!C4 + Terressin!C4 + Acetoa!C4 + 'Feio Lie'!C4</f>
        <v>688756399.7</v>
      </c>
      <c r="Y4" s="6">
        <f t="shared" si="7"/>
        <v>0.003848426851</v>
      </c>
      <c r="Z4" s="6">
        <f t="shared" si="8"/>
        <v>0.1030509264</v>
      </c>
      <c r="AG4" s="3">
        <f t="shared" si="9"/>
        <v>2013</v>
      </c>
      <c r="AH4" s="4">
        <v>1763.0</v>
      </c>
      <c r="AI4" s="5">
        <f>Taniduna!C4 + Jathua!C4 + Deschon!C4 + Pelines!C4 + Candenat!C4 + Othya!C4 + Yoprioq!C4 + Jshain!C4 + 'Fire Coast'!C4 + 'Rijan bu'!C4 + Rinew!C4 + Enina!C4 + Trevilla!C4</f>
        <v>221238937.6</v>
      </c>
      <c r="AJ4" s="6">
        <f t="shared" si="10"/>
        <v>0.02683598573</v>
      </c>
      <c r="AK4" s="6">
        <f t="shared" si="11"/>
        <v>0.03310151092</v>
      </c>
      <c r="AR4" s="3">
        <f t="shared" si="12"/>
        <v>2013</v>
      </c>
      <c r="AS4" s="4">
        <v>1763.0</v>
      </c>
      <c r="AT4" s="5">
        <f>Gaeiya!C4 + Raledria!C4 + Arbiya!C4 + Fincen!C4 + Curata!C4</f>
        <v>317471440.8</v>
      </c>
      <c r="AU4" s="6">
        <f t="shared" si="13"/>
        <v>0.01627592414</v>
      </c>
      <c r="AV4" s="6">
        <f t="shared" si="14"/>
        <v>0.04749970543</v>
      </c>
      <c r="BC4" s="3">
        <f t="shared" si="15"/>
        <v>2013</v>
      </c>
      <c r="BD4" s="4">
        <v>1763.0</v>
      </c>
      <c r="BE4" s="5">
        <f>Etirha!C4 + Laselteh!C4 + Grazail!C4 + 'Disal Nila'!C4 + Pelan!C4 + Peka!C4 + Guise!C4</f>
        <v>106322693.5</v>
      </c>
      <c r="BF4" s="6">
        <f t="shared" si="16"/>
        <v>0.00452133509</v>
      </c>
      <c r="BG4" s="6">
        <f t="shared" si="17"/>
        <v>0.01590787697</v>
      </c>
      <c r="BN4" s="3">
        <f t="shared" si="18"/>
        <v>2013</v>
      </c>
      <c r="BO4" s="4">
        <v>1763.0</v>
      </c>
      <c r="BP4" s="5">
        <f>Genaire!C4 + 'New Misos'!C4 + Phuris!C4 + Lasri!C4 + Slyiaduun!C4 + Aetintio!C4 + Metndria!C4 + Tomscilus!C4</f>
        <v>101660327.7</v>
      </c>
      <c r="BQ4" s="6">
        <f t="shared" si="19"/>
        <v>0.01026604923</v>
      </c>
      <c r="BR4" s="6">
        <f t="shared" si="20"/>
        <v>0.01521029926</v>
      </c>
      <c r="BY4" s="3">
        <f t="shared" si="21"/>
        <v>2013</v>
      </c>
      <c r="BZ4" s="4">
        <v>1763.0</v>
      </c>
      <c r="CA4" s="5">
        <f>Ealdorii!C4 + Ukhdari!C4 + Hkuqo!C4 + Acrana!C4 + Zenashan!C4</f>
        <v>267583686.6</v>
      </c>
      <c r="CB4" s="7">
        <f t="shared" si="22"/>
        <v>0.006555204264</v>
      </c>
      <c r="CC4" s="6">
        <f t="shared" si="23"/>
        <v>0.04003555802</v>
      </c>
      <c r="CJ4" s="3">
        <f t="shared" si="24"/>
        <v>2013</v>
      </c>
      <c r="CK4" s="4">
        <v>1763.0</v>
      </c>
      <c r="CL4" s="5">
        <f>Estijan!C4 + Ikzen!C4 + Urbiqu!C4 + Danocia!C4 + Koruch!C4 + 'New Kizura'!C4 + Lydroa!C4 + Fermori!C4 + Uularin!C4 + 'Niul Spijan'!C4</f>
        <v>294528014.5</v>
      </c>
      <c r="CM4" s="7">
        <f t="shared" si="25"/>
        <v>0.009706459343</v>
      </c>
      <c r="CN4" s="6">
        <f t="shared" si="26"/>
        <v>0.04406693684</v>
      </c>
      <c r="CU4" s="3">
        <f t="shared" si="27"/>
        <v>2013</v>
      </c>
      <c r="CV4" s="4">
        <v>1763.0</v>
      </c>
      <c r="CW4" s="5">
        <f>Praesyu!C4 + Lycroa!C4 + Emara!C4 + Eldjo!C4 + Easuhura!C4 + Ilicuhe!C4 + Tonder!C4</f>
        <v>246871749.8</v>
      </c>
      <c r="CX4" s="7">
        <f t="shared" si="28"/>
        <v>0.005233979207</v>
      </c>
      <c r="CY4" s="6">
        <f t="shared" si="29"/>
        <v>0.03693666228</v>
      </c>
      <c r="DF4" s="3">
        <f t="shared" si="30"/>
        <v>2013</v>
      </c>
      <c r="DG4" s="4">
        <v>1763.0</v>
      </c>
      <c r="DH4" s="5">
        <f>Verusa!C4 + Darewa!C4 + Siana!C4 + Yaxuto!C4 + 'Merela Sta'!C4 + Palina!C4</f>
        <v>171843152.7</v>
      </c>
      <c r="DI4" s="7">
        <f t="shared" si="31"/>
        <v>0.003403055274</v>
      </c>
      <c r="DJ4" s="6">
        <f t="shared" si="32"/>
        <v>0.0257109714</v>
      </c>
      <c r="DQ4" s="3">
        <f t="shared" si="33"/>
        <v>2013</v>
      </c>
      <c r="DR4" s="4">
        <v>1763.0</v>
      </c>
      <c r="DS4" s="5">
        <f>Sunsokua!C4 + Vayvele!C4 + Selaja!C4 + Sadain!C4</f>
        <v>199226679.1</v>
      </c>
      <c r="DT4" s="7">
        <f t="shared" si="34"/>
        <v>0.01239085402</v>
      </c>
      <c r="DU4" s="6">
        <f t="shared" si="35"/>
        <v>0.02980806256</v>
      </c>
      <c r="EB4" s="3">
        <f t="shared" si="36"/>
        <v>2013</v>
      </c>
      <c r="EC4" s="4">
        <v>1763.0</v>
      </c>
      <c r="ED4" s="5">
        <f>Pelugrotoa!C4 + Lieri!C4 + Rtesania!C4 + Ozinia!C4</f>
        <v>397367282.5</v>
      </c>
      <c r="EE4" s="7">
        <f t="shared" si="37"/>
        <v>0.00545060697</v>
      </c>
      <c r="EF4" s="6">
        <f t="shared" si="38"/>
        <v>0.05945362775</v>
      </c>
      <c r="EM4" s="3">
        <f t="shared" si="39"/>
        <v>2013</v>
      </c>
      <c r="EN4" s="4">
        <v>1763.0</v>
      </c>
      <c r="EO4" s="5">
        <f>Ocaun!C4 + 'Dual Cenryia'!C4 + Byllu!C4 + Exilium!C4 + Inrea!C4 + Amcha!C4 + Isnti!C4 + Galca!C4 + Otiiric!C4 + Taing!C4 + 'Cruthi Anoso'!C4</f>
        <v>287639584</v>
      </c>
      <c r="EP4" s="7">
        <f t="shared" si="40"/>
        <v>0.01794894779</v>
      </c>
      <c r="EQ4" s="6">
        <f t="shared" si="41"/>
        <v>0.04303629792</v>
      </c>
      <c r="EX4" s="3">
        <f t="shared" si="42"/>
        <v>2013</v>
      </c>
      <c r="EY4" s="4">
        <v>1763.0</v>
      </c>
      <c r="EZ4" s="5">
        <f>Sivoso!C4 + Taoisia!C4 + Seytinemas!C4 + Trian!C4 + Chaenia!C4</f>
        <v>144887154.8</v>
      </c>
      <c r="FA4" s="7">
        <f t="shared" si="43"/>
        <v>0.007208693156</v>
      </c>
      <c r="FB4" s="6">
        <f t="shared" si="44"/>
        <v>0.02167784654</v>
      </c>
      <c r="FI4" s="3">
        <f t="shared" si="45"/>
        <v>2013</v>
      </c>
      <c r="FJ4" s="4">
        <v>1763.0</v>
      </c>
      <c r="FK4" s="5">
        <f>Migoku!C4 + 'Welenu Fana'!C4 + Haiza!C4 + Ucrua!C4 + Ihner!C4 + Oscairia!C4 + Shinam!C4 + Ruylku!C4 + Taval!C4 + 'Western Migoku'!C4 + 'Pruim Fijan'!C4 + Canldives!C4</f>
        <v>192538233</v>
      </c>
      <c r="FL4" s="7">
        <f t="shared" si="46"/>
        <v>0.01240847706</v>
      </c>
      <c r="FM4" s="6">
        <f t="shared" si="47"/>
        <v>0.02880734508</v>
      </c>
      <c r="FT4" s="3">
        <f t="shared" si="48"/>
        <v>2013</v>
      </c>
      <c r="FU4" s="4">
        <v>1763.0</v>
      </c>
      <c r="FV4" s="5">
        <f>Vesozata!C4 + Etretes!C4 + Kusierna!C4 + Eparia!C4</f>
        <v>148728490.5</v>
      </c>
      <c r="FW4" s="7">
        <f t="shared" si="49"/>
        <v>0.02434564534</v>
      </c>
      <c r="FX4" s="6">
        <f t="shared" si="50"/>
        <v>0.02225258269</v>
      </c>
      <c r="GE4" s="3">
        <f t="shared" si="51"/>
        <v>2013</v>
      </c>
      <c r="GF4" s="4">
        <v>1763.0</v>
      </c>
      <c r="GG4" s="5">
        <f>Dahe!C4 + Kaastini!C4 + Suenan!C4 + Oyreain!C4 + Sanagara!C4 + 'North Ayre'!C4 + Stinebar!C4 + Cloja!C4 + 'Pha Hii'!C4 + 'Prystr Hii'!C4</f>
        <v>1028428040</v>
      </c>
      <c r="GH4" s="7">
        <f t="shared" si="52"/>
        <v>0.003234831793</v>
      </c>
      <c r="GI4" s="6">
        <f t="shared" si="53"/>
        <v>0.1538721998</v>
      </c>
      <c r="GP4" s="3">
        <f t="shared" si="54"/>
        <v>2013</v>
      </c>
      <c r="GQ4" s="4">
        <v>1763.0</v>
      </c>
      <c r="GR4" s="5">
        <f>Maalle!C4 + 'United Delet'!C4 + Ohtina!C4 + Astye!C4 + Prstreula!C4 + Veelmit!C4 + Aplasia!C4 + 'Elja and Munusia'!C4 + Walporein!C4 + 'Crila Republic'!C4 + 'Niretui and Anulan'!C4 + Rethern!C4 + Tvecoca!C4</f>
        <v>199924593.6</v>
      </c>
      <c r="GS4" s="7">
        <f t="shared" si="55"/>
        <v>0.01179084835</v>
      </c>
      <c r="GT4" s="6">
        <f t="shared" si="56"/>
        <v>0.02991248371</v>
      </c>
      <c r="HA4" s="3">
        <f t="shared" si="57"/>
        <v>2013</v>
      </c>
      <c r="HB4" s="4">
        <v>1763.0</v>
      </c>
      <c r="HC4" s="5">
        <f>Andsaudare!C4 + Nia!C4 + Umarcia!C4 + Mendereide!C4 + Iainoa!C4 + Isari!C4 + Rkmepuia!C4 + Hiwush!C4 + Isuibul!C4 + Yutnitu!C4</f>
        <v>69997786.88</v>
      </c>
      <c r="HD4" s="7">
        <f t="shared" si="58"/>
        <v>0.01194546448</v>
      </c>
      <c r="HE4" s="6">
        <f t="shared" si="59"/>
        <v>0.01047298695</v>
      </c>
      <c r="HL4" s="3">
        <f t="shared" si="60"/>
        <v>2013</v>
      </c>
      <c r="HM4" s="4">
        <v>1763.0</v>
      </c>
      <c r="HN4" s="5">
        <f>Zhanshe!C4 + Volver!C4 + Finae!C4 + Myla!C4 + 'Nheyes Si'!C4 + Onphello!C4 + Hyelen!C4</f>
        <v>120367756.9</v>
      </c>
      <c r="HO4" s="7">
        <f t="shared" si="61"/>
        <v>0.0127589433</v>
      </c>
      <c r="HP4" s="6">
        <f t="shared" si="62"/>
        <v>0.01800928292</v>
      </c>
      <c r="HW4" s="3">
        <f t="shared" si="63"/>
        <v>2013</v>
      </c>
      <c r="HX4" s="4">
        <v>1763.0</v>
      </c>
      <c r="HY4" s="5">
        <f>Yihnurda!C4 + Ztesh!C4 + Wundry!C4 + Anymna!C4 + Shomjind!C4 + Baluyde!C4 + Letan!C4</f>
        <v>582951936.8</v>
      </c>
      <c r="HZ4" s="7">
        <f t="shared" si="64"/>
        <v>0.01579231386</v>
      </c>
      <c r="IA4" s="6">
        <f t="shared" si="65"/>
        <v>0.08722058653</v>
      </c>
      <c r="IH4" s="3">
        <f t="shared" si="66"/>
        <v>2013</v>
      </c>
      <c r="II4" s="4">
        <v>1763.0</v>
      </c>
      <c r="IJ4" s="5">
        <f>Iareva!C4 + 'United Mihili'!C4 + 'Mesjan Hyaa'!C4 + Desaki!C4 + 'Far Lands'!C4</f>
        <v>72501866.03</v>
      </c>
      <c r="IK4" s="7">
        <f t="shared" si="67"/>
        <v>0.0125499546</v>
      </c>
      <c r="IL4" s="6">
        <f t="shared" si="68"/>
        <v>0.01084764434</v>
      </c>
      <c r="IS4" s="3">
        <f t="shared" si="69"/>
        <v>2013</v>
      </c>
      <c r="IT4" s="4">
        <v>1763.0</v>
      </c>
      <c r="IU4" s="5">
        <f>Verste!C4 + Quidic!C4 + Erkizil!C4 + Ashain!C4 + Ahokini!C4</f>
        <v>365045127.1</v>
      </c>
      <c r="IV4" s="7">
        <f t="shared" si="70"/>
        <v>0.00890893295</v>
      </c>
      <c r="IW4" s="6">
        <f t="shared" si="71"/>
        <v>0.05461762469</v>
      </c>
    </row>
    <row r="5" ht="22.5" customHeight="1">
      <c r="A5" s="3">
        <f t="shared" si="1"/>
        <v>2012</v>
      </c>
      <c r="B5" s="4">
        <v>1762.0</v>
      </c>
      <c r="C5" s="5">
        <f>Acetoa!C5 + Acrana!C5 + Aetintio!C5 + Ahokini!C5 + Amcha!C5 + Andsaudare!C5 + Anymna!C5 + Aplasia!C5 + Arbiya!C5 + 'Areoix Lie'!C5 + Ashain!C5 + Astye!C5 + Baluyde!C5 + Byllu!C5 + Candenat!C5 + Canldives!C5 + Chaenia!C5 + Cloja!C5 + 'Crila Republic'!C5 + 'Cruthi Anoso'!C5 + Curata!C5 + Dahe!C5 + Danocia!C5 + Darewa!C5 + Desaki!C5 + Deschon!C5 + 'Disal Nila'!C5 + 'Dual Cenryia'!C5 + Ealdorii!C5 + Easuhura!C5 + Eldavpir!C5 + Eldjo!C5 + 'Elja and Munusia'!C5 + Emara!C5 + Enina!C5 + Eparia!C5 + Erkizil!C5 + Estijan!C5 + Etirha!C5 + Etretes!C5 + Exilium!C5 + 'Far Lands'!C5 + 'Feio Lie'!C5 + Fermori!C5 + Finae!C5 + Fincen!C5 + 'Fire Coast'!C5 + Gaeiya!C5 + Galca!C5 + Genaire!C5 + Grazail!C5 + Guise!C5 + Haiza!C5 + Heiso!C5 + Hiwush!C5 + Hkuqo!C5 + Hyelen!C5 + Iainoa!C5 + Iareva!C5 + Ihner!C5 + Ikzen!C5 + Ilicuhe!C5 + Inania!C5 + Inrea!C5 + Iquir!C5 + Isari!C5 + Isnti!C5 + Isuibul!C5 + Jathua!C5 + Jau!C5 + Jshain!C5 + Kaastini!C5 + Koruch!C5 + Kusierna!C5 + Laselteh!C5 + Lasri!C5 + Letan!C5 + Lieri!C5 + Lycroa!C5 + Lydroa!C5 + Maalle!C5 + Mendereide!C5 + 'Merela Sta'!C5 + 'Mesjan Hyaa'!C5 + Metndria!C5 + Migoku!C5 + Myla!C5 + 'New Kizura'!C5 + 'New Misos'!C5 + 'Nheyes Si'!C5 + Nia!C5 + 'Niretui and Anulan'!C5 + 'Niul Spijan'!C5 + 'North Ayre'!C5 + Ocaun!C5 + Ohtina!C5 + Onphello!C5 + Oscairia!C5 + Othya!C5 + Otiiric!C5 + Oyreain!C5 + Ozinia!C5 + Palina!C5 + Peka!C5 + Pelan!C5 + Pelines!C5 + Pelugrotoa!C5 + 'Pha Hii'!C5 + Phuris!C5 + Praesyu!C5 + Prstreula!C5 + 'Pruim Fijan'!C5 + 'Prystr Hii'!C5 + Quidic!C5 + Raledria!C5 + Reerica!C5 + Rethern!C5 + 'Rijan bu'!C5 + Rinew!C5 + Rkmepuia!C5 + Rtesania!C5 + Ruylku!C5 + Saa!C5 + Sadain!C5 + Sanagara!C5 + Sattle!C5 + Selaja!C5 + Seytinemas!C5 + Shinam!C5 + Shomjind!C5 + Siana!C5 + Sivoso!C5 + Slyiaduun!C5 + Stinebar!C5 + Suenan!C5 + Sunsokua!C5 + Taing!C5 + Taniduna!C5 + Taoisia!C5 + Taval!C5 + Terressin!C5 + Tomscilus!C5 + Tonder!C5 + Trevilla!C5 + Trian!C5 + Tvecoca!C5 + Ucrua!C5 + Ukhdari!C5 + Umarcia!C5 + Umendel!C5 + 'United Delet'!C5 + 'United Mihili'!C5 + Urbiqu!C5 + Uularin!C5 + Vayvele!C5 + Veelmit!C5 + Verste!C5 + Verusa!C5 + Vesozata!C5 + Viussi!C5 + Volver!C5 + Walporein!C5 + 'Welenu Fana'!C5 + 'Western Migoku'!C5 + Wundry!C5 + Yaxuto!C5 + Yihnurda!C5 + Yoprioq!C5 + Yutnitu!C5 + Zenashan!C5 + Zhanshe!C5 + Ztesh!C5</f>
        <v>6619002264</v>
      </c>
      <c r="D5" s="6">
        <f t="shared" si="2"/>
        <v>0.009980708881</v>
      </c>
      <c r="K5" s="3">
        <f t="shared" si="3"/>
        <v>2012</v>
      </c>
      <c r="L5" s="4">
        <v>1762.0</v>
      </c>
      <c r="M5" s="5">
        <f>Eldavpir!C5 + Iquir!C5 + Viussi!C5 + Umendel!C5 + Reerica!C5 + Saa!C5 + Sattle!C5</f>
        <v>103841958.7</v>
      </c>
      <c r="N5" s="6">
        <f t="shared" si="4"/>
        <v>0.02529839686</v>
      </c>
      <c r="O5" s="6">
        <f t="shared" si="5"/>
        <v>0.01568846097</v>
      </c>
      <c r="V5" s="3">
        <f t="shared" si="6"/>
        <v>2012</v>
      </c>
      <c r="W5" s="4">
        <v>1762.0</v>
      </c>
      <c r="X5" s="5">
        <f>'Areoix Lie'!C5 + Jau!C5 + Terressin!C5 + Acetoa!C5 + 'Feio Lie'!C5</f>
        <v>686115932.7</v>
      </c>
      <c r="Y5" s="6">
        <f t="shared" si="7"/>
        <v>0.003028627604</v>
      </c>
      <c r="Z5" s="6">
        <f t="shared" si="8"/>
        <v>0.1036585131</v>
      </c>
      <c r="AG5" s="3">
        <f t="shared" si="9"/>
        <v>2012</v>
      </c>
      <c r="AH5" s="4">
        <v>1762.0</v>
      </c>
      <c r="AI5" s="5">
        <f>Taniduna!C5 + Jathua!C5 + Deschon!C5 + Pelines!C5 + Candenat!C5 + Othya!C5 + Yoprioq!C5 + Jshain!C5 + 'Fire Coast'!C5 + 'Rijan bu'!C5 + Rinew!C5 + Enina!C5 + Trevilla!C5</f>
        <v>215456938.3</v>
      </c>
      <c r="AJ5" s="6">
        <f t="shared" si="10"/>
        <v>0.02688782554</v>
      </c>
      <c r="AK5" s="6">
        <f t="shared" si="11"/>
        <v>0.03255127128</v>
      </c>
      <c r="AR5" s="3">
        <f t="shared" si="12"/>
        <v>2012</v>
      </c>
      <c r="AS5" s="4">
        <v>1762.0</v>
      </c>
      <c r="AT5" s="5">
        <f>Gaeiya!C5 + Raledria!C5 + Arbiya!C5 + Fincen!C5 + Curata!C5</f>
        <v>312387052.8</v>
      </c>
      <c r="AU5" s="6">
        <f t="shared" si="13"/>
        <v>0.0165933127</v>
      </c>
      <c r="AV5" s="6">
        <f t="shared" si="14"/>
        <v>0.04719548965</v>
      </c>
      <c r="BC5" s="3">
        <f t="shared" si="15"/>
        <v>2012</v>
      </c>
      <c r="BD5" s="4">
        <v>1762.0</v>
      </c>
      <c r="BE5" s="5">
        <f>Etirha!C5 + Laselteh!C5 + Grazail!C5 + 'Disal Nila'!C5 + Pelan!C5 + Peka!C5 + Guise!C5</f>
        <v>105844136.7</v>
      </c>
      <c r="BF5" s="6">
        <f t="shared" si="16"/>
        <v>0.004696574116</v>
      </c>
      <c r="BG5" s="6">
        <f t="shared" si="17"/>
        <v>0.01599095037</v>
      </c>
      <c r="BN5" s="3">
        <f t="shared" si="18"/>
        <v>2012</v>
      </c>
      <c r="BO5" s="4">
        <v>1762.0</v>
      </c>
      <c r="BP5" s="5">
        <f>Genaire!C5 + 'New Misos'!C5 + Phuris!C5 + Lasri!C5 + Slyiaduun!C5 + Aetintio!C5 + Metndria!C5 + Tomscilus!C5</f>
        <v>100627283.1</v>
      </c>
      <c r="BQ5" s="6">
        <f t="shared" si="19"/>
        <v>0.0111090907</v>
      </c>
      <c r="BR5" s="6">
        <f t="shared" si="20"/>
        <v>0.01520278723</v>
      </c>
      <c r="BY5" s="3">
        <f t="shared" si="21"/>
        <v>2012</v>
      </c>
      <c r="BZ5" s="4">
        <v>1762.0</v>
      </c>
      <c r="CA5" s="5">
        <f>Ealdorii!C5 + Ukhdari!C5 + Hkuqo!C5 + Acrana!C5 + Zenashan!C5</f>
        <v>265841044.2</v>
      </c>
      <c r="CB5" s="8">
        <f t="shared" si="22"/>
        <v>0.007457244208</v>
      </c>
      <c r="CC5" s="6">
        <f t="shared" si="23"/>
        <v>0.04016331067</v>
      </c>
      <c r="CJ5" s="3">
        <f t="shared" si="24"/>
        <v>2012</v>
      </c>
      <c r="CK5" s="4">
        <v>1762.0</v>
      </c>
      <c r="CL5" s="5">
        <f>Estijan!C5 + Ikzen!C5 + Urbiqu!C5 + Danocia!C5 + Koruch!C5 + 'New Kizura'!C5 + Lydroa!C5 + Fermori!C5 + Uularin!C5 + 'Niul Spijan'!C5</f>
        <v>291696672.6</v>
      </c>
      <c r="CM5" s="8">
        <f t="shared" si="25"/>
        <v>0.01032550044</v>
      </c>
      <c r="CN5" s="6">
        <f t="shared" si="26"/>
        <v>0.04406958345</v>
      </c>
      <c r="CU5" s="3">
        <f t="shared" si="27"/>
        <v>2012</v>
      </c>
      <c r="CV5" s="4">
        <v>1762.0</v>
      </c>
      <c r="CW5" s="5">
        <f>Praesyu!C5 + Lycroa!C5 + Emara!C5 + Eldjo!C5 + Easuhura!C5 + Ilicuhe!C5 + Tonder!C5</f>
        <v>245586355.9</v>
      </c>
      <c r="CX5" s="8">
        <f t="shared" si="28"/>
        <v>0.004803102392</v>
      </c>
      <c r="CY5" s="6">
        <f t="shared" si="29"/>
        <v>0.03710322887</v>
      </c>
      <c r="DF5" s="3">
        <f t="shared" si="30"/>
        <v>2012</v>
      </c>
      <c r="DG5" s="4">
        <v>1762.0</v>
      </c>
      <c r="DH5" s="5">
        <f>Verusa!C5 + Darewa!C5 + Siana!C5 + Yaxuto!C5 + 'Merela Sta'!C5 + Palina!C5</f>
        <v>171260344.3</v>
      </c>
      <c r="DI5" s="8">
        <f t="shared" si="31"/>
        <v>0.003027594272</v>
      </c>
      <c r="DJ5" s="6">
        <f t="shared" si="32"/>
        <v>0.02587404226</v>
      </c>
      <c r="DQ5" s="3">
        <f t="shared" si="33"/>
        <v>2012</v>
      </c>
      <c r="DR5" s="4">
        <v>1762.0</v>
      </c>
      <c r="DS5" s="5">
        <f>Sunsokua!C5 + Vayvele!C5 + Selaja!C5 + Sadain!C5</f>
        <v>196788303.9</v>
      </c>
      <c r="DT5" s="8">
        <f t="shared" si="34"/>
        <v>0.0124958849</v>
      </c>
      <c r="DU5" s="6">
        <f t="shared" si="35"/>
        <v>0.02973081079</v>
      </c>
      <c r="EB5" s="3">
        <f t="shared" si="36"/>
        <v>2012</v>
      </c>
      <c r="EC5" s="4">
        <v>1762.0</v>
      </c>
      <c r="ED5" s="5">
        <f>Pelugrotoa!C5 + Lieri!C5 + Rtesania!C5 + Ozinia!C5</f>
        <v>395213131</v>
      </c>
      <c r="EE5" s="8">
        <f t="shared" si="37"/>
        <v>0.006249188093</v>
      </c>
      <c r="EF5" s="6">
        <f t="shared" si="38"/>
        <v>0.05970886778</v>
      </c>
      <c r="EM5" s="3">
        <f t="shared" si="39"/>
        <v>2012</v>
      </c>
      <c r="EN5" s="4">
        <v>1762.0</v>
      </c>
      <c r="EO5" s="5">
        <f>Ocaun!C5 + 'Dual Cenryia'!C5 + Byllu!C5 + Exilium!C5 + Inrea!C5 + Amcha!C5 + Isnti!C5 + Galca!C5 + Otiiric!C5 + Taing!C5 + 'Cruthi Anoso'!C5</f>
        <v>282567789.5</v>
      </c>
      <c r="EP5" s="8">
        <f t="shared" si="40"/>
        <v>0.01760639092</v>
      </c>
      <c r="EQ5" s="6">
        <f t="shared" si="41"/>
        <v>0.04269039022</v>
      </c>
      <c r="EX5" s="3">
        <f t="shared" si="42"/>
        <v>2012</v>
      </c>
      <c r="EY5" s="4">
        <v>1762.0</v>
      </c>
      <c r="EZ5" s="5">
        <f>Sivoso!C5 + Taoisia!C5 + Seytinemas!C5 + Trian!C5 + Chaenia!C5</f>
        <v>143850183</v>
      </c>
      <c r="FA5" s="8">
        <f t="shared" si="43"/>
        <v>0.007619076394</v>
      </c>
      <c r="FB5" s="6">
        <f t="shared" si="44"/>
        <v>0.02173291038</v>
      </c>
      <c r="FI5" s="3">
        <f t="shared" si="45"/>
        <v>2012</v>
      </c>
      <c r="FJ5" s="4">
        <v>1762.0</v>
      </c>
      <c r="FK5" s="5">
        <f>Migoku!C5 + 'Welenu Fana'!C5 + Haiza!C5 + Ucrua!C5 + Ihner!C5 + Oscairia!C5 + Shinam!C5 + Ruylku!C5 + Taval!C5 + 'Western Migoku'!C5 + 'Pruim Fijan'!C5 + Canldives!C5</f>
        <v>190178408.5</v>
      </c>
      <c r="FL5" s="8">
        <f t="shared" si="46"/>
        <v>0.01577683417</v>
      </c>
      <c r="FM5" s="6">
        <f t="shared" si="47"/>
        <v>0.02873218666</v>
      </c>
      <c r="FT5" s="3">
        <f t="shared" si="48"/>
        <v>2012</v>
      </c>
      <c r="FU5" s="4">
        <v>1762.0</v>
      </c>
      <c r="FV5" s="5">
        <f>Vesozata!C5 + Etretes!C5 + Kusierna!C5 + Eparia!C5</f>
        <v>145193657.2</v>
      </c>
      <c r="FW5" s="8">
        <f t="shared" si="49"/>
        <v>0.02370983147</v>
      </c>
      <c r="FX5" s="6">
        <f t="shared" si="50"/>
        <v>0.02193588269</v>
      </c>
      <c r="GE5" s="3">
        <f t="shared" si="51"/>
        <v>2012</v>
      </c>
      <c r="GF5" s="4">
        <v>1762.0</v>
      </c>
      <c r="GG5" s="5">
        <f>Dahe!C5 + Kaastini!C5 + Suenan!C5 + Oyreain!C5 + Sanagara!C5 + 'North Ayre'!C5 + Stinebar!C5 + Cloja!C5 + 'Pha Hii'!C5 + 'Prystr Hii'!C5</f>
        <v>1025111975</v>
      </c>
      <c r="GH5" s="8">
        <f t="shared" si="52"/>
        <v>0.003245997234</v>
      </c>
      <c r="GI5" s="6">
        <f t="shared" si="53"/>
        <v>0.1548740935</v>
      </c>
      <c r="GP5" s="3">
        <f t="shared" si="54"/>
        <v>2012</v>
      </c>
      <c r="GQ5" s="4">
        <v>1762.0</v>
      </c>
      <c r="GR5" s="5">
        <f>Maalle!C5 + 'United Delet'!C5 + Ohtina!C5 + Astye!C5 + Prstreula!C5 + Veelmit!C5 + Aplasia!C5 + 'Elja and Munusia'!C5 + Walporein!C5 + 'Crila Republic'!C5 + 'Niretui and Anulan'!C5 + Rethern!C5 + Tvecoca!C5</f>
        <v>197594783.4</v>
      </c>
      <c r="GS5" s="8">
        <f t="shared" si="55"/>
        <v>0.01269052819</v>
      </c>
      <c r="GT5" s="6">
        <f t="shared" si="56"/>
        <v>0.02985265385</v>
      </c>
      <c r="HA5" s="3">
        <f t="shared" si="57"/>
        <v>2012</v>
      </c>
      <c r="HB5" s="4">
        <v>1762.0</v>
      </c>
      <c r="HC5" s="5">
        <f>Andsaudare!C5 + Nia!C5 + Umarcia!C5 + Mendereide!C5 + Iainoa!C5 + Isari!C5 + Rkmepuia!C5 + Hiwush!C5 + Isuibul!C5 + Yutnitu!C5</f>
        <v>69171501.17</v>
      </c>
      <c r="HD5" s="8">
        <f t="shared" si="58"/>
        <v>0.01205964994</v>
      </c>
      <c r="HE5" s="6">
        <f t="shared" si="59"/>
        <v>0.01045044229</v>
      </c>
      <c r="HL5" s="3">
        <f t="shared" si="60"/>
        <v>2012</v>
      </c>
      <c r="HM5" s="4">
        <v>1762.0</v>
      </c>
      <c r="HN5" s="5">
        <f>Zhanshe!C5 + Volver!C5 + Finae!C5 + Myla!C5 + 'Nheyes Si'!C5 + Onphello!C5 + Hyelen!C5</f>
        <v>118851339.4</v>
      </c>
      <c r="HO5" s="8">
        <f t="shared" si="61"/>
        <v>0.0135146789</v>
      </c>
      <c r="HP5" s="6">
        <f t="shared" si="62"/>
        <v>0.0179560808</v>
      </c>
      <c r="HW5" s="3">
        <f t="shared" si="63"/>
        <v>2012</v>
      </c>
      <c r="HX5" s="4">
        <v>1762.0</v>
      </c>
      <c r="HY5" s="5">
        <f>Yihnurda!C5 + Ztesh!C5 + Wundry!C5 + Anymna!C5 + Shomjind!C5 + Baluyde!C5 + Letan!C5</f>
        <v>573888903.1</v>
      </c>
      <c r="HZ5" s="8">
        <f t="shared" si="64"/>
        <v>0.01634530012</v>
      </c>
      <c r="IA5" s="6">
        <f t="shared" si="65"/>
        <v>0.08670323414</v>
      </c>
      <c r="IH5" s="3">
        <f t="shared" si="66"/>
        <v>2012</v>
      </c>
      <c r="II5" s="4">
        <v>1762.0</v>
      </c>
      <c r="IJ5" s="5">
        <f>Iareva!C5 + 'United Mihili'!C5 + 'Mesjan Hyaa'!C5 + Desaki!C5 + 'Far Lands'!C5</f>
        <v>71603248.51</v>
      </c>
      <c r="IK5" s="8">
        <f t="shared" si="67"/>
        <v>0.01388543604</v>
      </c>
      <c r="IL5" s="6">
        <f t="shared" si="68"/>
        <v>0.01081783109</v>
      </c>
      <c r="IS5" s="3">
        <f t="shared" si="69"/>
        <v>2012</v>
      </c>
      <c r="IT5" s="4">
        <v>1762.0</v>
      </c>
      <c r="IU5" s="5">
        <f>Verste!C5 + Quidic!C5 + Erkizil!C5 + Ashain!C5 + Ahokini!C5</f>
        <v>361821681.9</v>
      </c>
      <c r="IV5" s="8">
        <f t="shared" si="70"/>
        <v>0.009236129581</v>
      </c>
      <c r="IW5" s="6">
        <f t="shared" si="71"/>
        <v>0.05466408191</v>
      </c>
    </row>
    <row r="6" ht="22.5" customHeight="1">
      <c r="A6" s="3">
        <f t="shared" si="1"/>
        <v>2011</v>
      </c>
      <c r="B6" s="4">
        <v>1761.0</v>
      </c>
      <c r="C6" s="5">
        <f>Acetoa!C6 + Acrana!C6 + Aetintio!C6 + Ahokini!C6 + Amcha!C6 + Andsaudare!C6 + Anymna!C6 + Aplasia!C6 + Arbiya!C6 + 'Areoix Lie'!C6 + Ashain!C6 + Astye!C6 + Baluyde!C6 + Byllu!C6 + Candenat!C6 + Canldives!C6 + Chaenia!C6 + Cloja!C6 + 'Crila Republic'!C6 + 'Cruthi Anoso'!C6 + Curata!C6 + Dahe!C6 + Danocia!C6 + Darewa!C6 + Desaki!C6 + Deschon!C6 + 'Disal Nila'!C6 + 'Dual Cenryia'!C6 + Ealdorii!C6 + Easuhura!C6 + Eldavpir!C6 + Eldjo!C6 + 'Elja and Munusia'!C6 + Emara!C6 + Enina!C6 + Eparia!C6 + Erkizil!C6 + Estijan!C6 + Etirha!C6 + Etretes!C6 + Exilium!C6 + 'Far Lands'!C6 + 'Feio Lie'!C6 + Fermori!C6 + Finae!C6 + Fincen!C6 + 'Fire Coast'!C6 + Gaeiya!C6 + Galca!C6 + Genaire!C6 + Grazail!C6 + Guise!C6 + Haiza!C6 + Heiso!C6 + Hiwush!C6 + Hkuqo!C6 + Hyelen!C6 + Iainoa!C6 + Iareva!C6 + Ihner!C6 + Ikzen!C6 + Ilicuhe!C6 + Inania!C6 + Inrea!C6 + Iquir!C6 + Isari!C6 + Isnti!C6 + Isuibul!C6 + Jathua!C6 + Jau!C6 + Jshain!C6 + Kaastini!C6 + Koruch!C6 + Kusierna!C6 + Laselteh!C6 + Lasri!C6 + Letan!C6 + Lieri!C6 + Lycroa!C6 + Lydroa!C6 + Maalle!C6 + Mendereide!C6 + 'Merela Sta'!C6 + 'Mesjan Hyaa'!C6 + Metndria!C6 + Migoku!C6 + Myla!C6 + 'New Kizura'!C6 + 'New Misos'!C6 + 'Nheyes Si'!C6 + Nia!C6 + 'Niretui and Anulan'!C6 + 'Niul Spijan'!C6 + 'North Ayre'!C6 + Ocaun!C6 + Ohtina!C6 + Onphello!C6 + Oscairia!C6 + Othya!C6 + Otiiric!C6 + Oyreain!C6 + Ozinia!C6 + Palina!C6 + Peka!C6 + Pelan!C6 + Pelines!C6 + Pelugrotoa!C6 + 'Pha Hii'!C6 + Phuris!C6 + Praesyu!C6 + Prstreula!C6 + 'Pruim Fijan'!C6 + 'Prystr Hii'!C6 + Quidic!C6 + Raledria!C6 + Reerica!C6 + Rethern!C6 + 'Rijan bu'!C6 + Rinew!C6 + Rkmepuia!C6 + Rtesania!C6 + Ruylku!C6 + Saa!C6 + Sadain!C6 + Sanagara!C6 + Sattle!C6 + Selaja!C6 + Seytinemas!C6 + Shinam!C6 + Shomjind!C6 + Siana!C6 + Sivoso!C6 + Slyiaduun!C6 + Stinebar!C6 + Suenan!C6 + Sunsokua!C6 + Taing!C6 + Taniduna!C6 + Taoisia!C6 + Taval!C6 + Terressin!C6 + Tomscilus!C6 + Tonder!C6 + Trevilla!C6 + Trian!C6 + Tvecoca!C6 + Ucrua!C6 + Ukhdari!C6 + Umarcia!C6 + Umendel!C6 + 'United Delet'!C6 + 'United Mihili'!C6 + Urbiqu!C6 + Uularin!C6 + Vayvele!C6 + Veelmit!C6 + Verste!C6 + Verusa!C6 + Vesozata!C6 + Viussi!C6 + Volver!C6 + Walporein!C6 + 'Welenu Fana'!C6 + 'Western Migoku'!C6 + Wundry!C6 + Yaxuto!C6 + Yihnurda!C6 + Yoprioq!C6 + Yutnitu!C6 + Zenashan!C6 + Zhanshe!C6 + Ztesh!C6</f>
        <v>6553592762</v>
      </c>
      <c r="D6" s="6">
        <f t="shared" si="2"/>
        <v>0.01001707769</v>
      </c>
      <c r="K6" s="3">
        <f t="shared" si="3"/>
        <v>2011</v>
      </c>
      <c r="L6" s="4">
        <v>1761.0</v>
      </c>
      <c r="M6" s="5">
        <f>Eldavpir!C6 + Iquir!C6 + Viussi!C6 + Umendel!C6 + Reerica!C6 + Saa!C6 + Sattle!C6</f>
        <v>101279743.5</v>
      </c>
      <c r="N6" s="6">
        <f t="shared" si="4"/>
        <v>0.0259795539</v>
      </c>
      <c r="O6" s="6">
        <f t="shared" si="5"/>
        <v>0.01545407949</v>
      </c>
      <c r="V6" s="3">
        <f t="shared" si="6"/>
        <v>2011</v>
      </c>
      <c r="W6" s="4">
        <v>1761.0</v>
      </c>
      <c r="X6" s="5">
        <f>'Areoix Lie'!C6 + Jau!C6 + Terressin!C6 + Acetoa!C6 + 'Feio Lie'!C6</f>
        <v>684044217.5</v>
      </c>
      <c r="Y6" s="6">
        <f t="shared" si="7"/>
        <v>0.004356491527</v>
      </c>
      <c r="Z6" s="6">
        <f t="shared" si="8"/>
        <v>0.1043769795</v>
      </c>
      <c r="AG6" s="3">
        <f t="shared" si="9"/>
        <v>2011</v>
      </c>
      <c r="AH6" s="4">
        <v>1761.0</v>
      </c>
      <c r="AI6" s="5">
        <f>Taniduna!C6 + Jathua!C6 + Deschon!C6 + Pelines!C6 + Candenat!C6 + Othya!C6 + Yoprioq!C6 + Jshain!C6 + 'Fire Coast'!C6 + 'Rijan bu'!C6 + Rinew!C6 + Enina!C6 + Trevilla!C6</f>
        <v>209815456.9</v>
      </c>
      <c r="AJ6" s="6">
        <f t="shared" si="10"/>
        <v>0.02702147562</v>
      </c>
      <c r="AK6" s="6">
        <f t="shared" si="11"/>
        <v>0.03201533335</v>
      </c>
      <c r="AR6" s="3">
        <f t="shared" si="12"/>
        <v>2011</v>
      </c>
      <c r="AS6" s="4">
        <v>1761.0</v>
      </c>
      <c r="AT6" s="5">
        <f>Gaeiya!C6 + Raledria!C6 + Arbiya!C6 + Fincen!C6 + Curata!C6</f>
        <v>307288124.9</v>
      </c>
      <c r="AU6" s="6">
        <f t="shared" si="13"/>
        <v>0.01336426503</v>
      </c>
      <c r="AV6" s="6">
        <f t="shared" si="14"/>
        <v>0.04688849857</v>
      </c>
      <c r="BC6" s="3">
        <f t="shared" si="15"/>
        <v>2011</v>
      </c>
      <c r="BD6" s="4">
        <v>1761.0</v>
      </c>
      <c r="BE6" s="5">
        <f>Etirha!C6 + Laselteh!C6 + Grazail!C6 + 'Disal Nila'!C6 + Pelan!C6 + Peka!C6 + Guise!C6</f>
        <v>105349355.7</v>
      </c>
      <c r="BF6" s="6">
        <f t="shared" si="16"/>
        <v>0.003716447086</v>
      </c>
      <c r="BG6" s="6">
        <f t="shared" si="17"/>
        <v>0.01607505371</v>
      </c>
      <c r="BN6" s="3">
        <f t="shared" si="18"/>
        <v>2011</v>
      </c>
      <c r="BO6" s="4">
        <v>1761.0</v>
      </c>
      <c r="BP6" s="5">
        <f>Genaire!C6 + 'New Misos'!C6 + Phuris!C6 + Lasri!C6 + Slyiaduun!C6 + Aetintio!C6 + Metndria!C6 + Tomscilus!C6</f>
        <v>99521687.64</v>
      </c>
      <c r="BQ6" s="6">
        <f t="shared" si="19"/>
        <v>0.01176999701</v>
      </c>
      <c r="BR6" s="6">
        <f t="shared" si="20"/>
        <v>0.01518582116</v>
      </c>
      <c r="BY6" s="3">
        <f t="shared" si="21"/>
        <v>2011</v>
      </c>
      <c r="BZ6" s="4">
        <v>1761.0</v>
      </c>
      <c r="CA6" s="5">
        <f>Ealdorii!C6 + Ukhdari!C6 + Hkuqo!C6 + Acrana!C6 + Zenashan!C6</f>
        <v>263873276.8</v>
      </c>
      <c r="CB6" s="7">
        <f t="shared" si="22"/>
        <v>0.007647815147</v>
      </c>
      <c r="CC6" s="6">
        <f t="shared" si="23"/>
        <v>0.04026391116</v>
      </c>
      <c r="CJ6" s="3">
        <f t="shared" si="24"/>
        <v>2011</v>
      </c>
      <c r="CK6" s="4">
        <v>1761.0</v>
      </c>
      <c r="CL6" s="5">
        <f>Estijan!C6 + Ikzen!C6 + Urbiqu!C6 + Danocia!C6 + Koruch!C6 + 'New Kizura'!C6 + Lydroa!C6 + Fermori!C6 + Uularin!C6 + 'Niul Spijan'!C6</f>
        <v>288715540.2</v>
      </c>
      <c r="CM6" s="7">
        <f t="shared" si="25"/>
        <v>0.0104508588</v>
      </c>
      <c r="CN6" s="6">
        <f t="shared" si="26"/>
        <v>0.04405454392</v>
      </c>
      <c r="CU6" s="3">
        <f t="shared" si="27"/>
        <v>2011</v>
      </c>
      <c r="CV6" s="4">
        <v>1761.0</v>
      </c>
      <c r="CW6" s="5">
        <f>Praesyu!C6 + Lycroa!C6 + Emara!C6 + Eldjo!C6 + Easuhura!C6 + Ilicuhe!C6 + Tonder!C6</f>
        <v>244412418</v>
      </c>
      <c r="CX6" s="7">
        <f t="shared" si="28"/>
        <v>0.004368632451</v>
      </c>
      <c r="CY6" s="6">
        <f t="shared" si="29"/>
        <v>0.0372944165</v>
      </c>
      <c r="DF6" s="3">
        <f t="shared" si="30"/>
        <v>2011</v>
      </c>
      <c r="DG6" s="4">
        <v>1761.0</v>
      </c>
      <c r="DH6" s="5">
        <f>Verusa!C6 + Darewa!C6 + Siana!C6 + Yaxuto!C6 + 'Merela Sta'!C6 + Palina!C6</f>
        <v>170743402.6</v>
      </c>
      <c r="DI6" s="7">
        <f t="shared" si="31"/>
        <v>0.004046190737</v>
      </c>
      <c r="DJ6" s="6">
        <f t="shared" si="32"/>
        <v>0.02605340441</v>
      </c>
      <c r="DQ6" s="3">
        <f t="shared" si="33"/>
        <v>2011</v>
      </c>
      <c r="DR6" s="4">
        <v>1761.0</v>
      </c>
      <c r="DS6" s="5">
        <f>Sunsokua!C6 + Vayvele!C6 + Selaja!C6 + Sadain!C6</f>
        <v>194359608.6</v>
      </c>
      <c r="DT6" s="7">
        <f t="shared" si="34"/>
        <v>0.01268224435</v>
      </c>
      <c r="DU6" s="6">
        <f t="shared" si="35"/>
        <v>0.02965695545</v>
      </c>
      <c r="EB6" s="3">
        <f t="shared" si="36"/>
        <v>2011</v>
      </c>
      <c r="EC6" s="4">
        <v>1761.0</v>
      </c>
      <c r="ED6" s="5">
        <f>Pelugrotoa!C6 + Lieri!C6 + Rtesania!C6 + Ozinia!C6</f>
        <v>392758708</v>
      </c>
      <c r="EE6" s="7">
        <f t="shared" si="37"/>
        <v>0.005304260067</v>
      </c>
      <c r="EF6" s="6">
        <f t="shared" si="38"/>
        <v>0.05993028896</v>
      </c>
      <c r="EM6" s="3">
        <f t="shared" si="39"/>
        <v>2011</v>
      </c>
      <c r="EN6" s="4">
        <v>1761.0</v>
      </c>
      <c r="EO6" s="5">
        <f>Ocaun!C6 + 'Dual Cenryia'!C6 + Byllu!C6 + Exilium!C6 + Inrea!C6 + Amcha!C6 + Isnti!C6 + Galca!C6 + Otiiric!C6 + Taing!C6 + 'Cruthi Anoso'!C6</f>
        <v>277678866.8</v>
      </c>
      <c r="EP6" s="7">
        <f t="shared" si="40"/>
        <v>0.01719753553</v>
      </c>
      <c r="EQ6" s="6">
        <f t="shared" si="41"/>
        <v>0.04237047935</v>
      </c>
      <c r="EX6" s="3">
        <f t="shared" si="42"/>
        <v>2011</v>
      </c>
      <c r="EY6" s="4">
        <v>1761.0</v>
      </c>
      <c r="EZ6" s="5">
        <f>Sivoso!C6 + Taoisia!C6 + Seytinemas!C6 + Trian!C6 + Chaenia!C6</f>
        <v>142762464.9</v>
      </c>
      <c r="FA6" s="7">
        <f t="shared" si="43"/>
        <v>0.007980069039</v>
      </c>
      <c r="FB6" s="6">
        <f t="shared" si="44"/>
        <v>0.02178384743</v>
      </c>
      <c r="FI6" s="3">
        <f t="shared" si="45"/>
        <v>2011</v>
      </c>
      <c r="FJ6" s="4">
        <v>1761.0</v>
      </c>
      <c r="FK6" s="5">
        <f>Migoku!C6 + 'Welenu Fana'!C6 + Haiza!C6 + Ucrua!C6 + Ihner!C6 + Oscairia!C6 + Shinam!C6 + Ruylku!C6 + Taval!C6 + 'Western Migoku'!C6 + 'Pruim Fijan'!C6 + Canldives!C6</f>
        <v>187224597.1</v>
      </c>
      <c r="FL6" s="7">
        <f t="shared" si="46"/>
        <v>0.01615925249</v>
      </c>
      <c r="FM6" s="6">
        <f t="shared" si="47"/>
        <v>0.0285682379</v>
      </c>
      <c r="FT6" s="3">
        <f t="shared" si="48"/>
        <v>2011</v>
      </c>
      <c r="FU6" s="4">
        <v>1761.0</v>
      </c>
      <c r="FV6" s="5">
        <f>Vesozata!C6 + Etretes!C6 + Kusierna!C6 + Eparia!C6</f>
        <v>141830871.2</v>
      </c>
      <c r="FW6" s="7">
        <f t="shared" si="49"/>
        <v>0.02302845831</v>
      </c>
      <c r="FX6" s="6">
        <f t="shared" si="50"/>
        <v>0.02164169736</v>
      </c>
      <c r="GE6" s="3">
        <f t="shared" si="51"/>
        <v>2011</v>
      </c>
      <c r="GF6" s="4">
        <v>1761.0</v>
      </c>
      <c r="GG6" s="5">
        <f>Dahe!C6 + Kaastini!C6 + Suenan!C6 + Oyreain!C6 + Sanagara!C6 + 'North Ayre'!C6 + Stinebar!C6 + Cloja!C6 + 'Pha Hii'!C6 + 'Prystr Hii'!C6</f>
        <v>1021795231</v>
      </c>
      <c r="GH6" s="7">
        <f t="shared" si="52"/>
        <v>0.003253877509</v>
      </c>
      <c r="GI6" s="6">
        <f t="shared" si="53"/>
        <v>0.1559137511</v>
      </c>
      <c r="GP6" s="3">
        <f t="shared" si="54"/>
        <v>2011</v>
      </c>
      <c r="GQ6" s="4">
        <v>1761.0</v>
      </c>
      <c r="GR6" s="5">
        <f>Maalle!C6 + 'United Delet'!C6 + Ohtina!C6 + Astye!C6 + Prstreula!C6 + Veelmit!C6 + Aplasia!C6 + 'Elja and Munusia'!C6 + Walporein!C6 + 'Crila Republic'!C6 + 'Niretui and Anulan'!C6 + Rethern!C6 + Tvecoca!C6</f>
        <v>195118625</v>
      </c>
      <c r="GS6" s="7">
        <f t="shared" si="55"/>
        <v>0.01388320889</v>
      </c>
      <c r="GT6" s="6">
        <f t="shared" si="56"/>
        <v>0.02977277229</v>
      </c>
      <c r="HA6" s="3">
        <f t="shared" si="57"/>
        <v>2011</v>
      </c>
      <c r="HB6" s="4">
        <v>1761.0</v>
      </c>
      <c r="HC6" s="5">
        <f>Andsaudare!C6 + Nia!C6 + Umarcia!C6 + Mendereide!C6 + Iainoa!C6 + Isari!C6 + Rkmepuia!C6 + Hiwush!C6 + Isuibul!C6 + Yutnitu!C6</f>
        <v>68347257.17</v>
      </c>
      <c r="HD6" s="7">
        <f t="shared" si="58"/>
        <v>0.01292029326</v>
      </c>
      <c r="HE6" s="6">
        <f t="shared" si="59"/>
        <v>0.01042897532</v>
      </c>
      <c r="HL6" s="3">
        <f t="shared" si="60"/>
        <v>2011</v>
      </c>
      <c r="HM6" s="4">
        <v>1761.0</v>
      </c>
      <c r="HN6" s="5">
        <f>Zhanshe!C6 + Volver!C6 + Finae!C6 + Myla!C6 + 'Nheyes Si'!C6 + Onphello!C6 + Hyelen!C6</f>
        <v>117266520.1</v>
      </c>
      <c r="HO6" s="7">
        <f t="shared" si="61"/>
        <v>0.01258693222</v>
      </c>
      <c r="HP6" s="6">
        <f t="shared" si="62"/>
        <v>0.0178934707</v>
      </c>
      <c r="HW6" s="3">
        <f t="shared" si="63"/>
        <v>2011</v>
      </c>
      <c r="HX6" s="4">
        <v>1761.0</v>
      </c>
      <c r="HY6" s="5">
        <f>Yihnurda!C6 + Ztesh!C6 + Wundry!C6 + Anymna!C6 + Shomjind!C6 + Baluyde!C6 + Letan!C6</f>
        <v>564659376.1</v>
      </c>
      <c r="HZ6" s="7">
        <f t="shared" si="64"/>
        <v>0.01711754184</v>
      </c>
      <c r="IA6" s="6">
        <f t="shared" si="65"/>
        <v>0.08616027828</v>
      </c>
      <c r="IH6" s="3">
        <f t="shared" si="66"/>
        <v>2011</v>
      </c>
      <c r="II6" s="4">
        <v>1761.0</v>
      </c>
      <c r="IJ6" s="5">
        <f>Iareva!C6 + 'United Mihili'!C6 + 'Mesjan Hyaa'!C6 + Desaki!C6 + 'Far Lands'!C6</f>
        <v>70622622.6</v>
      </c>
      <c r="IK6" s="7">
        <f t="shared" si="67"/>
        <v>0.01499995729</v>
      </c>
      <c r="IL6" s="6">
        <f t="shared" si="68"/>
        <v>0.01077616891</v>
      </c>
      <c r="IS6" s="3">
        <f t="shared" si="69"/>
        <v>2011</v>
      </c>
      <c r="IT6" s="4">
        <v>1761.0</v>
      </c>
      <c r="IU6" s="5">
        <f>Verste!C6 + Quidic!C6 + Erkizil!C6 + Ashain!C6 + Ahokini!C6</f>
        <v>358510433.1</v>
      </c>
      <c r="IV6" s="7">
        <f t="shared" si="70"/>
        <v>0.009405068146</v>
      </c>
      <c r="IW6" s="6">
        <f t="shared" si="71"/>
        <v>0.05470441117</v>
      </c>
    </row>
    <row r="7" ht="22.5" customHeight="1">
      <c r="A7" s="3">
        <f t="shared" si="1"/>
        <v>2010</v>
      </c>
      <c r="B7" s="4">
        <v>1760.0</v>
      </c>
      <c r="C7" s="5">
        <f>Acetoa!C7 + Acrana!C7 + Aetintio!C7 + Ahokini!C7 + Amcha!C7 + Andsaudare!C7 + Anymna!C7 + Aplasia!C7 + Arbiya!C7 + 'Areoix Lie'!C7 + Ashain!C7 + Astye!C7 + Baluyde!C7 + Byllu!C7 + Candenat!C7 + Canldives!C7 + Chaenia!C7 + Cloja!C7 + 'Crila Republic'!C7 + 'Cruthi Anoso'!C7 + Curata!C7 + Dahe!C7 + Danocia!C7 + Darewa!C7 + Desaki!C7 + Deschon!C7 + 'Disal Nila'!C7 + 'Dual Cenryia'!C7 + Ealdorii!C7 + Easuhura!C7 + Eldavpir!C7 + Eldjo!C7 + 'Elja and Munusia'!C7 + Emara!C7 + Enina!C7 + Eparia!C7 + Erkizil!C7 + Estijan!C7 + Etirha!C7 + Etretes!C7 + Exilium!C7 + 'Far Lands'!C7 + 'Feio Lie'!C7 + Fermori!C7 + Finae!C7 + Fincen!C7 + 'Fire Coast'!C7 + Gaeiya!C7 + Galca!C7 + Genaire!C7 + Grazail!C7 + Guise!C7 + Haiza!C7 + Heiso!C7 + Hiwush!C7 + Hkuqo!C7 + Hyelen!C7 + Iainoa!C7 + Iareva!C7 + Ihner!C7 + Ikzen!C7 + Ilicuhe!C7 + Inania!C7 + Inrea!C7 + Iquir!C7 + Isari!C7 + Isnti!C7 + Isuibul!C7 + Jathua!C7 + Jau!C7 + Jshain!C7 + Kaastini!C7 + Koruch!C7 + Kusierna!C7 + Laselteh!C7 + Lasri!C7 + Letan!C7 + Lieri!C7 + Lycroa!C7 + Lydroa!C7 + Maalle!C7 + Mendereide!C7 + 'Merela Sta'!C7 + 'Mesjan Hyaa'!C7 + Metndria!C7 + Migoku!C7 + Myla!C7 + 'New Kizura'!C7 + 'New Misos'!C7 + 'Nheyes Si'!C7 + Nia!C7 + 'Niretui and Anulan'!C7 + 'Niul Spijan'!C7 + 'North Ayre'!C7 + Ocaun!C7 + Ohtina!C7 + Onphello!C7 + Oscairia!C7 + Othya!C7 + Otiiric!C7 + Oyreain!C7 + Ozinia!C7 + Palina!C7 + Peka!C7 + Pelan!C7 + Pelines!C7 + Pelugrotoa!C7 + 'Pha Hii'!C7 + Phuris!C7 + Praesyu!C7 + Prstreula!C7 + 'Pruim Fijan'!C7 + 'Prystr Hii'!C7 + Quidic!C7 + Raledria!C7 + Reerica!C7 + Rethern!C7 + 'Rijan bu'!C7 + Rinew!C7 + Rkmepuia!C7 + Rtesania!C7 + Ruylku!C7 + Saa!C7 + Sadain!C7 + Sanagara!C7 + Sattle!C7 + Selaja!C7 + Seytinemas!C7 + Shinam!C7 + Shomjind!C7 + Siana!C7 + Sivoso!C7 + Slyiaduun!C7 + Stinebar!C7 + Suenan!C7 + Sunsokua!C7 + Taing!C7 + Taniduna!C7 + Taoisia!C7 + Taval!C7 + Terressin!C7 + Tomscilus!C7 + Tonder!C7 + Trevilla!C7 + Trian!C7 + Tvecoca!C7 + Ucrua!C7 + Ukhdari!C7 + Umarcia!C7 + Umendel!C7 + 'United Delet'!C7 + 'United Mihili'!C7 + Urbiqu!C7 + Uularin!C7 + Vayvele!C7 + Veelmit!C7 + Verste!C7 + Verusa!C7 + Vesozata!C7 + Viussi!C7 + Volver!C7 + Walporein!C7 + 'Welenu Fana'!C7 + 'Western Migoku'!C7 + Wundry!C7 + Yaxuto!C7 + Yihnurda!C7 + Yoprioq!C7 + Yutnitu!C7 + Zenashan!C7 + Zhanshe!C7 + Ztesh!C7</f>
        <v>6488595992</v>
      </c>
      <c r="D7" s="6">
        <f t="shared" si="2"/>
        <v>0.01035484753</v>
      </c>
      <c r="K7" s="3">
        <f t="shared" si="3"/>
        <v>2010</v>
      </c>
      <c r="L7" s="4">
        <v>1760.0</v>
      </c>
      <c r="M7" s="5">
        <f>Eldavpir!C7 + Iquir!C7 + Viussi!C7 + Umendel!C7 + Reerica!C7 + Saa!C7 + Sattle!C7</f>
        <v>98715167.51</v>
      </c>
      <c r="N7" s="6">
        <f t="shared" si="4"/>
        <v>0.02670598359</v>
      </c>
      <c r="O7" s="6">
        <f t="shared" si="5"/>
        <v>0.01521364061</v>
      </c>
      <c r="V7" s="3">
        <f t="shared" si="6"/>
        <v>2010</v>
      </c>
      <c r="W7" s="4">
        <v>1760.0</v>
      </c>
      <c r="X7" s="5">
        <f>'Areoix Lie'!C7 + Jau!C7 + Terressin!C7 + Acetoa!C7 + 'Feio Lie'!C7</f>
        <v>681077110.8</v>
      </c>
      <c r="Y7" s="6">
        <f t="shared" si="7"/>
        <v>0.00541246075</v>
      </c>
      <c r="Z7" s="6">
        <f t="shared" si="8"/>
        <v>0.1049652516</v>
      </c>
      <c r="AG7" s="3">
        <f t="shared" si="9"/>
        <v>2010</v>
      </c>
      <c r="AH7" s="4">
        <v>1760.0</v>
      </c>
      <c r="AI7" s="5">
        <f>Taniduna!C7 + Jathua!C7 + Deschon!C7 + Pelines!C7 + Candenat!C7 + Othya!C7 + Yoprioq!C7 + Jshain!C7 + 'Fire Coast'!C7 + 'Rijan bu'!C7 + Rinew!C7 + Enina!C7 + Trevilla!C7</f>
        <v>204295101.8</v>
      </c>
      <c r="AJ7" s="6">
        <f t="shared" si="10"/>
        <v>0.02715065564</v>
      </c>
      <c r="AK7" s="6">
        <f t="shared" si="11"/>
        <v>0.03148525537</v>
      </c>
      <c r="AR7" s="3">
        <f t="shared" si="12"/>
        <v>2010</v>
      </c>
      <c r="AS7" s="4">
        <v>1760.0</v>
      </c>
      <c r="AT7" s="5">
        <f>Gaeiya!C7 + Raledria!C7 + Arbiya!C7 + Fincen!C7 + Curata!C7</f>
        <v>303235603.9</v>
      </c>
      <c r="AU7" s="6">
        <f t="shared" si="13"/>
        <v>0.01497385556</v>
      </c>
      <c r="AV7" s="6">
        <f t="shared" si="14"/>
        <v>0.04673362377</v>
      </c>
      <c r="BC7" s="3">
        <f t="shared" si="15"/>
        <v>2010</v>
      </c>
      <c r="BD7" s="4">
        <v>1760.0</v>
      </c>
      <c r="BE7" s="5">
        <f>Etirha!C7 + Laselteh!C7 + Grazail!C7 + 'Disal Nila'!C7 + Pelan!C7 + Peka!C7 + Guise!C7</f>
        <v>104959280.1</v>
      </c>
      <c r="BF7" s="6">
        <f t="shared" si="16"/>
        <v>0.005065532885</v>
      </c>
      <c r="BG7" s="6">
        <f t="shared" si="17"/>
        <v>0.01617596167</v>
      </c>
      <c r="BN7" s="3">
        <f t="shared" si="18"/>
        <v>2010</v>
      </c>
      <c r="BO7" s="4">
        <v>1760.0</v>
      </c>
      <c r="BP7" s="5">
        <f>Genaire!C7 + 'New Misos'!C7 + Phuris!C7 + Lasri!C7 + Slyiaduun!C7 + Aetintio!C7 + Metndria!C7 + Tomscilus!C7</f>
        <v>98363944.31</v>
      </c>
      <c r="BQ7" s="6">
        <f t="shared" si="19"/>
        <v>0.01202433686</v>
      </c>
      <c r="BR7" s="6">
        <f t="shared" si="20"/>
        <v>0.01515951131</v>
      </c>
      <c r="BY7" s="3">
        <f t="shared" si="21"/>
        <v>2010</v>
      </c>
      <c r="BZ7" s="4">
        <v>1760.0</v>
      </c>
      <c r="CA7" s="5">
        <f>Ealdorii!C7 + Ukhdari!C7 + Hkuqo!C7 + Acrana!C7 + Zenashan!C7</f>
        <v>261870539.3</v>
      </c>
      <c r="CB7" s="8">
        <f t="shared" si="22"/>
        <v>0.008149676392</v>
      </c>
      <c r="CC7" s="6">
        <f t="shared" si="23"/>
        <v>0.0403585829</v>
      </c>
      <c r="CJ7" s="3">
        <f t="shared" si="24"/>
        <v>2010</v>
      </c>
      <c r="CK7" s="4">
        <v>1760.0</v>
      </c>
      <c r="CL7" s="5">
        <f>Estijan!C7 + Ikzen!C7 + Urbiqu!C7 + Danocia!C7 + Koruch!C7 + 'New Kizura'!C7 + Lydroa!C7 + Fermori!C7 + Uularin!C7 + 'Niul Spijan'!C7</f>
        <v>285729422.3</v>
      </c>
      <c r="CM7" s="8">
        <f t="shared" si="25"/>
        <v>0.01047965622</v>
      </c>
      <c r="CN7" s="6">
        <f t="shared" si="26"/>
        <v>0.04403563154</v>
      </c>
      <c r="CU7" s="3">
        <f t="shared" si="27"/>
        <v>2010</v>
      </c>
      <c r="CV7" s="4">
        <v>1760.0</v>
      </c>
      <c r="CW7" s="5">
        <f>Praesyu!C7 + Lycroa!C7 + Emara!C7 + Eldjo!C7 + Easuhura!C7 + Ilicuhe!C7 + Tonder!C7</f>
        <v>243349314.3</v>
      </c>
      <c r="CX7" s="8">
        <f t="shared" si="28"/>
        <v>0.003784727271</v>
      </c>
      <c r="CY7" s="6">
        <f t="shared" si="29"/>
        <v>0.03750415569</v>
      </c>
      <c r="DF7" s="3">
        <f t="shared" si="30"/>
        <v>2010</v>
      </c>
      <c r="DG7" s="4">
        <v>1760.0</v>
      </c>
      <c r="DH7" s="5">
        <f>Verusa!C7 + Darewa!C7 + Siana!C7 + Yaxuto!C7 + 'Merela Sta'!C7 + Palina!C7</f>
        <v>170055326.3</v>
      </c>
      <c r="DI7" s="8">
        <f t="shared" si="31"/>
        <v>0.004405036149</v>
      </c>
      <c r="DJ7" s="6">
        <f t="shared" si="32"/>
        <v>0.02620833944</v>
      </c>
      <c r="DQ7" s="3">
        <f t="shared" si="33"/>
        <v>2010</v>
      </c>
      <c r="DR7" s="4">
        <v>1760.0</v>
      </c>
      <c r="DS7" s="5">
        <f>Sunsokua!C7 + Vayvele!C7 + Selaja!C7 + Sadain!C7</f>
        <v>191925561.7</v>
      </c>
      <c r="DT7" s="8">
        <f t="shared" si="34"/>
        <v>0.01255305725</v>
      </c>
      <c r="DU7" s="6">
        <f t="shared" si="35"/>
        <v>0.02957890458</v>
      </c>
      <c r="EB7" s="3">
        <f t="shared" si="36"/>
        <v>2010</v>
      </c>
      <c r="EC7" s="4">
        <v>1760.0</v>
      </c>
      <c r="ED7" s="5">
        <f>Pelugrotoa!C7 + Lieri!C7 + Rtesania!C7 + Ozinia!C7</f>
        <v>390686405.7</v>
      </c>
      <c r="EE7" s="8">
        <f t="shared" si="37"/>
        <v>0.00456479488</v>
      </c>
      <c r="EF7" s="6">
        <f t="shared" si="38"/>
        <v>0.06021123925</v>
      </c>
      <c r="EM7" s="3">
        <f t="shared" si="39"/>
        <v>2010</v>
      </c>
      <c r="EN7" s="4">
        <v>1760.0</v>
      </c>
      <c r="EO7" s="5">
        <f>Ocaun!C7 + 'Dual Cenryia'!C7 + Byllu!C7 + Exilium!C7 + Inrea!C7 + Amcha!C7 + Isnti!C7 + Galca!C7 + Otiiric!C7 + Taing!C7 + 'Cruthi Anoso'!C7</f>
        <v>272984211.1</v>
      </c>
      <c r="EP7" s="8">
        <f t="shared" si="40"/>
        <v>0.01699095846</v>
      </c>
      <c r="EQ7" s="6">
        <f t="shared" si="41"/>
        <v>0.04207138362</v>
      </c>
      <c r="EX7" s="3">
        <f t="shared" si="42"/>
        <v>2010</v>
      </c>
      <c r="EY7" s="4">
        <v>1760.0</v>
      </c>
      <c r="EZ7" s="5">
        <f>Sivoso!C7 + Taoisia!C7 + Seytinemas!C7 + Trian!C7 + Chaenia!C7</f>
        <v>141632229.9</v>
      </c>
      <c r="FA7" s="8">
        <f t="shared" si="43"/>
        <v>0.008476557177</v>
      </c>
      <c r="FB7" s="6">
        <f t="shared" si="44"/>
        <v>0.02182787001</v>
      </c>
      <c r="FI7" s="3">
        <f t="shared" si="45"/>
        <v>2010</v>
      </c>
      <c r="FJ7" s="4">
        <v>1760.0</v>
      </c>
      <c r="FK7" s="5">
        <f>Migoku!C7 + 'Welenu Fana'!C7 + Haiza!C7 + Ucrua!C7 + Ihner!C7 + Oscairia!C7 + Shinam!C7 + Ruylku!C7 + Taval!C7 + 'Western Migoku'!C7 + 'Pruim Fijan'!C7 + Canldives!C7</f>
        <v>184247298.5</v>
      </c>
      <c r="FL7" s="8">
        <f t="shared" si="46"/>
        <v>0.01832488075</v>
      </c>
      <c r="FM7" s="6">
        <f t="shared" si="47"/>
        <v>0.02839555718</v>
      </c>
      <c r="FT7" s="3">
        <f t="shared" si="48"/>
        <v>2010</v>
      </c>
      <c r="FU7" s="4">
        <v>1760.0</v>
      </c>
      <c r="FV7" s="5">
        <f>Vesozata!C7 + Etretes!C7 + Kusierna!C7 + Eparia!C7</f>
        <v>138638246.1</v>
      </c>
      <c r="FW7" s="8">
        <f t="shared" si="49"/>
        <v>0.02232811565</v>
      </c>
      <c r="FX7" s="6">
        <f t="shared" si="50"/>
        <v>0.02136644757</v>
      </c>
      <c r="GE7" s="3">
        <f t="shared" si="51"/>
        <v>2010</v>
      </c>
      <c r="GF7" s="4">
        <v>1760.0</v>
      </c>
      <c r="GG7" s="5">
        <f>Dahe!C7 + Kaastini!C7 + Suenan!C7 + Oyreain!C7 + Sanagara!C7 + 'North Ayre'!C7 + Stinebar!C7 + Cloja!C7 + 'Pha Hii'!C7 + 'Prystr Hii'!C7</f>
        <v>1018481218</v>
      </c>
      <c r="GH7" s="8">
        <f t="shared" si="52"/>
        <v>0.003201124236</v>
      </c>
      <c r="GI7" s="6">
        <f t="shared" si="53"/>
        <v>0.156964807</v>
      </c>
      <c r="GP7" s="3">
        <f t="shared" si="54"/>
        <v>2010</v>
      </c>
      <c r="GQ7" s="4">
        <v>1760.0</v>
      </c>
      <c r="GR7" s="5">
        <f>Maalle!C7 + 'United Delet'!C7 + Ohtina!C7 + Astye!C7 + Prstreula!C7 + Veelmit!C7 + Aplasia!C7 + 'Elja and Munusia'!C7 + Walporein!C7 + 'Crila Republic'!C7 + 'Niretui and Anulan'!C7 + Rethern!C7 + Tvecoca!C7</f>
        <v>192446845.3</v>
      </c>
      <c r="GS7" s="8">
        <f t="shared" si="55"/>
        <v>0.01526157457</v>
      </c>
      <c r="GT7" s="6">
        <f t="shared" si="56"/>
        <v>0.029659243</v>
      </c>
      <c r="HA7" s="3">
        <f t="shared" si="57"/>
        <v>2010</v>
      </c>
      <c r="HB7" s="4">
        <v>1760.0</v>
      </c>
      <c r="HC7" s="5">
        <f>Andsaudare!C7 + Nia!C7 + Umarcia!C7 + Mendereide!C7 + Iainoa!C7 + Isari!C7 + Rkmepuia!C7 + Hiwush!C7 + Isuibul!C7 + Yutnitu!C7</f>
        <v>67475454.51</v>
      </c>
      <c r="HD7" s="8">
        <f t="shared" si="58"/>
        <v>0.01419273499</v>
      </c>
      <c r="HE7" s="6">
        <f t="shared" si="59"/>
        <v>0.01039908396</v>
      </c>
      <c r="HL7" s="3">
        <f t="shared" si="60"/>
        <v>2010</v>
      </c>
      <c r="HM7" s="4">
        <v>1760.0</v>
      </c>
      <c r="HN7" s="5">
        <f>Zhanshe!C7 + Volver!C7 + Finae!C7 + Myla!C7 + 'Nheyes Si'!C7 + Onphello!C7 + Hyelen!C7</f>
        <v>115808842</v>
      </c>
      <c r="HO7" s="8">
        <f t="shared" si="61"/>
        <v>0.01177541444</v>
      </c>
      <c r="HP7" s="6">
        <f t="shared" si="62"/>
        <v>0.01784805868</v>
      </c>
      <c r="HW7" s="3">
        <f t="shared" si="63"/>
        <v>2010</v>
      </c>
      <c r="HX7" s="4">
        <v>1760.0</v>
      </c>
      <c r="HY7" s="5">
        <f>Yihnurda!C7 + Ztesh!C7 + Wundry!C7 + Anymna!C7 + Shomjind!C7 + Baluyde!C7 + Letan!C7</f>
        <v>555156462.2</v>
      </c>
      <c r="HZ7" s="8">
        <f t="shared" si="64"/>
        <v>0.01809350044</v>
      </c>
      <c r="IA7" s="6">
        <f t="shared" si="65"/>
        <v>0.0855587962</v>
      </c>
      <c r="IH7" s="3">
        <f t="shared" si="66"/>
        <v>2010</v>
      </c>
      <c r="II7" s="4">
        <v>1760.0</v>
      </c>
      <c r="IJ7" s="5">
        <f>Iareva!C7 + 'United Mihili'!C7 + 'Mesjan Hyaa'!C7 + Desaki!C7 + 'Far Lands'!C7</f>
        <v>69578941.45</v>
      </c>
      <c r="IK7" s="8">
        <f t="shared" si="67"/>
        <v>0.01556415441</v>
      </c>
      <c r="IL7" s="6">
        <f t="shared" si="68"/>
        <v>0.0107232661</v>
      </c>
      <c r="IS7" s="3">
        <f t="shared" si="69"/>
        <v>2010</v>
      </c>
      <c r="IT7" s="4">
        <v>1760.0</v>
      </c>
      <c r="IU7" s="5">
        <f>Verste!C7 + Quidic!C7 + Erkizil!C7 + Ashain!C7 + Ahokini!C7</f>
        <v>355170034.8</v>
      </c>
      <c r="IV7" s="8">
        <f t="shared" si="70"/>
        <v>0.009551890187</v>
      </c>
      <c r="IW7" s="6">
        <f t="shared" si="71"/>
        <v>0.05473757885</v>
      </c>
    </row>
    <row r="8" ht="22.5" customHeight="1">
      <c r="A8" s="3">
        <f t="shared" si="1"/>
        <v>2009</v>
      </c>
      <c r="B8" s="4">
        <v>1759.0</v>
      </c>
      <c r="C8" s="5">
        <f>Acetoa!C8 + Acrana!C8 + Aetintio!C8 + Ahokini!C8 + Amcha!C8 + Andsaudare!C8 + Anymna!C8 + Aplasia!C8 + Arbiya!C8 + 'Areoix Lie'!C8 + Ashain!C8 + Astye!C8 + Baluyde!C8 + Byllu!C8 + Candenat!C8 + Canldives!C8 + Chaenia!C8 + Cloja!C8 + 'Crila Republic'!C8 + 'Cruthi Anoso'!C8 + Curata!C8 + Dahe!C8 + Danocia!C8 + Darewa!C8 + Desaki!C8 + Deschon!C8 + 'Disal Nila'!C8 + 'Dual Cenryia'!C8 + Ealdorii!C8 + Easuhura!C8 + Eldavpir!C8 + Eldjo!C8 + 'Elja and Munusia'!C8 + Emara!C8 + Enina!C8 + Eparia!C8 + Erkizil!C8 + Estijan!C8 + Etirha!C8 + Etretes!C8 + Exilium!C8 + 'Far Lands'!C8 + 'Feio Lie'!C8 + Fermori!C8 + Finae!C8 + Fincen!C8 + 'Fire Coast'!C8 + Gaeiya!C8 + Galca!C8 + Genaire!C8 + Grazail!C8 + Guise!C8 + Haiza!C8 + Heiso!C8 + Hiwush!C8 + Hkuqo!C8 + Hyelen!C8 + Iainoa!C8 + Iareva!C8 + Ihner!C8 + Ikzen!C8 + Ilicuhe!C8 + Inania!C8 + Inrea!C8 + Iquir!C8 + Isari!C8 + Isnti!C8 + Isuibul!C8 + Jathua!C8 + Jau!C8 + Jshain!C8 + Kaastini!C8 + Koruch!C8 + Kusierna!C8 + Laselteh!C8 + Lasri!C8 + Letan!C8 + Lieri!C8 + Lycroa!C8 + Lydroa!C8 + Maalle!C8 + Mendereide!C8 + 'Merela Sta'!C8 + 'Mesjan Hyaa'!C8 + Metndria!C8 + Migoku!C8 + Myla!C8 + 'New Kizura'!C8 + 'New Misos'!C8 + 'Nheyes Si'!C8 + Nia!C8 + 'Niretui and Anulan'!C8 + 'Niul Spijan'!C8 + 'North Ayre'!C8 + Ocaun!C8 + Ohtina!C8 + Onphello!C8 + Oscairia!C8 + Othya!C8 + Otiiric!C8 + Oyreain!C8 + Ozinia!C8 + Palina!C8 + Peka!C8 + Pelan!C8 + Pelines!C8 + Pelugrotoa!C8 + 'Pha Hii'!C8 + Phuris!C8 + Praesyu!C8 + Prstreula!C8 + 'Pruim Fijan'!C8 + 'Prystr Hii'!C8 + Quidic!C8 + Raledria!C8 + Reerica!C8 + Rethern!C8 + 'Rijan bu'!C8 + Rinew!C8 + Rkmepuia!C8 + Rtesania!C8 + Ruylku!C8 + Saa!C8 + Sadain!C8 + Sanagara!C8 + Sattle!C8 + Selaja!C8 + Seytinemas!C8 + Shinam!C8 + Shomjind!C8 + Siana!C8 + Sivoso!C8 + Slyiaduun!C8 + Stinebar!C8 + Suenan!C8 + Sunsokua!C8 + Taing!C8 + Taniduna!C8 + Taoisia!C8 + Taval!C8 + Terressin!C8 + Tomscilus!C8 + Tonder!C8 + Trevilla!C8 + Trian!C8 + Tvecoca!C8 + Ucrua!C8 + Ukhdari!C8 + Umarcia!C8 + Umendel!C8 + 'United Delet'!C8 + 'United Mihili'!C8 + Urbiqu!C8 + Uularin!C8 + Vayvele!C8 + Veelmit!C8 + Verste!C8 + Verusa!C8 + Vesozata!C8 + Viussi!C8 + Volver!C8 + Walporein!C8 + 'Welenu Fana'!C8 + 'Western Migoku'!C8 + Wundry!C8 + Yaxuto!C8 + Yihnurda!C8 + Yoprioq!C8 + Yutnitu!C8 + Zenashan!C8 + Zhanshe!C8 + Ztesh!C8</f>
        <v>6422096166</v>
      </c>
      <c r="D8" s="6">
        <f t="shared" si="2"/>
        <v>0.01084201766</v>
      </c>
      <c r="K8" s="3">
        <f t="shared" si="3"/>
        <v>2009</v>
      </c>
      <c r="L8" s="4">
        <v>1759.0</v>
      </c>
      <c r="M8" s="5">
        <f>Eldavpir!C8 + Iquir!C8 + Viussi!C8 + Umendel!C8 + Reerica!C8 + Saa!C8 + Sattle!C8</f>
        <v>96147455.15</v>
      </c>
      <c r="N8" s="6">
        <f t="shared" si="4"/>
        <v>0.02730465181</v>
      </c>
      <c r="O8" s="6">
        <f t="shared" si="5"/>
        <v>0.01497135089</v>
      </c>
      <c r="V8" s="3">
        <f t="shared" si="6"/>
        <v>2009</v>
      </c>
      <c r="W8" s="4">
        <v>1759.0</v>
      </c>
      <c r="X8" s="5">
        <f>'Areoix Lie'!C8 + Jau!C8 + Terressin!C8 + Acetoa!C8 + 'Feio Lie'!C8</f>
        <v>677410652.3</v>
      </c>
      <c r="Y8" s="6">
        <f t="shared" si="7"/>
        <v>0.005439648592</v>
      </c>
      <c r="Z8" s="6">
        <f t="shared" si="8"/>
        <v>0.1054812377</v>
      </c>
      <c r="AG8" s="3">
        <f t="shared" si="9"/>
        <v>2009</v>
      </c>
      <c r="AH8" s="4">
        <v>1759.0</v>
      </c>
      <c r="AI8" s="5">
        <f>Taniduna!C8 + Jathua!C8 + Deschon!C8 + Pelines!C8 + Candenat!C8 + Othya!C8 + Yoprioq!C8 + Jshain!C8 + 'Fire Coast'!C8 + 'Rijan bu'!C8 + Rinew!C8 + Enina!C8 + Trevilla!C8</f>
        <v>198894972.9</v>
      </c>
      <c r="AJ8" s="6">
        <f t="shared" si="10"/>
        <v>0.02700803818</v>
      </c>
      <c r="AK8" s="6">
        <f t="shared" si="11"/>
        <v>0.03097041336</v>
      </c>
      <c r="AR8" s="3">
        <f t="shared" si="12"/>
        <v>2009</v>
      </c>
      <c r="AS8" s="4">
        <v>1759.0</v>
      </c>
      <c r="AT8" s="5">
        <f>Gaeiya!C8 + Raledria!C8 + Arbiya!C8 + Fincen!C8 + Curata!C8</f>
        <v>298761985.1</v>
      </c>
      <c r="AU8" s="6">
        <f t="shared" si="13"/>
        <v>0.01960018721</v>
      </c>
      <c r="AV8" s="6">
        <f t="shared" si="14"/>
        <v>0.0465209454</v>
      </c>
      <c r="BC8" s="3">
        <f t="shared" si="15"/>
        <v>2009</v>
      </c>
      <c r="BD8" s="4">
        <v>1759.0</v>
      </c>
      <c r="BE8" s="5">
        <f>Etirha!C8 + Laselteh!C8 + Grazail!C8 + 'Disal Nila'!C8 + Pelan!C8 + Peka!C8 + Guise!C8</f>
        <v>104430285</v>
      </c>
      <c r="BF8" s="6">
        <f t="shared" si="16"/>
        <v>0.005002257007</v>
      </c>
      <c r="BG8" s="6">
        <f t="shared" si="17"/>
        <v>0.0162610902</v>
      </c>
      <c r="BN8" s="3">
        <f t="shared" si="18"/>
        <v>2009</v>
      </c>
      <c r="BO8" s="4">
        <v>1759.0</v>
      </c>
      <c r="BP8" s="5">
        <f>Genaire!C8 + 'New Misos'!C8 + Phuris!C8 + Lasri!C8 + Slyiaduun!C8 + Aetintio!C8 + Metndria!C8 + Tomscilus!C8</f>
        <v>97195236.05</v>
      </c>
      <c r="BQ8" s="6">
        <f t="shared" si="19"/>
        <v>0.01137915795</v>
      </c>
      <c r="BR8" s="6">
        <f t="shared" si="20"/>
        <v>0.01513450337</v>
      </c>
      <c r="BY8" s="3">
        <f t="shared" si="21"/>
        <v>2009</v>
      </c>
      <c r="BZ8" s="4">
        <v>1759.0</v>
      </c>
      <c r="CA8" s="5">
        <f>Ealdorii!C8 + Ukhdari!C8 + Hkuqo!C8 + Acrana!C8 + Zenashan!C8</f>
        <v>259753631.3</v>
      </c>
      <c r="CB8" s="7">
        <f t="shared" si="22"/>
        <v>0.007473056118</v>
      </c>
      <c r="CC8" s="6">
        <f t="shared" si="23"/>
        <v>0.04044686105</v>
      </c>
      <c r="CJ8" s="3">
        <f t="shared" si="24"/>
        <v>2009</v>
      </c>
      <c r="CK8" s="4">
        <v>1759.0</v>
      </c>
      <c r="CL8" s="5">
        <f>Estijan!C8 + Ikzen!C8 + Urbiqu!C8 + Danocia!C8 + Koruch!C8 + 'New Kizura'!C8 + Lydroa!C8 + Fermori!C8 + Uularin!C8 + 'Niul Spijan'!C8</f>
        <v>282766130.5</v>
      </c>
      <c r="CM8" s="7">
        <f t="shared" si="25"/>
        <v>0.01128952307</v>
      </c>
      <c r="CN8" s="6">
        <f t="shared" si="26"/>
        <v>0.04403019251</v>
      </c>
      <c r="CU8" s="3">
        <f t="shared" si="27"/>
        <v>2009</v>
      </c>
      <c r="CV8" s="4">
        <v>1759.0</v>
      </c>
      <c r="CW8" s="5">
        <f>Praesyu!C8 + Lycroa!C8 + Emara!C8 + Eldjo!C8 + Easuhura!C8 + Ilicuhe!C8 + Tonder!C8</f>
        <v>242431776.2</v>
      </c>
      <c r="CX8" s="7">
        <f t="shared" si="28"/>
        <v>0.003836678546</v>
      </c>
      <c r="CY8" s="6">
        <f t="shared" si="29"/>
        <v>0.03774963344</v>
      </c>
      <c r="DF8" s="3">
        <f t="shared" si="30"/>
        <v>2009</v>
      </c>
      <c r="DG8" s="4">
        <v>1759.0</v>
      </c>
      <c r="DH8" s="5">
        <f>Verusa!C8 + Darewa!C8 + Siana!C8 + Yaxuto!C8 + 'Merela Sta'!C8 + Palina!C8</f>
        <v>169309511.8</v>
      </c>
      <c r="DI8" s="7">
        <f t="shared" si="31"/>
        <v>0.004402870108</v>
      </c>
      <c r="DJ8" s="6">
        <f t="shared" si="32"/>
        <v>0.02636359023</v>
      </c>
      <c r="DQ8" s="3">
        <f t="shared" si="33"/>
        <v>2009</v>
      </c>
      <c r="DR8" s="4">
        <v>1759.0</v>
      </c>
      <c r="DS8" s="5">
        <f>Sunsokua!C8 + Vayvele!C8 + Selaja!C8 + Sadain!C8</f>
        <v>189546177.7</v>
      </c>
      <c r="DT8" s="7">
        <f t="shared" si="34"/>
        <v>0.012211207</v>
      </c>
      <c r="DU8" s="6">
        <f t="shared" si="35"/>
        <v>0.02951469004</v>
      </c>
      <c r="EB8" s="3">
        <f t="shared" si="36"/>
        <v>2009</v>
      </c>
      <c r="EC8" s="4">
        <v>1759.0</v>
      </c>
      <c r="ED8" s="5">
        <f>Pelugrotoa!C8 + Lieri!C8 + Rtesania!C8 + Ozinia!C8</f>
        <v>388911106.3</v>
      </c>
      <c r="EE8" s="7">
        <f t="shared" si="37"/>
        <v>0.006144277836</v>
      </c>
      <c r="EF8" s="6">
        <f t="shared" si="38"/>
        <v>0.06055828132</v>
      </c>
      <c r="EM8" s="3">
        <f t="shared" si="39"/>
        <v>2009</v>
      </c>
      <c r="EN8" s="4">
        <v>1759.0</v>
      </c>
      <c r="EO8" s="5">
        <f>Ocaun!C8 + 'Dual Cenryia'!C8 + Byllu!C8 + Exilium!C8 + Inrea!C8 + Amcha!C8 + Isnti!C8 + Galca!C8 + Otiiric!C8 + Taing!C8 + 'Cruthi Anoso'!C8</f>
        <v>268423439.6</v>
      </c>
      <c r="EP8" s="7">
        <f t="shared" si="40"/>
        <v>0.01675531263</v>
      </c>
      <c r="EQ8" s="6">
        <f t="shared" si="41"/>
        <v>0.04179685771</v>
      </c>
      <c r="EX8" s="3">
        <f t="shared" si="42"/>
        <v>2009</v>
      </c>
      <c r="EY8" s="4">
        <v>1759.0</v>
      </c>
      <c r="EZ8" s="5">
        <f>Sivoso!C8 + Taoisia!C8 + Seytinemas!C8 + Trian!C8 + Chaenia!C8</f>
        <v>140441767.2</v>
      </c>
      <c r="FA8" s="7">
        <f t="shared" si="43"/>
        <v>0.009050390379</v>
      </c>
      <c r="FB8" s="6">
        <f t="shared" si="44"/>
        <v>0.02186852448</v>
      </c>
      <c r="FI8" s="3">
        <f t="shared" si="45"/>
        <v>2009</v>
      </c>
      <c r="FJ8" s="4">
        <v>1759.0</v>
      </c>
      <c r="FK8" s="5">
        <f>Migoku!C8 + 'Welenu Fana'!C8 + Haiza!C8 + Ucrua!C8 + Ihner!C8 + Oscairia!C8 + Shinam!C8 + Ruylku!C8 + Taval!C8 + 'Western Migoku'!C8 + 'Pruim Fijan'!C8 + Canldives!C8</f>
        <v>180931745.8</v>
      </c>
      <c r="FL8" s="7">
        <f t="shared" si="46"/>
        <v>0.01936358196</v>
      </c>
      <c r="FM8" s="6">
        <f t="shared" si="47"/>
        <v>0.02817331618</v>
      </c>
      <c r="FT8" s="3">
        <f t="shared" si="48"/>
        <v>2009</v>
      </c>
      <c r="FU8" s="4">
        <v>1759.0</v>
      </c>
      <c r="FV8" s="5">
        <f>Vesozata!C8 + Etretes!C8 + Kusierna!C8 + Eparia!C8</f>
        <v>135610323.1</v>
      </c>
      <c r="FW8" s="7">
        <f t="shared" si="49"/>
        <v>0.0227000812</v>
      </c>
      <c r="FX8" s="6">
        <f t="shared" si="50"/>
        <v>0.02111620873</v>
      </c>
      <c r="GE8" s="3">
        <f t="shared" si="51"/>
        <v>2009</v>
      </c>
      <c r="GF8" s="4">
        <v>1759.0</v>
      </c>
      <c r="GG8" s="5">
        <f>Dahe!C8 + Kaastini!C8 + Suenan!C8 + Oyreain!C8 + Sanagara!C8 + 'North Ayre'!C8 + Stinebar!C8 + Cloja!C8 + 'Pha Hii'!C8 + 'Prystr Hii'!C8</f>
        <v>1015231336</v>
      </c>
      <c r="GH8" s="7">
        <f t="shared" si="52"/>
        <v>0.003425060162</v>
      </c>
      <c r="GI8" s="6">
        <f t="shared" si="53"/>
        <v>0.1580841068</v>
      </c>
      <c r="GP8" s="3">
        <f t="shared" si="54"/>
        <v>2009</v>
      </c>
      <c r="GQ8" s="4">
        <v>1759.0</v>
      </c>
      <c r="GR8" s="5">
        <f>Maalle!C8 + 'United Delet'!C8 + Ohtina!C8 + Astye!C8 + Prstreula!C8 + Veelmit!C8 + Aplasia!C8 + 'Elja and Munusia'!C8 + Walporein!C8 + 'Crila Republic'!C8 + 'Niretui and Anulan'!C8 + Rethern!C8 + Tvecoca!C8</f>
        <v>189553953.5</v>
      </c>
      <c r="GS8" s="7">
        <f t="shared" si="55"/>
        <v>0.01582974592</v>
      </c>
      <c r="GT8" s="6">
        <f t="shared" si="56"/>
        <v>0.02951590082</v>
      </c>
      <c r="HA8" s="3">
        <f t="shared" si="57"/>
        <v>2009</v>
      </c>
      <c r="HB8" s="4">
        <v>1759.0</v>
      </c>
      <c r="HC8" s="5">
        <f>Andsaudare!C8 + Nia!C8 + Umarcia!C8 + Mendereide!C8 + Iainoa!C8 + Isari!C8 + Rkmepuia!C8 + Hiwush!C8 + Isuibul!C8 + Yutnitu!C8</f>
        <v>66531194.89</v>
      </c>
      <c r="HD8" s="7">
        <f t="shared" si="58"/>
        <v>0.01465994331</v>
      </c>
      <c r="HE8" s="6">
        <f t="shared" si="59"/>
        <v>0.01035973196</v>
      </c>
      <c r="HL8" s="3">
        <f t="shared" si="60"/>
        <v>2009</v>
      </c>
      <c r="HM8" s="4">
        <v>1759.0</v>
      </c>
      <c r="HN8" s="5">
        <f>Zhanshe!C8 + Volver!C8 + Finae!C8 + Myla!C8 + 'Nheyes Si'!C8 + Onphello!C8 + Hyelen!C8</f>
        <v>114461016.1</v>
      </c>
      <c r="HO8" s="7">
        <f t="shared" si="61"/>
        <v>0.01203794214</v>
      </c>
      <c r="HP8" s="6">
        <f t="shared" si="62"/>
        <v>0.0178229994</v>
      </c>
      <c r="HW8" s="3">
        <f t="shared" si="63"/>
        <v>2009</v>
      </c>
      <c r="HX8" s="4">
        <v>1759.0</v>
      </c>
      <c r="HY8" s="5">
        <f>Yihnurda!C8 + Ztesh!C8 + Wundry!C8 + Anymna!C8 + Shomjind!C8 + Baluyde!C8 + Letan!C8</f>
        <v>545290252.7</v>
      </c>
      <c r="HZ8" s="7">
        <f t="shared" si="64"/>
        <v>0.01899102393</v>
      </c>
      <c r="IA8" s="6">
        <f t="shared" si="65"/>
        <v>0.08490845336</v>
      </c>
      <c r="IH8" s="3">
        <f t="shared" si="66"/>
        <v>2009</v>
      </c>
      <c r="II8" s="4">
        <v>1759.0</v>
      </c>
      <c r="IJ8" s="5">
        <f>Iareva!C8 + 'United Mihili'!C8 + 'Mesjan Hyaa'!C8 + Desaki!C8 + 'Far Lands'!C8</f>
        <v>68512600.75</v>
      </c>
      <c r="IK8" s="7">
        <f t="shared" si="67"/>
        <v>0.01665584087</v>
      </c>
      <c r="IL8" s="6">
        <f t="shared" si="68"/>
        <v>0.01066826142</v>
      </c>
      <c r="IS8" s="3">
        <f t="shared" si="69"/>
        <v>2009</v>
      </c>
      <c r="IT8" s="4">
        <v>1759.0</v>
      </c>
      <c r="IU8" s="5">
        <f>Verste!C8 + Quidic!C8 + Erkizil!C8 + Ashain!C8 + Ahokini!C8</f>
        <v>351809588.2</v>
      </c>
      <c r="IV8" s="7">
        <f t="shared" si="70"/>
        <v>0.009807532756</v>
      </c>
      <c r="IW8" s="6">
        <f t="shared" si="71"/>
        <v>0.05478111494</v>
      </c>
    </row>
    <row r="9" ht="22.5" customHeight="1">
      <c r="A9" s="3">
        <f t="shared" si="1"/>
        <v>2008</v>
      </c>
      <c r="B9" s="4">
        <v>1758.0</v>
      </c>
      <c r="C9" s="5">
        <f>Acetoa!C9 + Acrana!C9 + Aetintio!C9 + Ahokini!C9 + Amcha!C9 + Andsaudare!C9 + Anymna!C9 + Aplasia!C9 + Arbiya!C9 + 'Areoix Lie'!C9 + Ashain!C9 + Astye!C9 + Baluyde!C9 + Byllu!C9 + Candenat!C9 + Canldives!C9 + Chaenia!C9 + Cloja!C9 + 'Crila Republic'!C9 + 'Cruthi Anoso'!C9 + Curata!C9 + Dahe!C9 + Danocia!C9 + Darewa!C9 + Desaki!C9 + Deschon!C9 + 'Disal Nila'!C9 + 'Dual Cenryia'!C9 + Ealdorii!C9 + Easuhura!C9 + Eldavpir!C9 + Eldjo!C9 + 'Elja and Munusia'!C9 + Emara!C9 + Enina!C9 + Eparia!C9 + Erkizil!C9 + Estijan!C9 + Etirha!C9 + Etretes!C9 + Exilium!C9 + 'Far Lands'!C9 + 'Feio Lie'!C9 + Fermori!C9 + Finae!C9 + Fincen!C9 + 'Fire Coast'!C9 + Gaeiya!C9 + Galca!C9 + Genaire!C9 + Grazail!C9 + Guise!C9 + Haiza!C9 + Heiso!C9 + Hiwush!C9 + Hkuqo!C9 + Hyelen!C9 + Iainoa!C9 + Iareva!C9 + Ihner!C9 + Ikzen!C9 + Ilicuhe!C9 + Inania!C9 + Inrea!C9 + Iquir!C9 + Isari!C9 + Isnti!C9 + Isuibul!C9 + Jathua!C9 + Jau!C9 + Jshain!C9 + Kaastini!C9 + Koruch!C9 + Kusierna!C9 + Laselteh!C9 + Lasri!C9 + Letan!C9 + Lieri!C9 + Lycroa!C9 + Lydroa!C9 + Maalle!C9 + Mendereide!C9 + 'Merela Sta'!C9 + 'Mesjan Hyaa'!C9 + Metndria!C9 + Migoku!C9 + Myla!C9 + 'New Kizura'!C9 + 'New Misos'!C9 + 'Nheyes Si'!C9 + Nia!C9 + 'Niretui and Anulan'!C9 + 'Niul Spijan'!C9 + 'North Ayre'!C9 + Ocaun!C9 + Ohtina!C9 + Onphello!C9 + Oscairia!C9 + Othya!C9 + Otiiric!C9 + Oyreain!C9 + Ozinia!C9 + Palina!C9 + Peka!C9 + Pelan!C9 + Pelines!C9 + Pelugrotoa!C9 + 'Pha Hii'!C9 + Phuris!C9 + Praesyu!C9 + Prstreula!C9 + 'Pruim Fijan'!C9 + 'Prystr Hii'!C9 + Quidic!C9 + Raledria!C9 + Reerica!C9 + Rethern!C9 + 'Rijan bu'!C9 + Rinew!C9 + Rkmepuia!C9 + Rtesania!C9 + Ruylku!C9 + Saa!C9 + Sadain!C9 + Sanagara!C9 + Sattle!C9 + Selaja!C9 + Seytinemas!C9 + Shinam!C9 + Shomjind!C9 + Siana!C9 + Sivoso!C9 + Slyiaduun!C9 + Stinebar!C9 + Suenan!C9 + Sunsokua!C9 + Taing!C9 + Taniduna!C9 + Taoisia!C9 + Taval!C9 + Terressin!C9 + Tomscilus!C9 + Tonder!C9 + Trevilla!C9 + Trian!C9 + Tvecoca!C9 + Ucrua!C9 + Ukhdari!C9 + Umarcia!C9 + Umendel!C9 + 'United Delet'!C9 + 'United Mihili'!C9 + Urbiqu!C9 + Uularin!C9 + Vayvele!C9 + Veelmit!C9 + Verste!C9 + Verusa!C9 + Vesozata!C9 + Viussi!C9 + Volver!C9 + Walporein!C9 + 'Welenu Fana'!C9 + 'Western Migoku'!C9 + Wundry!C9 + Yaxuto!C9 + Yihnurda!C9 + Yoprioq!C9 + Yutnitu!C9 + Zenashan!C9 + Zhanshe!C9 + Ztesh!C9</f>
        <v>6353214502</v>
      </c>
      <c r="D9" s="6">
        <f t="shared" si="2"/>
        <v>0.01149296211</v>
      </c>
      <c r="K9" s="3">
        <f t="shared" si="3"/>
        <v>2008</v>
      </c>
      <c r="L9" s="4">
        <v>1758.0</v>
      </c>
      <c r="M9" s="5">
        <f>Eldavpir!C9 + Iquir!C9 + Viussi!C9 + Umendel!C9 + Reerica!C9 + Saa!C9 + Sattle!C9</f>
        <v>93591959.29</v>
      </c>
      <c r="N9" s="6">
        <f t="shared" si="4"/>
        <v>0.02757313815</v>
      </c>
      <c r="O9" s="6">
        <f t="shared" si="5"/>
        <v>0.01473143387</v>
      </c>
      <c r="V9" s="3">
        <f t="shared" si="6"/>
        <v>2008</v>
      </c>
      <c r="W9" s="4">
        <v>1758.0</v>
      </c>
      <c r="X9" s="5">
        <f>'Areoix Lie'!C9 + Jau!C9 + Terressin!C9 + Acetoa!C9 + 'Feio Lie'!C9</f>
        <v>673745712.4</v>
      </c>
      <c r="Y9" s="6">
        <f t="shared" si="7"/>
        <v>0.01052675862</v>
      </c>
      <c r="Z9" s="6">
        <f t="shared" si="8"/>
        <v>0.1060480033</v>
      </c>
      <c r="AG9" s="3">
        <f t="shared" si="9"/>
        <v>2008</v>
      </c>
      <c r="AH9" s="4">
        <v>1758.0</v>
      </c>
      <c r="AI9" s="5">
        <f>Taniduna!C9 + Jathua!C9 + Deschon!C9 + Pelines!C9 + Candenat!C9 + Othya!C9 + Yoprioq!C9 + Jshain!C9 + 'Fire Coast'!C9 + 'Rijan bu'!C9 + Rinew!C9 + Enina!C9 + Trevilla!C9</f>
        <v>193664475.3</v>
      </c>
      <c r="AJ9" s="6">
        <f t="shared" si="10"/>
        <v>0.02705117253</v>
      </c>
      <c r="AK9" s="6">
        <f t="shared" si="11"/>
        <v>0.03048291149</v>
      </c>
      <c r="AR9" s="3">
        <f t="shared" si="12"/>
        <v>2008</v>
      </c>
      <c r="AS9" s="4">
        <v>1758.0</v>
      </c>
      <c r="AT9" s="5">
        <f>Gaeiya!C9 + Raledria!C9 + Arbiya!C9 + Fincen!C9 + Curata!C9</f>
        <v>293018762.5</v>
      </c>
      <c r="AU9" s="6">
        <f t="shared" si="13"/>
        <v>0.01908859652</v>
      </c>
      <c r="AV9" s="6">
        <f t="shared" si="14"/>
        <v>0.04612133943</v>
      </c>
      <c r="BC9" s="3">
        <f t="shared" si="15"/>
        <v>2008</v>
      </c>
      <c r="BD9" s="4">
        <v>1758.0</v>
      </c>
      <c r="BE9" s="5">
        <f>Etirha!C9 + Laselteh!C9 + Grazail!C9 + 'Disal Nila'!C9 + Pelan!C9 + Peka!C9 + Guise!C9</f>
        <v>103910498</v>
      </c>
      <c r="BF9" s="6">
        <f t="shared" si="16"/>
        <v>0.005489464749</v>
      </c>
      <c r="BG9" s="6">
        <f t="shared" si="17"/>
        <v>0.01635557842</v>
      </c>
      <c r="BN9" s="3">
        <f t="shared" si="18"/>
        <v>2008</v>
      </c>
      <c r="BO9" s="4">
        <v>1758.0</v>
      </c>
      <c r="BP9" s="5">
        <f>Genaire!C9 + 'New Misos'!C9 + Phuris!C9 + Lasri!C9 + Slyiaduun!C9 + Aetintio!C9 + Metndria!C9 + Tomscilus!C9</f>
        <v>96101679.86</v>
      </c>
      <c r="BQ9" s="6">
        <f t="shared" si="19"/>
        <v>0.01118865512</v>
      </c>
      <c r="BR9" s="6">
        <f t="shared" si="20"/>
        <v>0.01512646548</v>
      </c>
      <c r="BY9" s="3">
        <f t="shared" si="21"/>
        <v>2008</v>
      </c>
      <c r="BZ9" s="4">
        <v>1758.0</v>
      </c>
      <c r="CA9" s="5">
        <f>Ealdorii!C9 + Ukhdari!C9 + Hkuqo!C9 + Acrana!C9 + Zenashan!C9</f>
        <v>257826876.5</v>
      </c>
      <c r="CB9" s="8">
        <f t="shared" si="22"/>
        <v>0.007171220845</v>
      </c>
      <c r="CC9" s="6">
        <f t="shared" si="23"/>
        <v>0.04058211421</v>
      </c>
      <c r="CJ9" s="3">
        <f t="shared" si="24"/>
        <v>2008</v>
      </c>
      <c r="CK9" s="4">
        <v>1758.0</v>
      </c>
      <c r="CL9" s="5">
        <f>Estijan!C9 + Ikzen!C9 + Urbiqu!C9 + Danocia!C9 + Koruch!C9 + 'New Kizura'!C9 + Lydroa!C9 + Fermori!C9 + Uularin!C9 + 'Niul Spijan'!C9</f>
        <v>279609472.9</v>
      </c>
      <c r="CM9" s="8">
        <f t="shared" si="25"/>
        <v>0.01140244727</v>
      </c>
      <c r="CN9" s="6">
        <f t="shared" si="26"/>
        <v>0.04401070872</v>
      </c>
      <c r="CU9" s="3">
        <f t="shared" si="27"/>
        <v>2008</v>
      </c>
      <c r="CV9" s="4">
        <v>1758.0</v>
      </c>
      <c r="CW9" s="5">
        <f>Praesyu!C9 + Lycroa!C9 + Emara!C9 + Eldjo!C9 + Easuhura!C9 + Ilicuhe!C9 + Tonder!C9</f>
        <v>241505198.4</v>
      </c>
      <c r="CX9" s="8">
        <f t="shared" si="28"/>
        <v>0.004891546373</v>
      </c>
      <c r="CY9" s="6">
        <f t="shared" si="29"/>
        <v>0.0380130717</v>
      </c>
      <c r="DF9" s="3">
        <f t="shared" si="30"/>
        <v>2008</v>
      </c>
      <c r="DG9" s="4">
        <v>1758.0</v>
      </c>
      <c r="DH9" s="5">
        <f>Verusa!C9 + Darewa!C9 + Siana!C9 + Yaxuto!C9 + 'Merela Sta'!C9 + Palina!C9</f>
        <v>168567331.7</v>
      </c>
      <c r="DI9" s="8">
        <f t="shared" si="31"/>
        <v>0.003887085197</v>
      </c>
      <c r="DJ9" s="6">
        <f t="shared" si="32"/>
        <v>0.02653260513</v>
      </c>
      <c r="DQ9" s="3">
        <f t="shared" si="33"/>
        <v>2008</v>
      </c>
      <c r="DR9" s="4">
        <v>1758.0</v>
      </c>
      <c r="DS9" s="5">
        <f>Sunsokua!C9 + Vayvele!C9 + Selaja!C9 + Sadain!C9</f>
        <v>187259513</v>
      </c>
      <c r="DT9" s="8">
        <f t="shared" si="34"/>
        <v>0.01177900488</v>
      </c>
      <c r="DU9" s="6">
        <f t="shared" si="35"/>
        <v>0.02947476635</v>
      </c>
      <c r="EB9" s="3">
        <f t="shared" si="36"/>
        <v>2008</v>
      </c>
      <c r="EC9" s="4">
        <v>1758.0</v>
      </c>
      <c r="ED9" s="5">
        <f>Pelugrotoa!C9 + Lieri!C9 + Rtesania!C9 + Ozinia!C9</f>
        <v>386536120.9</v>
      </c>
      <c r="EE9" s="8">
        <f t="shared" si="37"/>
        <v>0.005999639652</v>
      </c>
      <c r="EF9" s="6">
        <f t="shared" si="38"/>
        <v>0.06084103107</v>
      </c>
      <c r="EM9" s="3">
        <f t="shared" si="39"/>
        <v>2008</v>
      </c>
      <c r="EN9" s="4">
        <v>1758.0</v>
      </c>
      <c r="EO9" s="5">
        <f>Ocaun!C9 + 'Dual Cenryia'!C9 + Byllu!C9 + Exilium!C9 + Inrea!C9 + Amcha!C9 + Isnti!C9 + Galca!C9 + Otiiric!C9 + Taing!C9 + 'Cruthi Anoso'!C9</f>
        <v>264000036.5</v>
      </c>
      <c r="EP9" s="8">
        <f t="shared" si="40"/>
        <v>0.0164133124</v>
      </c>
      <c r="EQ9" s="6">
        <f t="shared" si="41"/>
        <v>0.04155377351</v>
      </c>
      <c r="EX9" s="3">
        <f t="shared" si="42"/>
        <v>2008</v>
      </c>
      <c r="EY9" s="4">
        <v>1758.0</v>
      </c>
      <c r="EZ9" s="5">
        <f>Sivoso!C9 + Taoisia!C9 + Seytinemas!C9 + Trian!C9 + Chaenia!C9</f>
        <v>139182114.7</v>
      </c>
      <c r="FA9" s="8">
        <f t="shared" si="43"/>
        <v>0.009327763271</v>
      </c>
      <c r="FB9" s="6">
        <f t="shared" si="44"/>
        <v>0.02190735331</v>
      </c>
      <c r="FI9" s="3">
        <f t="shared" si="45"/>
        <v>2008</v>
      </c>
      <c r="FJ9" s="4">
        <v>1758.0</v>
      </c>
      <c r="FK9" s="5">
        <f>Migoku!C9 + 'Welenu Fana'!C9 + Haiza!C9 + Ucrua!C9 + Ihner!C9 + Oscairia!C9 + Shinam!C9 + Ruylku!C9 + Taval!C9 + 'Western Migoku'!C9 + 'Pruim Fijan'!C9 + Canldives!C9</f>
        <v>177494810.5</v>
      </c>
      <c r="FL9" s="8">
        <f t="shared" si="46"/>
        <v>0.02237538803</v>
      </c>
      <c r="FM9" s="6">
        <f t="shared" si="47"/>
        <v>0.02793779597</v>
      </c>
      <c r="FT9" s="3">
        <f t="shared" si="48"/>
        <v>2008</v>
      </c>
      <c r="FU9" s="4">
        <v>1758.0</v>
      </c>
      <c r="FV9" s="5">
        <f>Vesozata!C9 + Etretes!C9 + Kusierna!C9 + Eparia!C9</f>
        <v>132600285.9</v>
      </c>
      <c r="FW9" s="8">
        <f t="shared" si="49"/>
        <v>0.02117878442</v>
      </c>
      <c r="FX9" s="6">
        <f t="shared" si="50"/>
        <v>0.02087136926</v>
      </c>
      <c r="GE9" s="3">
        <f t="shared" si="51"/>
        <v>2008</v>
      </c>
      <c r="GF9" s="4">
        <v>1758.0</v>
      </c>
      <c r="GG9" s="5">
        <f>Dahe!C9 + Kaastini!C9 + Suenan!C9 + Oyreain!C9 + Sanagara!C9 + 'North Ayre'!C9 + Stinebar!C9 + Cloja!C9 + 'Pha Hii'!C9 + 'Prystr Hii'!C9</f>
        <v>1011765977</v>
      </c>
      <c r="GH9" s="8">
        <f t="shared" si="52"/>
        <v>0.003553213163</v>
      </c>
      <c r="GI9" s="6">
        <f t="shared" si="53"/>
        <v>0.1592526077</v>
      </c>
      <c r="GP9" s="3">
        <f t="shared" si="54"/>
        <v>2008</v>
      </c>
      <c r="GQ9" s="4">
        <v>1758.0</v>
      </c>
      <c r="GR9" s="5">
        <f>Maalle!C9 + 'United Delet'!C9 + Ohtina!C9 + Astye!C9 + Prstreula!C9 + Veelmit!C9 + Aplasia!C9 + 'Elja and Munusia'!C9 + Walporein!C9 + 'Crila Republic'!C9 + 'Niretui and Anulan'!C9 + Rethern!C9 + Tvecoca!C9</f>
        <v>186600121</v>
      </c>
      <c r="GS9" s="8">
        <f t="shared" si="55"/>
        <v>0.01557641507</v>
      </c>
      <c r="GT9" s="6">
        <f t="shared" si="56"/>
        <v>0.02937097762</v>
      </c>
      <c r="HA9" s="3">
        <f t="shared" si="57"/>
        <v>2008</v>
      </c>
      <c r="HB9" s="4">
        <v>1758.0</v>
      </c>
      <c r="HC9" s="5">
        <f>Andsaudare!C9 + Nia!C9 + Umarcia!C9 + Mendereide!C9 + Iainoa!C9 + Isari!C9 + Rkmepuia!C9 + Hiwush!C9 + Isuibul!C9 + Yutnitu!C9</f>
        <v>65569943.24</v>
      </c>
      <c r="HD9" s="8">
        <f t="shared" si="58"/>
        <v>0.01420919223</v>
      </c>
      <c r="HE9" s="6">
        <f t="shared" si="59"/>
        <v>0.01032075074</v>
      </c>
      <c r="HL9" s="3">
        <f t="shared" si="60"/>
        <v>2008</v>
      </c>
      <c r="HM9" s="4">
        <v>1758.0</v>
      </c>
      <c r="HN9" s="5">
        <f>Zhanshe!C9 + Volver!C9 + Finae!C9 + Myla!C9 + 'Nheyes Si'!C9 + Onphello!C9 + Hyelen!C9</f>
        <v>113099530.5</v>
      </c>
      <c r="HO9" s="8">
        <f t="shared" si="61"/>
        <v>0.01210470115</v>
      </c>
      <c r="HP9" s="6">
        <f t="shared" si="62"/>
        <v>0.01780193798</v>
      </c>
      <c r="HW9" s="3">
        <f t="shared" si="63"/>
        <v>2008</v>
      </c>
      <c r="HX9" s="4">
        <v>1758.0</v>
      </c>
      <c r="HY9" s="5">
        <f>Yihnurda!C9 + Ztesh!C9 + Wundry!C9 + Anymna!C9 + Shomjind!C9 + Baluyde!C9 + Letan!C9</f>
        <v>535127631.1</v>
      </c>
      <c r="HZ9" s="8">
        <f t="shared" si="64"/>
        <v>0.01960529921</v>
      </c>
      <c r="IA9" s="6">
        <f t="shared" si="65"/>
        <v>0.0842294292</v>
      </c>
      <c r="IH9" s="3">
        <f t="shared" si="66"/>
        <v>2008</v>
      </c>
      <c r="II9" s="4">
        <v>1758.0</v>
      </c>
      <c r="IJ9" s="5">
        <f>Iareva!C9 + 'United Mihili'!C9 + 'Mesjan Hyaa'!C9 + Desaki!C9 + 'Far Lands'!C9</f>
        <v>67390160.95</v>
      </c>
      <c r="IK9" s="8">
        <f t="shared" si="67"/>
        <v>0.01902376516</v>
      </c>
      <c r="IL9" s="6">
        <f t="shared" si="68"/>
        <v>0.01060725416</v>
      </c>
      <c r="IS9" s="3">
        <f t="shared" si="69"/>
        <v>2008</v>
      </c>
      <c r="IT9" s="4">
        <v>1758.0</v>
      </c>
      <c r="IU9" s="5">
        <f>Verste!C9 + Quidic!C9 + Erkizil!C9 + Ashain!C9 + Ahokini!C9</f>
        <v>348392715.2</v>
      </c>
      <c r="IV9" s="8">
        <f t="shared" si="70"/>
        <v>0.009945167142</v>
      </c>
      <c r="IW9" s="6">
        <f t="shared" si="71"/>
        <v>0.05483723478</v>
      </c>
    </row>
    <row r="10" ht="22.5" customHeight="1">
      <c r="A10" s="3">
        <f t="shared" si="1"/>
        <v>2007</v>
      </c>
      <c r="B10" s="4">
        <v>1757.0</v>
      </c>
      <c r="C10" s="5">
        <f>Acetoa!C10 + Acrana!C10 + Aetintio!C10 + Ahokini!C10 + Amcha!C10 + Andsaudare!C10 + Anymna!C10 + Aplasia!C10 + Arbiya!C10 + 'Areoix Lie'!C10 + Ashain!C10 + Astye!C10 + Baluyde!C10 + Byllu!C10 + Candenat!C10 + Canldives!C10 + Chaenia!C10 + Cloja!C10 + 'Crila Republic'!C10 + 'Cruthi Anoso'!C10 + Curata!C10 + Dahe!C10 + Danocia!C10 + Darewa!C10 + Desaki!C10 + Deschon!C10 + 'Disal Nila'!C10 + 'Dual Cenryia'!C10 + Ealdorii!C10 + Easuhura!C10 + Eldavpir!C10 + Eldjo!C10 + 'Elja and Munusia'!C10 + Emara!C10 + Enina!C10 + Eparia!C10 + Erkizil!C10 + Estijan!C10 + Etirha!C10 + Etretes!C10 + Exilium!C10 + 'Far Lands'!C10 + 'Feio Lie'!C10 + Fermori!C10 + Finae!C10 + Fincen!C10 + 'Fire Coast'!C10 + Gaeiya!C10 + Galca!C10 + Genaire!C10 + Grazail!C10 + Guise!C10 + Haiza!C10 + Heiso!C10 + Hiwush!C10 + Hkuqo!C10 + Hyelen!C10 + Iainoa!C10 + Iareva!C10 + Ihner!C10 + Ikzen!C10 + Ilicuhe!C10 + Inania!C10 + Inrea!C10 + Iquir!C10 + Isari!C10 + Isnti!C10 + Isuibul!C10 + Jathua!C10 + Jau!C10 + Jshain!C10 + Kaastini!C10 + Koruch!C10 + Kusierna!C10 + Laselteh!C10 + Lasri!C10 + Letan!C10 + Lieri!C10 + Lycroa!C10 + Lydroa!C10 + Maalle!C10 + Mendereide!C10 + 'Merela Sta'!C10 + 'Mesjan Hyaa'!C10 + Metndria!C10 + Migoku!C10 + Myla!C10 + 'New Kizura'!C10 + 'New Misos'!C10 + 'Nheyes Si'!C10 + Nia!C10 + 'Niretui and Anulan'!C10 + 'Niul Spijan'!C10 + 'North Ayre'!C10 + Ocaun!C10 + Ohtina!C10 + Onphello!C10 + Oscairia!C10 + Othya!C10 + Otiiric!C10 + Oyreain!C10 + Ozinia!C10 + Palina!C10 + Peka!C10 + Pelan!C10 + Pelines!C10 + Pelugrotoa!C10 + 'Pha Hii'!C10 + Phuris!C10 + Praesyu!C10 + Prstreula!C10 + 'Pruim Fijan'!C10 + 'Prystr Hii'!C10 + Quidic!C10 + Raledria!C10 + Reerica!C10 + Rethern!C10 + 'Rijan bu'!C10 + Rinew!C10 + Rkmepuia!C10 + Rtesania!C10 + Ruylku!C10 + Saa!C10 + Sadain!C10 + Sanagara!C10 + Sattle!C10 + Selaja!C10 + Seytinemas!C10 + Shinam!C10 + Shomjind!C10 + Siana!C10 + Sivoso!C10 + Slyiaduun!C10 + Stinebar!C10 + Suenan!C10 + Sunsokua!C10 + Taing!C10 + Taniduna!C10 + Taoisia!C10 + Taval!C10 + Terressin!C10 + Tomscilus!C10 + Tonder!C10 + Trevilla!C10 + Trian!C10 + Tvecoca!C10 + Ucrua!C10 + Ukhdari!C10 + Umarcia!C10 + Umendel!C10 + 'United Delet'!C10 + 'United Mihili'!C10 + Urbiqu!C10 + Uularin!C10 + Vayvele!C10 + Veelmit!C10 + Verste!C10 + Verusa!C10 + Vesozata!C10 + Viussi!C10 + Volver!C10 + Walporein!C10 + 'Welenu Fana'!C10 + 'Western Migoku'!C10 + Wundry!C10 + Yaxuto!C10 + Yihnurda!C10 + Yoprioq!C10 + Yutnitu!C10 + Zenashan!C10 + Zhanshe!C10 + Ztesh!C10</f>
        <v>6281026898</v>
      </c>
      <c r="D10" s="6">
        <f t="shared" si="2"/>
        <v>0.01111829893</v>
      </c>
      <c r="K10" s="3">
        <f t="shared" si="3"/>
        <v>2007</v>
      </c>
      <c r="L10" s="4">
        <v>1757.0</v>
      </c>
      <c r="M10" s="5">
        <f>Eldavpir!C10 + Iquir!C10 + Viussi!C10 + Umendel!C10 + Reerica!C10 + Saa!C10 + Sattle!C10</f>
        <v>91080581.82</v>
      </c>
      <c r="N10" s="6">
        <f t="shared" si="4"/>
        <v>0.02709861238</v>
      </c>
      <c r="O10" s="6">
        <f t="shared" si="5"/>
        <v>0.01450090619</v>
      </c>
      <c r="V10" s="3">
        <f t="shared" si="6"/>
        <v>2007</v>
      </c>
      <c r="W10" s="4">
        <v>1757.0</v>
      </c>
      <c r="X10" s="5">
        <f>'Areoix Lie'!C10 + Jau!C10 + Terressin!C10 + Acetoa!C10 + 'Feio Lie'!C10</f>
        <v>666727235.7</v>
      </c>
      <c r="Y10" s="6">
        <f t="shared" si="7"/>
        <v>0.007075669663</v>
      </c>
      <c r="Z10" s="6">
        <f t="shared" si="8"/>
        <v>0.1061493999</v>
      </c>
      <c r="AG10" s="3">
        <f t="shared" si="9"/>
        <v>2007</v>
      </c>
      <c r="AH10" s="4">
        <v>1757.0</v>
      </c>
      <c r="AI10" s="5">
        <f>Taniduna!C10 + Jathua!C10 + Deschon!C10 + Pelines!C10 + Candenat!C10 + Othya!C10 + Yoprioq!C10 + Jshain!C10 + 'Fire Coast'!C10 + 'Rijan bu'!C10 + Rinew!C10 + Enina!C10 + Trevilla!C10</f>
        <v>188563608.6</v>
      </c>
      <c r="AJ10" s="6">
        <f t="shared" si="10"/>
        <v>0.02692565909</v>
      </c>
      <c r="AK10" s="6">
        <f t="shared" si="11"/>
        <v>0.03002114331</v>
      </c>
      <c r="AR10" s="3">
        <f t="shared" si="12"/>
        <v>2007</v>
      </c>
      <c r="AS10" s="4">
        <v>1757.0</v>
      </c>
      <c r="AT10" s="5">
        <f>Gaeiya!C10 + Raledria!C10 + Arbiya!C10 + Fincen!C10 + Curata!C10</f>
        <v>287530214.3</v>
      </c>
      <c r="AU10" s="6">
        <f t="shared" si="13"/>
        <v>0.01741165624</v>
      </c>
      <c r="AV10" s="6">
        <f t="shared" si="14"/>
        <v>0.04577758047</v>
      </c>
      <c r="BC10" s="3">
        <f t="shared" si="15"/>
        <v>2007</v>
      </c>
      <c r="BD10" s="4">
        <v>1757.0</v>
      </c>
      <c r="BE10" s="5">
        <f>Etirha!C10 + Laselteh!C10 + Grazail!C10 + 'Disal Nila'!C10 + Pelan!C10 + Peka!C10 + Guise!C10</f>
        <v>103343199.2</v>
      </c>
      <c r="BF10" s="6">
        <f t="shared" si="16"/>
        <v>0.006210653136</v>
      </c>
      <c r="BG10" s="6">
        <f t="shared" si="17"/>
        <v>0.01645323302</v>
      </c>
      <c r="BN10" s="3">
        <f t="shared" si="18"/>
        <v>2007</v>
      </c>
      <c r="BO10" s="4">
        <v>1757.0</v>
      </c>
      <c r="BP10" s="5">
        <f>Genaire!C10 + 'New Misos'!C10 + Phuris!C10 + Lasri!C10 + Slyiaduun!C10 + Aetintio!C10 + Metndria!C10 + Tomscilus!C10</f>
        <v>95038328.78</v>
      </c>
      <c r="BQ10" s="6">
        <f t="shared" si="19"/>
        <v>0.01101100144</v>
      </c>
      <c r="BR10" s="6">
        <f t="shared" si="20"/>
        <v>0.01513101764</v>
      </c>
      <c r="BY10" s="3">
        <f t="shared" si="21"/>
        <v>2007</v>
      </c>
      <c r="BZ10" s="4">
        <v>1757.0</v>
      </c>
      <c r="CA10" s="5">
        <f>Ealdorii!C10 + Ukhdari!C10 + Hkuqo!C10 + Acrana!C10 + Zenashan!C10</f>
        <v>255991107.8</v>
      </c>
      <c r="CB10" s="7">
        <f t="shared" si="22"/>
        <v>0.006925462264</v>
      </c>
      <c r="CC10" s="6">
        <f t="shared" si="23"/>
        <v>0.04075625084</v>
      </c>
      <c r="CJ10" s="3">
        <f t="shared" si="24"/>
        <v>2007</v>
      </c>
      <c r="CK10" s="4">
        <v>1757.0</v>
      </c>
      <c r="CL10" s="5">
        <f>Estijan!C10 + Ikzen!C10 + Urbiqu!C10 + Danocia!C10 + Koruch!C10 + 'New Kizura'!C10 + Lydroa!C10 + Fermori!C10 + Uularin!C10 + 'Niul Spijan'!C10</f>
        <v>276457184.4</v>
      </c>
      <c r="CM10" s="7">
        <f t="shared" si="25"/>
        <v>0.01132405702</v>
      </c>
      <c r="CN10" s="6">
        <f t="shared" si="26"/>
        <v>0.04401464743</v>
      </c>
      <c r="CU10" s="3">
        <f t="shared" si="27"/>
        <v>2007</v>
      </c>
      <c r="CV10" s="4">
        <v>1757.0</v>
      </c>
      <c r="CW10" s="5">
        <f>Praesyu!C10 + Lycroa!C10 + Emara!C10 + Eldjo!C10 + Easuhura!C10 + Ilicuhe!C10 + Tonder!C10</f>
        <v>240329614.9</v>
      </c>
      <c r="CX10" s="7">
        <f t="shared" si="28"/>
        <v>0.004460001087</v>
      </c>
      <c r="CY10" s="6">
        <f t="shared" si="29"/>
        <v>0.03826279028</v>
      </c>
      <c r="DF10" s="3">
        <f t="shared" si="30"/>
        <v>2007</v>
      </c>
      <c r="DG10" s="4">
        <v>1757.0</v>
      </c>
      <c r="DH10" s="5">
        <f>Verusa!C10 + Darewa!C10 + Siana!C10 + Yaxuto!C10 + 'Merela Sta'!C10 + Palina!C10</f>
        <v>167914633.2</v>
      </c>
      <c r="DI10" s="7">
        <f t="shared" si="31"/>
        <v>0.00259969472</v>
      </c>
      <c r="DJ10" s="6">
        <f t="shared" si="32"/>
        <v>0.02673362747</v>
      </c>
      <c r="DQ10" s="3">
        <f t="shared" si="33"/>
        <v>2007</v>
      </c>
      <c r="DR10" s="4">
        <v>1757.0</v>
      </c>
      <c r="DS10" s="5">
        <f>Sunsokua!C10 + Vayvele!C10 + Selaja!C10 + Sadain!C10</f>
        <v>185079461.2</v>
      </c>
      <c r="DT10" s="7">
        <f t="shared" si="34"/>
        <v>0.01125409779</v>
      </c>
      <c r="DU10" s="6">
        <f t="shared" si="35"/>
        <v>0.02946643346</v>
      </c>
      <c r="EB10" s="3">
        <f t="shared" si="36"/>
        <v>2007</v>
      </c>
      <c r="EC10" s="4">
        <v>1757.0</v>
      </c>
      <c r="ED10" s="5">
        <f>Pelugrotoa!C10 + Lieri!C10 + Rtesania!C10 + Ozinia!C10</f>
        <v>384230874.1</v>
      </c>
      <c r="EE10" s="7">
        <f t="shared" si="37"/>
        <v>0.006263091232</v>
      </c>
      <c r="EF10" s="6">
        <f t="shared" si="38"/>
        <v>0.06117325724</v>
      </c>
      <c r="EM10" s="3">
        <f t="shared" si="39"/>
        <v>2007</v>
      </c>
      <c r="EN10" s="4">
        <v>1757.0</v>
      </c>
      <c r="EO10" s="5">
        <f>Ocaun!C10 + 'Dual Cenryia'!C10 + Byllu!C10 + Exilium!C10 + Inrea!C10 + Amcha!C10 + Isnti!C10 + Galca!C10 + Otiiric!C10 + Taing!C10 + 'Cruthi Anoso'!C10</f>
        <v>259736893.7</v>
      </c>
      <c r="EP10" s="7">
        <f t="shared" si="40"/>
        <v>0.01574756361</v>
      </c>
      <c r="EQ10" s="6">
        <f t="shared" si="41"/>
        <v>0.04135261605</v>
      </c>
      <c r="EX10" s="3">
        <f t="shared" si="42"/>
        <v>2007</v>
      </c>
      <c r="EY10" s="4">
        <v>1757.0</v>
      </c>
      <c r="EZ10" s="5">
        <f>Sivoso!C10 + Taoisia!C10 + Seytinemas!C10 + Trian!C10 + Chaenia!C10</f>
        <v>137895854.8</v>
      </c>
      <c r="FA10" s="7">
        <f t="shared" si="43"/>
        <v>0.009620934596</v>
      </c>
      <c r="FB10" s="6">
        <f t="shared" si="44"/>
        <v>0.02195434872</v>
      </c>
      <c r="FI10" s="3">
        <f t="shared" si="45"/>
        <v>2007</v>
      </c>
      <c r="FJ10" s="4">
        <v>1757.0</v>
      </c>
      <c r="FK10" s="5">
        <f>Migoku!C10 + 'Welenu Fana'!C10 + Haiza!C10 + Ucrua!C10 + Ihner!C10 + Oscairia!C10 + Shinam!C10 + Ruylku!C10 + Taval!C10 + 'Western Migoku'!C10 + 'Pruim Fijan'!C10 + Canldives!C10</f>
        <v>173610214.6</v>
      </c>
      <c r="FL10" s="7">
        <f t="shared" si="46"/>
        <v>0.02402396741</v>
      </c>
      <c r="FM10" s="6">
        <f t="shared" si="47"/>
        <v>0.02764041891</v>
      </c>
      <c r="FT10" s="3">
        <f t="shared" si="48"/>
        <v>2007</v>
      </c>
      <c r="FU10" s="4">
        <v>1757.0</v>
      </c>
      <c r="FV10" s="5">
        <f>Vesozata!C10 + Etretes!C10 + Kusierna!C10 + Eparia!C10</f>
        <v>129850216.1</v>
      </c>
      <c r="FW10" s="7">
        <f t="shared" si="49"/>
        <v>0.02086254281</v>
      </c>
      <c r="FX10" s="6">
        <f t="shared" si="50"/>
        <v>0.02067340552</v>
      </c>
      <c r="GE10" s="3">
        <f t="shared" si="51"/>
        <v>2007</v>
      </c>
      <c r="GF10" s="4">
        <v>1757.0</v>
      </c>
      <c r="GG10" s="5">
        <f>Dahe!C10 + Kaastini!C10 + Suenan!C10 + Oyreain!C10 + Sanagara!C10 + 'North Ayre'!C10 + Stinebar!C10 + Cloja!C10 + 'Pha Hii'!C10 + 'Prystr Hii'!C10</f>
        <v>1008183685</v>
      </c>
      <c r="GH10" s="7">
        <f t="shared" si="52"/>
        <v>0.003844519302</v>
      </c>
      <c r="GI10" s="6">
        <f t="shared" si="53"/>
        <v>0.1605125566</v>
      </c>
      <c r="GP10" s="3">
        <f t="shared" si="54"/>
        <v>2007</v>
      </c>
      <c r="GQ10" s="4">
        <v>1757.0</v>
      </c>
      <c r="GR10" s="5">
        <f>Maalle!C10 + 'United Delet'!C10 + Ohtina!C10 + Astye!C10 + Prstreula!C10 + Veelmit!C10 + Aplasia!C10 + 'Elja and Munusia'!C10 + Walporein!C10 + 'Crila Republic'!C10 + 'Niretui and Anulan'!C10 + Rethern!C10 + Tvecoca!C10</f>
        <v>183738139.4</v>
      </c>
      <c r="GS10" s="7">
        <f t="shared" si="55"/>
        <v>0.01560142075</v>
      </c>
      <c r="GT10" s="6">
        <f t="shared" si="56"/>
        <v>0.02925288212</v>
      </c>
      <c r="HA10" s="3">
        <f t="shared" si="57"/>
        <v>2007</v>
      </c>
      <c r="HB10" s="4">
        <v>1757.0</v>
      </c>
      <c r="HC10" s="5">
        <f>Andsaudare!C10 + Nia!C10 + Umarcia!C10 + Mendereide!C10 + Iainoa!C10 + Isari!C10 + Rkmepuia!C10 + Hiwush!C10 + Isuibul!C10 + Yutnitu!C10</f>
        <v>64651300.49</v>
      </c>
      <c r="HD10" s="7">
        <f t="shared" si="58"/>
        <v>0.01400060481</v>
      </c>
      <c r="HE10" s="6">
        <f t="shared" si="59"/>
        <v>0.01029310995</v>
      </c>
      <c r="HL10" s="3">
        <f t="shared" si="60"/>
        <v>2007</v>
      </c>
      <c r="HM10" s="4">
        <v>1757.0</v>
      </c>
      <c r="HN10" s="5">
        <f>Zhanshe!C10 + Volver!C10 + Finae!C10 + Myla!C10 + 'Nheyes Si'!C10 + Onphello!C10 + Hyelen!C10</f>
        <v>111746868.1</v>
      </c>
      <c r="HO10" s="7">
        <f t="shared" si="61"/>
        <v>0.01260931523</v>
      </c>
      <c r="HP10" s="6">
        <f t="shared" si="62"/>
        <v>0.01779117808</v>
      </c>
      <c r="HW10" s="3">
        <f t="shared" si="63"/>
        <v>2007</v>
      </c>
      <c r="HX10" s="4">
        <v>1757.0</v>
      </c>
      <c r="HY10" s="5">
        <f>Yihnurda!C10 + Ztesh!C10 + Wundry!C10 + Anymna!C10 + Shomjind!C10 + Baluyde!C10 + Letan!C10</f>
        <v>524838024.6</v>
      </c>
      <c r="HZ10" s="7">
        <f t="shared" si="64"/>
        <v>0.02008512489</v>
      </c>
      <c r="IA10" s="6">
        <f t="shared" si="65"/>
        <v>0.08355927034</v>
      </c>
      <c r="IH10" s="3">
        <f t="shared" si="66"/>
        <v>2007</v>
      </c>
      <c r="II10" s="4">
        <v>1757.0</v>
      </c>
      <c r="IJ10" s="5">
        <f>Iareva!C10 + 'United Mihili'!C10 + 'Mesjan Hyaa'!C10 + Desaki!C10 + 'Far Lands'!C10</f>
        <v>66132079.8</v>
      </c>
      <c r="IK10" s="7">
        <f t="shared" si="67"/>
        <v>0.01975393193</v>
      </c>
      <c r="IL10" s="6">
        <f t="shared" si="68"/>
        <v>0.01052886429</v>
      </c>
      <c r="IS10" s="3">
        <f t="shared" si="69"/>
        <v>2007</v>
      </c>
      <c r="IT10" s="4">
        <v>1757.0</v>
      </c>
      <c r="IU10" s="5">
        <f>Verste!C10 + Quidic!C10 + Erkizil!C10 + Ashain!C10 + Ahokini!C10</f>
        <v>344962010.4</v>
      </c>
      <c r="IV10" s="7">
        <f t="shared" si="70"/>
        <v>0.01047448233</v>
      </c>
      <c r="IW10" s="6">
        <f t="shared" si="71"/>
        <v>0.05492127577</v>
      </c>
    </row>
    <row r="11" ht="22.5" customHeight="1">
      <c r="A11" s="3">
        <f t="shared" si="1"/>
        <v>2006</v>
      </c>
      <c r="B11" s="4">
        <v>1756.0</v>
      </c>
      <c r="C11" s="5">
        <f>Acetoa!C11 + Acrana!C11 + Aetintio!C11 + Ahokini!C11 + Amcha!C11 + Andsaudare!C11 + Anymna!C11 + Aplasia!C11 + Arbiya!C11 + 'Areoix Lie'!C11 + Ashain!C11 + Astye!C11 + Baluyde!C11 + Byllu!C11 + Candenat!C11 + Canldives!C11 + Chaenia!C11 + Cloja!C11 + 'Crila Republic'!C11 + 'Cruthi Anoso'!C11 + Curata!C11 + Dahe!C11 + Danocia!C11 + Darewa!C11 + Desaki!C11 + Deschon!C11 + 'Disal Nila'!C11 + 'Dual Cenryia'!C11 + Ealdorii!C11 + Easuhura!C11 + Eldavpir!C11 + Eldjo!C11 + 'Elja and Munusia'!C11 + Emara!C11 + Enina!C11 + Eparia!C11 + Erkizil!C11 + Estijan!C11 + Etirha!C11 + Etretes!C11 + Exilium!C11 + 'Far Lands'!C11 + 'Feio Lie'!C11 + Fermori!C11 + Finae!C11 + Fincen!C11 + 'Fire Coast'!C11 + Gaeiya!C11 + Galca!C11 + Genaire!C11 + Grazail!C11 + Guise!C11 + Haiza!C11 + Heiso!C11 + Hiwush!C11 + Hkuqo!C11 + Hyelen!C11 + Iainoa!C11 + Iareva!C11 + Ihner!C11 + Ikzen!C11 + Ilicuhe!C11 + Inania!C11 + Inrea!C11 + Iquir!C11 + Isari!C11 + Isnti!C11 + Isuibul!C11 + Jathua!C11 + Jau!C11 + Jshain!C11 + Kaastini!C11 + Koruch!C11 + Kusierna!C11 + Laselteh!C11 + Lasri!C11 + Letan!C11 + Lieri!C11 + Lycroa!C11 + Lydroa!C11 + Maalle!C11 + Mendereide!C11 + 'Merela Sta'!C11 + 'Mesjan Hyaa'!C11 + Metndria!C11 + Migoku!C11 + Myla!C11 + 'New Kizura'!C11 + 'New Misos'!C11 + 'Nheyes Si'!C11 + Nia!C11 + 'Niretui and Anulan'!C11 + 'Niul Spijan'!C11 + 'North Ayre'!C11 + Ocaun!C11 + Ohtina!C11 + Onphello!C11 + Oscairia!C11 + Othya!C11 + Otiiric!C11 + Oyreain!C11 + Ozinia!C11 + Palina!C11 + Peka!C11 + Pelan!C11 + Pelines!C11 + Pelugrotoa!C11 + 'Pha Hii'!C11 + Phuris!C11 + Praesyu!C11 + Prstreula!C11 + 'Pruim Fijan'!C11 + 'Prystr Hii'!C11 + Quidic!C11 + Raledria!C11 + Reerica!C11 + Rethern!C11 + 'Rijan bu'!C11 + Rinew!C11 + Rkmepuia!C11 + Rtesania!C11 + Ruylku!C11 + Saa!C11 + Sadain!C11 + Sanagara!C11 + Sattle!C11 + Selaja!C11 + Seytinemas!C11 + Shinam!C11 + Shomjind!C11 + Siana!C11 + Sivoso!C11 + Slyiaduun!C11 + Stinebar!C11 + Suenan!C11 + Sunsokua!C11 + Taing!C11 + Taniduna!C11 + Taoisia!C11 + Taval!C11 + Terressin!C11 + Tomscilus!C11 + Tonder!C11 + Trevilla!C11 + Trian!C11 + Tvecoca!C11 + Ucrua!C11 + Ukhdari!C11 + Umarcia!C11 + Umendel!C11 + 'United Delet'!C11 + 'United Mihili'!C11 + Urbiqu!C11 + Uularin!C11 + Vayvele!C11 + Veelmit!C11 + Verste!C11 + Verusa!C11 + Vesozata!C11 + Viussi!C11 + Volver!C11 + Walporein!C11 + 'Welenu Fana'!C11 + 'Western Migoku'!C11 + Wundry!C11 + Yaxuto!C11 + Yihnurda!C11 + Yoprioq!C11 + Yutnitu!C11 + Zenashan!C11 + Zhanshe!C11 + Ztesh!C11</f>
        <v>6211960464</v>
      </c>
      <c r="D11" s="6">
        <f t="shared" si="2"/>
        <v>0.01127576783</v>
      </c>
      <c r="K11" s="3">
        <f t="shared" si="3"/>
        <v>2006</v>
      </c>
      <c r="L11" s="4">
        <v>1756.0</v>
      </c>
      <c r="M11" s="5">
        <f>Eldavpir!C11 + Iquir!C11 + Viussi!C11 + Umendel!C11 + Reerica!C11 + Saa!C11 + Sattle!C11</f>
        <v>88677543.44</v>
      </c>
      <c r="N11" s="6">
        <f t="shared" si="4"/>
        <v>0.02702319895</v>
      </c>
      <c r="O11" s="6">
        <f t="shared" si="5"/>
        <v>0.01427529102</v>
      </c>
      <c r="V11" s="3">
        <f t="shared" si="6"/>
        <v>2006</v>
      </c>
      <c r="W11" s="4">
        <v>1756.0</v>
      </c>
      <c r="X11" s="5">
        <f>'Areoix Lie'!C11 + Jau!C11 + Terressin!C11 + Acetoa!C11 + 'Feio Lie'!C11</f>
        <v>662042839.3</v>
      </c>
      <c r="Y11" s="6">
        <f t="shared" si="7"/>
        <v>0.008367111411</v>
      </c>
      <c r="Z11" s="6">
        <f t="shared" si="8"/>
        <v>0.1065755075</v>
      </c>
      <c r="AG11" s="3">
        <f t="shared" si="9"/>
        <v>2006</v>
      </c>
      <c r="AH11" s="4">
        <v>1756.0</v>
      </c>
      <c r="AI11" s="5">
        <f>Taniduna!C11 + Jathua!C11 + Deschon!C11 + Pelines!C11 + Candenat!C11 + Othya!C11 + Yoprioq!C11 + Jshain!C11 + 'Fire Coast'!C11 + 'Rijan bu'!C11 + Rinew!C11 + Enina!C11 + Trevilla!C11</f>
        <v>183619531.7</v>
      </c>
      <c r="AJ11" s="6">
        <f t="shared" si="10"/>
        <v>0.02674119865</v>
      </c>
      <c r="AK11" s="6">
        <f t="shared" si="11"/>
        <v>0.02955903096</v>
      </c>
      <c r="AR11" s="3">
        <f t="shared" si="12"/>
        <v>2006</v>
      </c>
      <c r="AS11" s="4">
        <v>1756.0</v>
      </c>
      <c r="AT11" s="5">
        <f>Gaeiya!C11 + Raledria!C11 + Arbiya!C11 + Fincen!C11 + Curata!C11</f>
        <v>282609514.5</v>
      </c>
      <c r="AU11" s="6">
        <f t="shared" si="13"/>
        <v>0.0130616522</v>
      </c>
      <c r="AV11" s="6">
        <f t="shared" si="14"/>
        <v>0.04549441616</v>
      </c>
      <c r="BC11" s="3">
        <f t="shared" si="15"/>
        <v>2006</v>
      </c>
      <c r="BD11" s="4">
        <v>1756.0</v>
      </c>
      <c r="BE11" s="5">
        <f>Etirha!C11 + Laselteh!C11 + Grazail!C11 + 'Disal Nila'!C11 + Pelan!C11 + Peka!C11 + Guise!C11</f>
        <v>102705332</v>
      </c>
      <c r="BF11" s="6">
        <f t="shared" si="16"/>
        <v>0.006418271138</v>
      </c>
      <c r="BG11" s="6">
        <f t="shared" si="17"/>
        <v>0.01653348127</v>
      </c>
      <c r="BN11" s="3">
        <f t="shared" si="18"/>
        <v>2006</v>
      </c>
      <c r="BO11" s="4">
        <v>1756.0</v>
      </c>
      <c r="BP11" s="5">
        <f>Genaire!C11 + 'New Misos'!C11 + Phuris!C11 + Lasri!C11 + Slyiaduun!C11 + Aetintio!C11 + Metndria!C11 + Tomscilus!C11</f>
        <v>94003258.76</v>
      </c>
      <c r="BQ11" s="6">
        <f t="shared" si="19"/>
        <v>0.01078624153</v>
      </c>
      <c r="BR11" s="6">
        <f t="shared" si="20"/>
        <v>0.01513262348</v>
      </c>
      <c r="BY11" s="3">
        <f t="shared" si="21"/>
        <v>2006</v>
      </c>
      <c r="BZ11" s="4">
        <v>1756.0</v>
      </c>
      <c r="CA11" s="5">
        <f>Ealdorii!C11 + Ukhdari!C11 + Hkuqo!C11 + Acrana!C11 + Zenashan!C11</f>
        <v>254230444.4</v>
      </c>
      <c r="CB11" s="8">
        <f t="shared" si="22"/>
        <v>0.007086783132</v>
      </c>
      <c r="CC11" s="6">
        <f t="shared" si="23"/>
        <v>0.04092595983</v>
      </c>
      <c r="CJ11" s="3">
        <f t="shared" si="24"/>
        <v>2006</v>
      </c>
      <c r="CK11" s="4">
        <v>1756.0</v>
      </c>
      <c r="CL11" s="5">
        <f>Estijan!C11 + Ikzen!C11 + Urbiqu!C11 + Danocia!C11 + Koruch!C11 + 'New Kizura'!C11 + Lydroa!C11 + Fermori!C11 + Uularin!C11 + 'Niul Spijan'!C11</f>
        <v>273361621.8</v>
      </c>
      <c r="CM11" s="8">
        <f t="shared" si="25"/>
        <v>0.01222238256</v>
      </c>
      <c r="CN11" s="6">
        <f t="shared" si="26"/>
        <v>0.04400569247</v>
      </c>
      <c r="CU11" s="3">
        <f t="shared" si="27"/>
        <v>2006</v>
      </c>
      <c r="CV11" s="4">
        <v>1756.0</v>
      </c>
      <c r="CW11" s="5">
        <f>Praesyu!C11 + Lycroa!C11 + Emara!C11 + Eldjo!C11 + Easuhura!C11 + Ilicuhe!C11 + Tonder!C11</f>
        <v>239262503.9</v>
      </c>
      <c r="CX11" s="8">
        <f t="shared" si="28"/>
        <v>0.004569491777</v>
      </c>
      <c r="CY11" s="6">
        <f t="shared" si="29"/>
        <v>0.03851642412</v>
      </c>
      <c r="DF11" s="3">
        <f t="shared" si="30"/>
        <v>2006</v>
      </c>
      <c r="DG11" s="4">
        <v>1756.0</v>
      </c>
      <c r="DH11" s="5">
        <f>Verusa!C11 + Darewa!C11 + Siana!C11 + Yaxuto!C11 + 'Merela Sta'!C11 + Palina!C11</f>
        <v>167479238.3</v>
      </c>
      <c r="DI11" s="8">
        <f t="shared" si="31"/>
        <v>0.002446472789</v>
      </c>
      <c r="DJ11" s="6">
        <f t="shared" si="32"/>
        <v>0.02696077016</v>
      </c>
      <c r="DQ11" s="3">
        <f t="shared" si="33"/>
        <v>2006</v>
      </c>
      <c r="DR11" s="4">
        <v>1756.0</v>
      </c>
      <c r="DS11" s="5">
        <f>Sunsokua!C11 + Vayvele!C11 + Selaja!C11 + Sadain!C11</f>
        <v>183019739.1</v>
      </c>
      <c r="DT11" s="8">
        <f t="shared" si="34"/>
        <v>0.01089181665</v>
      </c>
      <c r="DU11" s="6">
        <f t="shared" si="35"/>
        <v>0.02946247649</v>
      </c>
      <c r="EB11" s="3">
        <f t="shared" si="36"/>
        <v>2006</v>
      </c>
      <c r="EC11" s="4">
        <v>1756.0</v>
      </c>
      <c r="ED11" s="5">
        <f>Pelugrotoa!C11 + Lieri!C11 + Rtesania!C11 + Ozinia!C11</f>
        <v>381839379.3</v>
      </c>
      <c r="EE11" s="8">
        <f t="shared" si="37"/>
        <v>0.006934906518</v>
      </c>
      <c r="EF11" s="6">
        <f t="shared" si="38"/>
        <v>0.06146841749</v>
      </c>
      <c r="EM11" s="3">
        <f t="shared" si="39"/>
        <v>2006</v>
      </c>
      <c r="EN11" s="4">
        <v>1756.0</v>
      </c>
      <c r="EO11" s="5">
        <f>Ocaun!C11 + 'Dual Cenryia'!C11 + Byllu!C11 + Exilium!C11 + Inrea!C11 + Amcha!C11 + Isnti!C11 + Galca!C11 + Otiiric!C11 + Taing!C11 + 'Cruthi Anoso'!C11</f>
        <v>255710082.9</v>
      </c>
      <c r="EP11" s="8">
        <f t="shared" si="40"/>
        <v>0.01829554419</v>
      </c>
      <c r="EQ11" s="6">
        <f t="shared" si="41"/>
        <v>0.0411641517</v>
      </c>
      <c r="EX11" s="3">
        <f t="shared" si="42"/>
        <v>2006</v>
      </c>
      <c r="EY11" s="4">
        <v>1756.0</v>
      </c>
      <c r="EZ11" s="5">
        <f>Sivoso!C11 + Taoisia!C11 + Seytinemas!C11 + Trian!C11 + Chaenia!C11</f>
        <v>136581810.2</v>
      </c>
      <c r="FA11" s="8">
        <f t="shared" si="43"/>
        <v>0.009903017496</v>
      </c>
      <c r="FB11" s="6">
        <f t="shared" si="44"/>
        <v>0.02198690912</v>
      </c>
      <c r="FI11" s="3">
        <f t="shared" si="45"/>
        <v>2006</v>
      </c>
      <c r="FJ11" s="4">
        <v>1756.0</v>
      </c>
      <c r="FK11" s="5">
        <f>Migoku!C11 + 'Welenu Fana'!C11 + Haiza!C11 + Ucrua!C11 + Ihner!C11 + Oscairia!C11 + Shinam!C11 + Ruylku!C11 + Taval!C11 + 'Western Migoku'!C11 + 'Pruim Fijan'!C11 + Canldives!C11</f>
        <v>169537257.1</v>
      </c>
      <c r="FL11" s="8">
        <f t="shared" si="46"/>
        <v>0.02522528375</v>
      </c>
      <c r="FM11" s="6">
        <f t="shared" si="47"/>
        <v>0.02729206956</v>
      </c>
      <c r="FT11" s="3">
        <f t="shared" si="48"/>
        <v>2006</v>
      </c>
      <c r="FU11" s="4">
        <v>1756.0</v>
      </c>
      <c r="FV11" s="5">
        <f>Vesozata!C11 + Etretes!C11 + Kusierna!C11 + Eparia!C11</f>
        <v>127196572.2</v>
      </c>
      <c r="FW11" s="8">
        <f t="shared" si="49"/>
        <v>0.02082915458</v>
      </c>
      <c r="FX11" s="6">
        <f t="shared" si="50"/>
        <v>0.02047607562</v>
      </c>
      <c r="GE11" s="3">
        <f t="shared" si="51"/>
        <v>2006</v>
      </c>
      <c r="GF11" s="4">
        <v>1756.0</v>
      </c>
      <c r="GG11" s="5">
        <f>Dahe!C11 + Kaastini!C11 + Suenan!C11 + Oyreain!C11 + Sanagara!C11 + 'North Ayre'!C11 + Stinebar!C11 + Cloja!C11 + 'Pha Hii'!C11 + 'Prystr Hii'!C11</f>
        <v>1004322548</v>
      </c>
      <c r="GH11" s="8">
        <f t="shared" si="52"/>
        <v>0.003873723895</v>
      </c>
      <c r="GI11" s="6">
        <f t="shared" si="53"/>
        <v>0.1616756181</v>
      </c>
      <c r="GP11" s="3">
        <f t="shared" si="54"/>
        <v>2006</v>
      </c>
      <c r="GQ11" s="4">
        <v>1756.0</v>
      </c>
      <c r="GR11" s="5">
        <f>Maalle!C11 + 'United Delet'!C11 + Ohtina!C11 + Astye!C11 + Prstreula!C11 + Veelmit!C11 + Aplasia!C11 + 'Elja and Munusia'!C11 + Walporein!C11 + 'Crila Republic'!C11 + 'Niretui and Anulan'!C11 + Rethern!C11 + Tvecoca!C11</f>
        <v>180915599.1</v>
      </c>
      <c r="GS11" s="8">
        <f t="shared" si="55"/>
        <v>0.01543730509</v>
      </c>
      <c r="GT11" s="6">
        <f t="shared" si="56"/>
        <v>0.02912375249</v>
      </c>
      <c r="HA11" s="3">
        <f t="shared" si="57"/>
        <v>2006</v>
      </c>
      <c r="HB11" s="4">
        <v>1756.0</v>
      </c>
      <c r="HC11" s="5">
        <f>Andsaudare!C11 + Nia!C11 + Umarcia!C11 + Mendereide!C11 + Iainoa!C11 + Isari!C11 + Rkmepuia!C11 + Hiwush!C11 + Isuibul!C11 + Yutnitu!C11</f>
        <v>63758640.95</v>
      </c>
      <c r="HD11" s="8">
        <f t="shared" si="58"/>
        <v>0.01404989282</v>
      </c>
      <c r="HE11" s="6">
        <f t="shared" si="59"/>
        <v>0.0102638517</v>
      </c>
      <c r="HL11" s="3">
        <f t="shared" si="60"/>
        <v>2006</v>
      </c>
      <c r="HM11" s="4">
        <v>1756.0</v>
      </c>
      <c r="HN11" s="5">
        <f>Zhanshe!C11 + Volver!C11 + Finae!C11 + Myla!C11 + 'Nheyes Si'!C11 + Onphello!C11 + Hyelen!C11</f>
        <v>110355362.5</v>
      </c>
      <c r="HO11" s="8">
        <f t="shared" si="61"/>
        <v>0.01128023325</v>
      </c>
      <c r="HP11" s="6">
        <f t="shared" si="62"/>
        <v>0.01776498147</v>
      </c>
      <c r="HW11" s="3">
        <f t="shared" si="63"/>
        <v>2006</v>
      </c>
      <c r="HX11" s="4">
        <v>1756.0</v>
      </c>
      <c r="HY11" s="5">
        <f>Yihnurda!C11 + Ztesh!C11 + Wundry!C11 + Anymna!C11 + Shomjind!C11 + Baluyde!C11 + Letan!C11</f>
        <v>514504144.6</v>
      </c>
      <c r="HZ11" s="8">
        <f t="shared" si="64"/>
        <v>0.02042174802</v>
      </c>
      <c r="IA11" s="6">
        <f t="shared" si="65"/>
        <v>0.08282476161</v>
      </c>
      <c r="IH11" s="3">
        <f t="shared" si="66"/>
        <v>2006</v>
      </c>
      <c r="II11" s="4">
        <v>1756.0</v>
      </c>
      <c r="IJ11" s="5">
        <f>Iareva!C11 + 'United Mihili'!C11 + 'Mesjan Hyaa'!C11 + Desaki!C11 + 'Far Lands'!C11</f>
        <v>64851017.22</v>
      </c>
      <c r="IK11" s="8">
        <f t="shared" si="67"/>
        <v>0.01878855372</v>
      </c>
      <c r="IL11" s="6">
        <f t="shared" si="68"/>
        <v>0.01043970218</v>
      </c>
      <c r="IS11" s="3">
        <f t="shared" si="69"/>
        <v>2006</v>
      </c>
      <c r="IT11" s="4">
        <v>1756.0</v>
      </c>
      <c r="IU11" s="5">
        <f>Verste!C11 + Quidic!C11 + Erkizil!C11 + Ashain!C11 + Ahokini!C11</f>
        <v>341386167</v>
      </c>
      <c r="IV11" s="8">
        <f t="shared" si="70"/>
        <v>0.01101262661</v>
      </c>
      <c r="IW11" s="6">
        <f t="shared" si="71"/>
        <v>0.05495626847</v>
      </c>
    </row>
    <row r="12" ht="22.5" customHeight="1">
      <c r="A12" s="3">
        <f t="shared" si="1"/>
        <v>2005</v>
      </c>
      <c r="B12" s="4">
        <v>1755.0</v>
      </c>
      <c r="C12" s="5">
        <f>Acetoa!C12 + Acrana!C12 + Aetintio!C12 + Ahokini!C12 + Amcha!C12 + Andsaudare!C12 + Anymna!C12 + Aplasia!C12 + Arbiya!C12 + 'Areoix Lie'!C12 + Ashain!C12 + Astye!C12 + Baluyde!C12 + Byllu!C12 + Candenat!C12 + Canldives!C12 + Chaenia!C12 + Cloja!C12 + 'Crila Republic'!C12 + 'Cruthi Anoso'!C12 + Curata!C12 + Dahe!C12 + Danocia!C12 + Darewa!C12 + Desaki!C12 + Deschon!C12 + 'Disal Nila'!C12 + 'Dual Cenryia'!C12 + Ealdorii!C12 + Easuhura!C12 + Eldavpir!C12 + Eldjo!C12 + 'Elja and Munusia'!C12 + Emara!C12 + Enina!C12 + Eparia!C12 + Erkizil!C12 + Estijan!C12 + Etirha!C12 + Etretes!C12 + Exilium!C12 + 'Far Lands'!C12 + 'Feio Lie'!C12 + Fermori!C12 + Finae!C12 + Fincen!C12 + 'Fire Coast'!C12 + Gaeiya!C12 + Galca!C12 + Genaire!C12 + Grazail!C12 + Guise!C12 + Haiza!C12 + Heiso!C12 + Hiwush!C12 + Hkuqo!C12 + Hyelen!C12 + Iainoa!C12 + Iareva!C12 + Ihner!C12 + Ikzen!C12 + Ilicuhe!C12 + Inania!C12 + Inrea!C12 + Iquir!C12 + Isari!C12 + Isnti!C12 + Isuibul!C12 + Jathua!C12 + Jau!C12 + Jshain!C12 + Kaastini!C12 + Koruch!C12 + Kusierna!C12 + Laselteh!C12 + Lasri!C12 + Letan!C12 + Lieri!C12 + Lycroa!C12 + Lydroa!C12 + Maalle!C12 + Mendereide!C12 + 'Merela Sta'!C12 + 'Mesjan Hyaa'!C12 + Metndria!C12 + Migoku!C12 + Myla!C12 + 'New Kizura'!C12 + 'New Misos'!C12 + 'Nheyes Si'!C12 + Nia!C12 + 'Niretui and Anulan'!C12 + 'Niul Spijan'!C12 + 'North Ayre'!C12 + Ocaun!C12 + Ohtina!C12 + Onphello!C12 + Oscairia!C12 + Othya!C12 + Otiiric!C12 + Oyreain!C12 + Ozinia!C12 + Palina!C12 + Peka!C12 + Pelan!C12 + Pelines!C12 + Pelugrotoa!C12 + 'Pha Hii'!C12 + Phuris!C12 + Praesyu!C12 + Prstreula!C12 + 'Pruim Fijan'!C12 + 'Prystr Hii'!C12 + Quidic!C12 + Raledria!C12 + Reerica!C12 + Rethern!C12 + 'Rijan bu'!C12 + Rinew!C12 + Rkmepuia!C12 + Rtesania!C12 + Ruylku!C12 + Saa!C12 + Sadain!C12 + Sanagara!C12 + Sattle!C12 + Selaja!C12 + Seytinemas!C12 + Shinam!C12 + Shomjind!C12 + Siana!C12 + Sivoso!C12 + Slyiaduun!C12 + Stinebar!C12 + Suenan!C12 + Sunsokua!C12 + Taing!C12 + Taniduna!C12 + Taoisia!C12 + Taval!C12 + Terressin!C12 + Tomscilus!C12 + Tonder!C12 + Trevilla!C12 + Trian!C12 + Tvecoca!C12 + Ucrua!C12 + Ukhdari!C12 + Umarcia!C12 + Umendel!C12 + 'United Delet'!C12 + 'United Mihili'!C12 + Urbiqu!C12 + Uularin!C12 + Vayvele!C12 + Veelmit!C12 + Verste!C12 + Verusa!C12 + Vesozata!C12 + Viussi!C12 + Volver!C12 + Walporein!C12 + 'Welenu Fana'!C12 + 'Western Migoku'!C12 + Wundry!C12 + Yaxuto!C12 + Yihnurda!C12 + Yoprioq!C12 + Yutnitu!C12 + Zenashan!C12 + Zhanshe!C12 + Ztesh!C12</f>
        <v>6142696841</v>
      </c>
      <c r="D12" s="6">
        <f t="shared" si="2"/>
        <v>0.01123807693</v>
      </c>
      <c r="K12" s="3">
        <f t="shared" si="3"/>
        <v>2005</v>
      </c>
      <c r="L12" s="4">
        <v>1755.0</v>
      </c>
      <c r="M12" s="5">
        <f>Eldavpir!C12 + Iquir!C12 + Viussi!C12 + Umendel!C12 + Reerica!C12 + Saa!C12 + Sattle!C12</f>
        <v>86344245.71</v>
      </c>
      <c r="N12" s="6">
        <f t="shared" si="4"/>
        <v>0.02666297245</v>
      </c>
      <c r="O12" s="6">
        <f t="shared" si="5"/>
        <v>0.01405640681</v>
      </c>
      <c r="V12" s="3">
        <f t="shared" si="6"/>
        <v>2005</v>
      </c>
      <c r="W12" s="4">
        <v>1755.0</v>
      </c>
      <c r="X12" s="5">
        <f>'Areoix Lie'!C12 + Jau!C12 + Terressin!C12 + Acetoa!C12 + 'Feio Lie'!C12</f>
        <v>656549417.1</v>
      </c>
      <c r="Y12" s="6">
        <f t="shared" si="7"/>
        <v>0.008396899827</v>
      </c>
      <c r="Z12" s="6">
        <f t="shared" si="8"/>
        <v>0.1068829269</v>
      </c>
      <c r="AG12" s="3">
        <f t="shared" si="9"/>
        <v>2005</v>
      </c>
      <c r="AH12" s="4">
        <v>1755.0</v>
      </c>
      <c r="AI12" s="5">
        <f>Taniduna!C12 + Jathua!C12 + Deschon!C12 + Pelines!C12 + Candenat!C12 + Othya!C12 + Yoprioq!C12 + Jshain!C12 + 'Fire Coast'!C12 + 'Rijan bu'!C12 + Rinew!C12 + Enina!C12 + Trevilla!C12</f>
        <v>178837210.3</v>
      </c>
      <c r="AJ12" s="6">
        <f t="shared" si="10"/>
        <v>0.02664743615</v>
      </c>
      <c r="AK12" s="6">
        <f t="shared" si="11"/>
        <v>0.02911379398</v>
      </c>
      <c r="AR12" s="3">
        <f t="shared" si="12"/>
        <v>2005</v>
      </c>
      <c r="AS12" s="4">
        <v>1755.0</v>
      </c>
      <c r="AT12" s="5">
        <f>Gaeiya!C12 + Raledria!C12 + Arbiya!C12 + Fincen!C12 + Curata!C12</f>
        <v>278965760.8</v>
      </c>
      <c r="AU12" s="6">
        <f t="shared" si="13"/>
        <v>0.01181267213</v>
      </c>
      <c r="AV12" s="6">
        <f t="shared" si="14"/>
        <v>0.04541421594</v>
      </c>
      <c r="BC12" s="3">
        <f t="shared" si="15"/>
        <v>2005</v>
      </c>
      <c r="BD12" s="4">
        <v>1755.0</v>
      </c>
      <c r="BE12" s="5">
        <f>Etirha!C12 + Laselteh!C12 + Grazail!C12 + 'Disal Nila'!C12 + Pelan!C12 + Peka!C12 + Guise!C12</f>
        <v>102050345.2</v>
      </c>
      <c r="BF12" s="6">
        <f t="shared" si="16"/>
        <v>0.007259295492</v>
      </c>
      <c r="BG12" s="6">
        <f t="shared" si="17"/>
        <v>0.01661328042</v>
      </c>
      <c r="BN12" s="3">
        <f t="shared" si="18"/>
        <v>2005</v>
      </c>
      <c r="BO12" s="4">
        <v>1755.0</v>
      </c>
      <c r="BP12" s="5">
        <f>Genaire!C12 + 'New Misos'!C12 + Phuris!C12 + Lasri!C12 + Slyiaduun!C12 + Aetintio!C12 + Metndria!C12 + Tomscilus!C12</f>
        <v>93000136.82</v>
      </c>
      <c r="BQ12" s="6">
        <f t="shared" si="19"/>
        <v>0.01193011636</v>
      </c>
      <c r="BR12" s="6">
        <f t="shared" si="20"/>
        <v>0.01513995224</v>
      </c>
      <c r="BY12" s="3">
        <f t="shared" si="21"/>
        <v>2005</v>
      </c>
      <c r="BZ12" s="4">
        <v>1755.0</v>
      </c>
      <c r="CA12" s="5">
        <f>Ealdorii!C12 + Ukhdari!C12 + Hkuqo!C12 + Acrana!C12 + Zenashan!C12</f>
        <v>252441446.6</v>
      </c>
      <c r="CB12" s="7">
        <f t="shared" si="22"/>
        <v>0.007300349932</v>
      </c>
      <c r="CC12" s="6">
        <f t="shared" si="23"/>
        <v>0.04109619165</v>
      </c>
      <c r="CJ12" s="3">
        <f t="shared" si="24"/>
        <v>2005</v>
      </c>
      <c r="CK12" s="4">
        <v>1755.0</v>
      </c>
      <c r="CL12" s="5">
        <f>Estijan!C12 + Ikzen!C12 + Urbiqu!C12 + Danocia!C12 + Koruch!C12 + 'New Kizura'!C12 + Lydroa!C12 + Fermori!C12 + Uularin!C12 + 'Niul Spijan'!C12</f>
        <v>270060835</v>
      </c>
      <c r="CM12" s="7">
        <f t="shared" si="25"/>
        <v>0.0112921092</v>
      </c>
      <c r="CN12" s="6">
        <f t="shared" si="26"/>
        <v>0.04396453903</v>
      </c>
      <c r="CU12" s="3">
        <f t="shared" si="27"/>
        <v>2005</v>
      </c>
      <c r="CV12" s="4">
        <v>1755.0</v>
      </c>
      <c r="CW12" s="5">
        <f>Praesyu!C12 + Lycroa!C12 + Emara!C12 + Eldjo!C12 + Easuhura!C12 + Ilicuhe!C12 + Tonder!C12</f>
        <v>238174169</v>
      </c>
      <c r="CX12" s="7">
        <f t="shared" si="28"/>
        <v>0.005379059469</v>
      </c>
      <c r="CY12" s="6">
        <f t="shared" si="29"/>
        <v>0.03877355096</v>
      </c>
      <c r="DF12" s="3">
        <f t="shared" si="30"/>
        <v>2005</v>
      </c>
      <c r="DG12" s="4">
        <v>1755.0</v>
      </c>
      <c r="DH12" s="5">
        <f>Verusa!C12 + Darewa!C12 + Siana!C12 + Yaxuto!C12 + 'Merela Sta'!C12 + Palina!C12</f>
        <v>167070504.9</v>
      </c>
      <c r="DI12" s="7">
        <f t="shared" si="31"/>
        <v>0.002317087839</v>
      </c>
      <c r="DJ12" s="6">
        <f t="shared" si="32"/>
        <v>0.0271982338</v>
      </c>
      <c r="DQ12" s="3">
        <f t="shared" si="33"/>
        <v>2005</v>
      </c>
      <c r="DR12" s="4">
        <v>1755.0</v>
      </c>
      <c r="DS12" s="5">
        <f>Sunsokua!C12 + Vayvele!C12 + Selaja!C12 + Sadain!C12</f>
        <v>181047799.7</v>
      </c>
      <c r="DT12" s="7">
        <f t="shared" si="34"/>
        <v>0.01066803853</v>
      </c>
      <c r="DU12" s="6">
        <f t="shared" si="35"/>
        <v>0.02947366676</v>
      </c>
      <c r="EB12" s="3">
        <f t="shared" si="36"/>
        <v>2005</v>
      </c>
      <c r="EC12" s="4">
        <v>1755.0</v>
      </c>
      <c r="ED12" s="5">
        <f>Pelugrotoa!C12 + Lieri!C12 + Rtesania!C12 + Ozinia!C12</f>
        <v>379209596.2</v>
      </c>
      <c r="EE12" s="7">
        <f t="shared" si="37"/>
        <v>0.005907302132</v>
      </c>
      <c r="EF12" s="6">
        <f t="shared" si="38"/>
        <v>0.0617334057</v>
      </c>
      <c r="EM12" s="3">
        <f t="shared" si="39"/>
        <v>2005</v>
      </c>
      <c r="EN12" s="4">
        <v>1755.0</v>
      </c>
      <c r="EO12" s="5">
        <f>Ocaun!C12 + 'Dual Cenryia'!C12 + Byllu!C12 + Exilium!C12 + Inrea!C12 + Amcha!C12 + Isnti!C12 + Galca!C12 + Otiiric!C12 + Taing!C12 + 'Cruthi Anoso'!C12</f>
        <v>251115783</v>
      </c>
      <c r="EP12" s="7">
        <f t="shared" si="40"/>
        <v>0.01864086313</v>
      </c>
      <c r="EQ12" s="6">
        <f t="shared" si="41"/>
        <v>0.04088038031</v>
      </c>
      <c r="EX12" s="3">
        <f t="shared" si="42"/>
        <v>2005</v>
      </c>
      <c r="EY12" s="4">
        <v>1755.0</v>
      </c>
      <c r="EZ12" s="5">
        <f>Sivoso!C12 + Taoisia!C12 + Seytinemas!C12 + Trian!C12 + Chaenia!C12</f>
        <v>135242501.3</v>
      </c>
      <c r="FA12" s="7">
        <f t="shared" si="43"/>
        <v>0.01007605112</v>
      </c>
      <c r="FB12" s="6">
        <f t="shared" si="44"/>
        <v>0.02201679569</v>
      </c>
      <c r="FI12" s="3">
        <f t="shared" si="45"/>
        <v>2005</v>
      </c>
      <c r="FJ12" s="4">
        <v>1755.0</v>
      </c>
      <c r="FK12" s="5">
        <f>Migoku!C12 + 'Welenu Fana'!C12 + Haiza!C12 + Ucrua!C12 + Ihner!C12 + Oscairia!C12 + Shinam!C12 + Ruylku!C12 + Taval!C12 + 'Western Migoku'!C12 + 'Pruim Fijan'!C12 + Canldives!C12</f>
        <v>165365856.4</v>
      </c>
      <c r="FL12" s="7">
        <f t="shared" si="46"/>
        <v>0.02585335056</v>
      </c>
      <c r="FM12" s="6">
        <f t="shared" si="47"/>
        <v>0.02692072565</v>
      </c>
      <c r="FT12" s="3">
        <f t="shared" si="48"/>
        <v>2005</v>
      </c>
      <c r="FU12" s="4">
        <v>1755.0</v>
      </c>
      <c r="FV12" s="5">
        <f>Vesozata!C12 + Etretes!C12 + Kusierna!C12 + Eparia!C12</f>
        <v>124601233.8</v>
      </c>
      <c r="FW12" s="7">
        <f t="shared" si="49"/>
        <v>0.0207830336</v>
      </c>
      <c r="FX12" s="6">
        <f t="shared" si="50"/>
        <v>0.02028445112</v>
      </c>
      <c r="GE12" s="3">
        <f t="shared" si="51"/>
        <v>2005</v>
      </c>
      <c r="GF12" s="4">
        <v>1755.0</v>
      </c>
      <c r="GG12" s="5">
        <f>Dahe!C12 + Kaastini!C12 + Suenan!C12 + Oyreain!C12 + Sanagara!C12 + 'North Ayre'!C12 + Stinebar!C12 + Cloja!C12 + 'Pha Hii'!C12 + 'Prystr Hii'!C12</f>
        <v>1000447092</v>
      </c>
      <c r="GH12" s="7">
        <f t="shared" si="52"/>
        <v>0.004036562635</v>
      </c>
      <c r="GI12" s="6">
        <f t="shared" si="53"/>
        <v>0.1628677302</v>
      </c>
      <c r="GP12" s="3">
        <f t="shared" si="54"/>
        <v>2005</v>
      </c>
      <c r="GQ12" s="4">
        <v>1755.0</v>
      </c>
      <c r="GR12" s="5">
        <f>Maalle!C12 + 'United Delet'!C12 + Ohtina!C12 + Astye!C12 + Prstreula!C12 + Veelmit!C12 + Aplasia!C12 + 'Elja and Munusia'!C12 + Walporein!C12 + 'Crila Republic'!C12 + 'Niretui and Anulan'!C12 + Rethern!C12 + Tvecoca!C12</f>
        <v>178165208.4</v>
      </c>
      <c r="GS12" s="7">
        <f t="shared" si="55"/>
        <v>0.0153099642</v>
      </c>
      <c r="GT12" s="6">
        <f t="shared" si="56"/>
        <v>0.02900439546</v>
      </c>
      <c r="HA12" s="3">
        <f t="shared" si="57"/>
        <v>2005</v>
      </c>
      <c r="HB12" s="4">
        <v>1755.0</v>
      </c>
      <c r="HC12" s="5">
        <f>Andsaudare!C12 + Nia!C12 + Umarcia!C12 + Mendereide!C12 + Iainoa!C12 + Isari!C12 + Rkmepuia!C12 + Hiwush!C12 + Isuibul!C12 + Yutnitu!C12</f>
        <v>62875250.42</v>
      </c>
      <c r="HD12" s="7">
        <f t="shared" si="58"/>
        <v>0.01482505343</v>
      </c>
      <c r="HE12" s="6">
        <f t="shared" si="59"/>
        <v>0.01023577299</v>
      </c>
      <c r="HL12" s="3">
        <f t="shared" si="60"/>
        <v>2005</v>
      </c>
      <c r="HM12" s="4">
        <v>1755.0</v>
      </c>
      <c r="HN12" s="5">
        <f>Zhanshe!C12 + Volver!C12 + Finae!C12 + Myla!C12 + 'Nheyes Si'!C12 + Onphello!C12 + Hyelen!C12</f>
        <v>109124413.7</v>
      </c>
      <c r="HO12" s="7">
        <f t="shared" si="61"/>
        <v>0.01040093121</v>
      </c>
      <c r="HP12" s="6">
        <f t="shared" si="62"/>
        <v>0.01776490303</v>
      </c>
      <c r="HW12" s="3">
        <f t="shared" si="63"/>
        <v>2005</v>
      </c>
      <c r="HX12" s="4">
        <v>1755.0</v>
      </c>
      <c r="HY12" s="5">
        <f>Yihnurda!C12 + Ztesh!C12 + Wundry!C12 + Anymna!C12 + Shomjind!C12 + Baluyde!C12 + Letan!C12</f>
        <v>504207349.1</v>
      </c>
      <c r="HZ12" s="7">
        <f t="shared" si="64"/>
        <v>0.02058227703</v>
      </c>
      <c r="IA12" s="6">
        <f t="shared" si="65"/>
        <v>0.08208240813</v>
      </c>
      <c r="IH12" s="3">
        <f t="shared" si="66"/>
        <v>2005</v>
      </c>
      <c r="II12" s="4">
        <v>1755.0</v>
      </c>
      <c r="IJ12" s="5">
        <f>Iareva!C12 + 'United Mihili'!C12 + 'Mesjan Hyaa'!C12 + Desaki!C12 + 'Far Lands'!C12</f>
        <v>63655031.25</v>
      </c>
      <c r="IK12" s="7">
        <f t="shared" si="67"/>
        <v>0.0181399099</v>
      </c>
      <c r="IL12" s="6">
        <f t="shared" si="68"/>
        <v>0.01036271737</v>
      </c>
      <c r="IS12" s="3">
        <f t="shared" si="69"/>
        <v>2005</v>
      </c>
      <c r="IT12" s="4">
        <v>1755.0</v>
      </c>
      <c r="IU12" s="5">
        <f>Verste!C12 + Quidic!C12 + Erkizil!C12 + Ashain!C12 + Ahokini!C12</f>
        <v>337667560.2</v>
      </c>
      <c r="IV12" s="7">
        <f t="shared" si="70"/>
        <v>0.01167765966</v>
      </c>
      <c r="IW12" s="6">
        <f t="shared" si="71"/>
        <v>0.05497057221</v>
      </c>
    </row>
    <row r="13" ht="22.5" customHeight="1">
      <c r="A13" s="3">
        <f t="shared" si="1"/>
        <v>2004</v>
      </c>
      <c r="B13" s="4">
        <v>1754.0</v>
      </c>
      <c r="C13" s="5">
        <f>Acetoa!C13 + Acrana!C13 + Aetintio!C13 + Ahokini!C13 + Amcha!C13 + Andsaudare!C13 + Anymna!C13 + Aplasia!C13 + Arbiya!C13 + 'Areoix Lie'!C13 + Ashain!C13 + Astye!C13 + Baluyde!C13 + Byllu!C13 + Candenat!C13 + Canldives!C13 + Chaenia!C13 + Cloja!C13 + 'Crila Republic'!C13 + 'Cruthi Anoso'!C13 + Curata!C13 + Dahe!C13 + Danocia!C13 + Darewa!C13 + Desaki!C13 + Deschon!C13 + 'Disal Nila'!C13 + 'Dual Cenryia'!C13 + Ealdorii!C13 + Easuhura!C13 + Eldavpir!C13 + Eldjo!C13 + 'Elja and Munusia'!C13 + Emara!C13 + Enina!C13 + Eparia!C13 + Erkizil!C13 + Estijan!C13 + Etirha!C13 + Etretes!C13 + Exilium!C13 + 'Far Lands'!C13 + 'Feio Lie'!C13 + Fermori!C13 + Finae!C13 + Fincen!C13 + 'Fire Coast'!C13 + Gaeiya!C13 + Galca!C13 + Genaire!C13 + Grazail!C13 + Guise!C13 + Haiza!C13 + Heiso!C13 + Hiwush!C13 + Hkuqo!C13 + Hyelen!C13 + Iainoa!C13 + Iareva!C13 + Ihner!C13 + Ikzen!C13 + Ilicuhe!C13 + Inania!C13 + Inrea!C13 + Iquir!C13 + Isari!C13 + Isnti!C13 + Isuibul!C13 + Jathua!C13 + Jau!C13 + Jshain!C13 + Kaastini!C13 + Koruch!C13 + Kusierna!C13 + Laselteh!C13 + Lasri!C13 + Letan!C13 + Lieri!C13 + Lycroa!C13 + Lydroa!C13 + Maalle!C13 + Mendereide!C13 + 'Merela Sta'!C13 + 'Mesjan Hyaa'!C13 + Metndria!C13 + Migoku!C13 + Myla!C13 + 'New Kizura'!C13 + 'New Misos'!C13 + 'Nheyes Si'!C13 + Nia!C13 + 'Niretui and Anulan'!C13 + 'Niul Spijan'!C13 + 'North Ayre'!C13 + Ocaun!C13 + Ohtina!C13 + Onphello!C13 + Oscairia!C13 + Othya!C13 + Otiiric!C13 + Oyreain!C13 + Ozinia!C13 + Palina!C13 + Peka!C13 + Pelan!C13 + Pelines!C13 + Pelugrotoa!C13 + 'Pha Hii'!C13 + Phuris!C13 + Praesyu!C13 + Prstreula!C13 + 'Pruim Fijan'!C13 + 'Prystr Hii'!C13 + Quidic!C13 + Raledria!C13 + Reerica!C13 + Rethern!C13 + 'Rijan bu'!C13 + Rinew!C13 + Rkmepuia!C13 + Rtesania!C13 + Ruylku!C13 + Saa!C13 + Sadain!C13 + Sanagara!C13 + Sattle!C13 + Selaja!C13 + Seytinemas!C13 + Shinam!C13 + Shomjind!C13 + Siana!C13 + Sivoso!C13 + Slyiaduun!C13 + Stinebar!C13 + Suenan!C13 + Sunsokua!C13 + Taing!C13 + Taniduna!C13 + Taoisia!C13 + Taval!C13 + Terressin!C13 + Tomscilus!C13 + Tonder!C13 + Trevilla!C13 + Trian!C13 + Tvecoca!C13 + Ucrua!C13 + Ukhdari!C13 + Umarcia!C13 + Umendel!C13 + 'United Delet'!C13 + 'United Mihili'!C13 + Urbiqu!C13 + Uularin!C13 + Vayvele!C13 + Veelmit!C13 + Verste!C13 + Verusa!C13 + Vesozata!C13 + Viussi!C13 + Volver!C13 + Walporein!C13 + 'Welenu Fana'!C13 + 'Western Migoku'!C13 + Wundry!C13 + Yaxuto!C13 + Yihnurda!C13 + Yoprioq!C13 + Yutnitu!C13 + Zenashan!C13 + Zhanshe!C13 + Ztesh!C13</f>
        <v>6074431908</v>
      </c>
      <c r="D13" s="6">
        <f t="shared" si="2"/>
        <v>0.01133422923</v>
      </c>
      <c r="K13" s="3">
        <f t="shared" si="3"/>
        <v>2004</v>
      </c>
      <c r="L13" s="4">
        <v>1754.0</v>
      </c>
      <c r="M13" s="5">
        <f>Eldavpir!C13 + Iquir!C13 + Viussi!C13 + Umendel!C13 + Reerica!C13 + Saa!C13 + Sattle!C13</f>
        <v>84101840.65</v>
      </c>
      <c r="N13" s="6">
        <f t="shared" si="4"/>
        <v>0.02693980799</v>
      </c>
      <c r="O13" s="6">
        <f t="shared" si="5"/>
        <v>0.0138452191</v>
      </c>
      <c r="V13" s="3">
        <f t="shared" si="6"/>
        <v>2004</v>
      </c>
      <c r="W13" s="4">
        <v>1754.0</v>
      </c>
      <c r="X13" s="5">
        <f>'Areoix Lie'!C13 + Jau!C13 + Terressin!C13 + Acetoa!C13 + 'Feio Lie'!C13</f>
        <v>651082343.9</v>
      </c>
      <c r="Y13" s="6">
        <f t="shared" si="7"/>
        <v>0.008670747418</v>
      </c>
      <c r="Z13" s="6">
        <f t="shared" si="8"/>
        <v>0.1071840715</v>
      </c>
      <c r="AG13" s="3">
        <f t="shared" si="9"/>
        <v>2004</v>
      </c>
      <c r="AH13" s="4">
        <v>1754.0</v>
      </c>
      <c r="AI13" s="5">
        <f>Taniduna!C13 + Jathua!C13 + Deschon!C13 + Pelines!C13 + Candenat!C13 + Othya!C13 + Yoprioq!C13 + Jshain!C13 + 'Fire Coast'!C13 + 'Rijan bu'!C13 + Rinew!C13 + Enina!C13 + Trevilla!C13</f>
        <v>174195350.8</v>
      </c>
      <c r="AJ13" s="6">
        <f t="shared" si="10"/>
        <v>0.02652237013</v>
      </c>
      <c r="AK13" s="6">
        <f t="shared" si="11"/>
        <v>0.02867681348</v>
      </c>
      <c r="AR13" s="3">
        <f t="shared" si="12"/>
        <v>2004</v>
      </c>
      <c r="AS13" s="4">
        <v>1754.0</v>
      </c>
      <c r="AT13" s="5">
        <f>Gaeiya!C13 + Raledria!C13 + Arbiya!C13 + Fincen!C13 + Curata!C13</f>
        <v>275708901.9</v>
      </c>
      <c r="AU13" s="6">
        <f t="shared" si="13"/>
        <v>0.01048009298</v>
      </c>
      <c r="AV13" s="6">
        <f t="shared" si="14"/>
        <v>0.0453884258</v>
      </c>
      <c r="BC13" s="3">
        <f t="shared" si="15"/>
        <v>2004</v>
      </c>
      <c r="BD13" s="4">
        <v>1754.0</v>
      </c>
      <c r="BE13" s="5">
        <f>Etirha!C13 + Laselteh!C13 + Grazail!C13 + 'Disal Nila'!C13 + Pelan!C13 + Peka!C13 + Guise!C13</f>
        <v>101314870.6</v>
      </c>
      <c r="BF13" s="6">
        <f t="shared" si="16"/>
        <v>0.007803021779</v>
      </c>
      <c r="BG13" s="6">
        <f t="shared" si="17"/>
        <v>0.01667890465</v>
      </c>
      <c r="BN13" s="3">
        <f t="shared" si="18"/>
        <v>2004</v>
      </c>
      <c r="BO13" s="4">
        <v>1754.0</v>
      </c>
      <c r="BP13" s="5">
        <f>Genaire!C13 + 'New Misos'!C13 + Phuris!C13 + Lasri!C13 + Slyiaduun!C13 + Aetintio!C13 + Metndria!C13 + Tomscilus!C13</f>
        <v>91903714.81</v>
      </c>
      <c r="BQ13" s="6">
        <f t="shared" si="19"/>
        <v>0.01259874377</v>
      </c>
      <c r="BR13" s="6">
        <f t="shared" si="20"/>
        <v>0.01512959832</v>
      </c>
      <c r="BY13" s="3">
        <f t="shared" si="21"/>
        <v>2004</v>
      </c>
      <c r="BZ13" s="4">
        <v>1754.0</v>
      </c>
      <c r="CA13" s="5">
        <f>Ealdorii!C13 + Ukhdari!C13 + Hkuqo!C13 + Acrana!C13 + Zenashan!C13</f>
        <v>250611892.1</v>
      </c>
      <c r="CB13" s="8">
        <f t="shared" si="22"/>
        <v>0.007652389546</v>
      </c>
      <c r="CC13" s="6">
        <f t="shared" si="23"/>
        <v>0.04125684441</v>
      </c>
      <c r="CJ13" s="3">
        <f t="shared" si="24"/>
        <v>2004</v>
      </c>
      <c r="CK13" s="4">
        <v>1754.0</v>
      </c>
      <c r="CL13" s="5">
        <f>Estijan!C13 + Ikzen!C13 + Urbiqu!C13 + Danocia!C13 + Koruch!C13 + 'New Kizura'!C13 + Lydroa!C13 + Fermori!C13 + Uularin!C13 + 'Niul Spijan'!C13</f>
        <v>267045330</v>
      </c>
      <c r="CM13" s="8">
        <f t="shared" si="25"/>
        <v>0.01047633774</v>
      </c>
      <c r="CN13" s="6">
        <f t="shared" si="26"/>
        <v>0.04396219005</v>
      </c>
      <c r="CU13" s="3">
        <f t="shared" si="27"/>
        <v>2004</v>
      </c>
      <c r="CV13" s="4">
        <v>1754.0</v>
      </c>
      <c r="CW13" s="5">
        <f>Praesyu!C13 + Lycroa!C13 + Emara!C13 + Eldjo!C13 + Easuhura!C13 + Ilicuhe!C13 + Tonder!C13</f>
        <v>236899870.5</v>
      </c>
      <c r="CX13" s="8">
        <f t="shared" si="28"/>
        <v>0.006252543534</v>
      </c>
      <c r="CY13" s="6">
        <f t="shared" si="29"/>
        <v>0.03899951042</v>
      </c>
      <c r="DF13" s="3">
        <f t="shared" si="30"/>
        <v>2004</v>
      </c>
      <c r="DG13" s="4">
        <v>1754.0</v>
      </c>
      <c r="DH13" s="5">
        <f>Verusa!C13 + Darewa!C13 + Siana!C13 + Yaxuto!C13 + 'Merela Sta'!C13 + Palina!C13</f>
        <v>166684282.7</v>
      </c>
      <c r="DI13" s="8">
        <f t="shared" si="31"/>
        <v>0.002562350325</v>
      </c>
      <c r="DJ13" s="6">
        <f t="shared" si="32"/>
        <v>0.02744030804</v>
      </c>
      <c r="DQ13" s="3">
        <f t="shared" si="33"/>
        <v>2004</v>
      </c>
      <c r="DR13" s="4">
        <v>1754.0</v>
      </c>
      <c r="DS13" s="5">
        <f>Sunsokua!C13 + Vayvele!C13 + Selaja!C13 + Sadain!C13</f>
        <v>179136761.8</v>
      </c>
      <c r="DT13" s="8">
        <f t="shared" si="34"/>
        <v>0.0105485845</v>
      </c>
      <c r="DU13" s="6">
        <f t="shared" si="35"/>
        <v>0.02949029054</v>
      </c>
      <c r="EB13" s="3">
        <f t="shared" si="36"/>
        <v>2004</v>
      </c>
      <c r="EC13" s="4">
        <v>1754.0</v>
      </c>
      <c r="ED13" s="5">
        <f>Pelugrotoa!C13 + Lieri!C13 + Rtesania!C13 + Ozinia!C13</f>
        <v>376982645.8</v>
      </c>
      <c r="EE13" s="8">
        <f t="shared" si="37"/>
        <v>0.005984511871</v>
      </c>
      <c r="EF13" s="6">
        <f t="shared" si="38"/>
        <v>0.06206055998</v>
      </c>
      <c r="EM13" s="3">
        <f t="shared" si="39"/>
        <v>2004</v>
      </c>
      <c r="EN13" s="4">
        <v>1754.0</v>
      </c>
      <c r="EO13" s="5">
        <f>Ocaun!C13 + 'Dual Cenryia'!C13 + Byllu!C13 + Exilium!C13 + Inrea!C13 + Amcha!C13 + Isnti!C13 + Galca!C13 + Otiiric!C13 + Taing!C13 + 'Cruthi Anoso'!C13</f>
        <v>246520429.4</v>
      </c>
      <c r="EP13" s="8">
        <f t="shared" si="40"/>
        <v>0.01851259317</v>
      </c>
      <c r="EQ13" s="6">
        <f t="shared" si="41"/>
        <v>0.04058328963</v>
      </c>
      <c r="EX13" s="3">
        <f t="shared" si="42"/>
        <v>2004</v>
      </c>
      <c r="EY13" s="4">
        <v>1754.0</v>
      </c>
      <c r="EZ13" s="5">
        <f>Sivoso!C13 + Taoisia!C13 + Seytinemas!C13 + Trian!C13 + Chaenia!C13</f>
        <v>133893384.7</v>
      </c>
      <c r="FA13" s="8">
        <f t="shared" si="43"/>
        <v>0.01014079542</v>
      </c>
      <c r="FB13" s="6">
        <f t="shared" si="44"/>
        <v>0.02204212456</v>
      </c>
      <c r="FI13" s="3">
        <f t="shared" si="45"/>
        <v>2004</v>
      </c>
      <c r="FJ13" s="4">
        <v>1754.0</v>
      </c>
      <c r="FK13" s="5">
        <f>Migoku!C13 + 'Welenu Fana'!C13 + Haiza!C13 + Ucrua!C13 + Ihner!C13 + Oscairia!C13 + Shinam!C13 + Ruylku!C13 + Taval!C13 + 'Western Migoku'!C13 + 'Pruim Fijan'!C13 + Canldives!C13</f>
        <v>161198339.3</v>
      </c>
      <c r="FL13" s="8">
        <f t="shared" si="46"/>
        <v>0.02604025277</v>
      </c>
      <c r="FM13" s="6">
        <f t="shared" si="47"/>
        <v>0.02653718762</v>
      </c>
      <c r="FT13" s="3">
        <f t="shared" si="48"/>
        <v>2004</v>
      </c>
      <c r="FU13" s="4">
        <v>1754.0</v>
      </c>
      <c r="FV13" s="5">
        <f>Vesozata!C13 + Etretes!C13 + Kusierna!C13 + Eparia!C13</f>
        <v>122064366</v>
      </c>
      <c r="FW13" s="8">
        <f t="shared" si="49"/>
        <v>0.02100704274</v>
      </c>
      <c r="FX13" s="6">
        <f t="shared" si="50"/>
        <v>0.02009477888</v>
      </c>
      <c r="GE13" s="3">
        <f t="shared" si="51"/>
        <v>2004</v>
      </c>
      <c r="GF13" s="4">
        <v>1754.0</v>
      </c>
      <c r="GG13" s="5">
        <f>Dahe!C13 + Kaastini!C13 + Suenan!C13 + Oyreain!C13 + Sanagara!C13 + 'North Ayre'!C13 + Stinebar!C13 + Cloja!C13 + 'Pha Hii'!C13 + 'Prystr Hii'!C13</f>
        <v>996424960.2</v>
      </c>
      <c r="GH13" s="8">
        <f t="shared" si="52"/>
        <v>0.004300233644</v>
      </c>
      <c r="GI13" s="6">
        <f t="shared" si="53"/>
        <v>0.1640359091</v>
      </c>
      <c r="GP13" s="3">
        <f t="shared" si="54"/>
        <v>2004</v>
      </c>
      <c r="GQ13" s="4">
        <v>1754.0</v>
      </c>
      <c r="GR13" s="5">
        <f>Maalle!C13 + 'United Delet'!C13 + Ohtina!C13 + Astye!C13 + Prstreula!C13 + Veelmit!C13 + Aplasia!C13 + 'Elja and Munusia'!C13 + Walporein!C13 + 'Crila Republic'!C13 + 'Niretui and Anulan'!C13 + Rethern!C13 + Tvecoca!C13</f>
        <v>175478636.7</v>
      </c>
      <c r="GS13" s="8">
        <f t="shared" si="55"/>
        <v>0.01547564927</v>
      </c>
      <c r="GT13" s="6">
        <f t="shared" si="56"/>
        <v>0.02888807372</v>
      </c>
      <c r="HA13" s="3">
        <f t="shared" si="57"/>
        <v>2004</v>
      </c>
      <c r="HB13" s="4">
        <v>1754.0</v>
      </c>
      <c r="HC13" s="5">
        <f>Andsaudare!C13 + Nia!C13 + Umarcia!C13 + Mendereide!C13 + Iainoa!C13 + Isari!C13 + Rkmepuia!C13 + Hiwush!C13 + Isuibul!C13 + Yutnitu!C13</f>
        <v>61956738.46</v>
      </c>
      <c r="HD13" s="8">
        <f t="shared" si="58"/>
        <v>0.01595318323</v>
      </c>
      <c r="HE13" s="6">
        <f t="shared" si="59"/>
        <v>0.01019959387</v>
      </c>
      <c r="HL13" s="3">
        <f t="shared" si="60"/>
        <v>2004</v>
      </c>
      <c r="HM13" s="4">
        <v>1754.0</v>
      </c>
      <c r="HN13" s="5">
        <f>Zhanshe!C13 + Volver!C13 + Finae!C13 + Myla!C13 + 'Nheyes Si'!C13 + Onphello!C13 + Hyelen!C13</f>
        <v>108001101.7</v>
      </c>
      <c r="HO13" s="8">
        <f t="shared" si="61"/>
        <v>0.01092610966</v>
      </c>
      <c r="HP13" s="6">
        <f t="shared" si="62"/>
        <v>0.01777962175</v>
      </c>
      <c r="HW13" s="3">
        <f t="shared" si="63"/>
        <v>2004</v>
      </c>
      <c r="HX13" s="4">
        <v>1754.0</v>
      </c>
      <c r="HY13" s="5">
        <f>Yihnurda!C13 + Ztesh!C13 + Wundry!C13 + Anymna!C13 + Shomjind!C13 + Baluyde!C13 + Letan!C13</f>
        <v>494038903.6</v>
      </c>
      <c r="HZ13" s="8">
        <f t="shared" si="64"/>
        <v>0.02078687764</v>
      </c>
      <c r="IA13" s="6">
        <f t="shared" si="65"/>
        <v>0.08133088181</v>
      </c>
      <c r="IH13" s="3">
        <f t="shared" si="66"/>
        <v>2004</v>
      </c>
      <c r="II13" s="4">
        <v>1754.0</v>
      </c>
      <c r="IJ13" s="5">
        <f>Iareva!C13 + 'United Mihili'!C13 + 'Mesjan Hyaa'!C13 + Desaki!C13 + 'Far Lands'!C13</f>
        <v>62520907.61</v>
      </c>
      <c r="IK13" s="8">
        <f t="shared" si="67"/>
        <v>0.01765522953</v>
      </c>
      <c r="IL13" s="6">
        <f t="shared" si="68"/>
        <v>0.01029246991</v>
      </c>
      <c r="IS13" s="3">
        <f t="shared" si="69"/>
        <v>2004</v>
      </c>
      <c r="IT13" s="4">
        <v>1754.0</v>
      </c>
      <c r="IU13" s="5">
        <f>Verste!C13 + Quidic!C13 + Erkizil!C13 + Ashain!C13 + Ahokini!C13</f>
        <v>333769908.8</v>
      </c>
      <c r="IV13" s="8">
        <f t="shared" si="70"/>
        <v>0.0122363017</v>
      </c>
      <c r="IW13" s="6">
        <f t="shared" si="71"/>
        <v>0.05494668702</v>
      </c>
    </row>
    <row r="14" ht="22.5" customHeight="1">
      <c r="A14" s="3">
        <f t="shared" si="1"/>
        <v>2003</v>
      </c>
      <c r="B14" s="4">
        <v>1753.0</v>
      </c>
      <c r="C14" s="5">
        <f>Acetoa!C14 + Acrana!C14 + Aetintio!C14 + Ahokini!C14 + Amcha!C14 + Andsaudare!C14 + Anymna!C14 + Aplasia!C14 + Arbiya!C14 + 'Areoix Lie'!C14 + Ashain!C14 + Astye!C14 + Baluyde!C14 + Byllu!C14 + Candenat!C14 + Canldives!C14 + Chaenia!C14 + Cloja!C14 + 'Crila Republic'!C14 + 'Cruthi Anoso'!C14 + Curata!C14 + Dahe!C14 + Danocia!C14 + Darewa!C14 + Desaki!C14 + Deschon!C14 + 'Disal Nila'!C14 + 'Dual Cenryia'!C14 + Ealdorii!C14 + Easuhura!C14 + Eldavpir!C14 + Eldjo!C14 + 'Elja and Munusia'!C14 + Emara!C14 + Enina!C14 + Eparia!C14 + Erkizil!C14 + Estijan!C14 + Etirha!C14 + Etretes!C14 + Exilium!C14 + 'Far Lands'!C14 + 'Feio Lie'!C14 + Fermori!C14 + Finae!C14 + Fincen!C14 + 'Fire Coast'!C14 + Gaeiya!C14 + Galca!C14 + Genaire!C14 + Grazail!C14 + Guise!C14 + Haiza!C14 + Heiso!C14 + Hiwush!C14 + Hkuqo!C14 + Hyelen!C14 + Iainoa!C14 + Iareva!C14 + Ihner!C14 + Ikzen!C14 + Ilicuhe!C14 + Inania!C14 + Inrea!C14 + Iquir!C14 + Isari!C14 + Isnti!C14 + Isuibul!C14 + Jathua!C14 + Jau!C14 + Jshain!C14 + Kaastini!C14 + Koruch!C14 + Kusierna!C14 + Laselteh!C14 + Lasri!C14 + Letan!C14 + Lieri!C14 + Lycroa!C14 + Lydroa!C14 + Maalle!C14 + Mendereide!C14 + 'Merela Sta'!C14 + 'Mesjan Hyaa'!C14 + Metndria!C14 + Migoku!C14 + Myla!C14 + 'New Kizura'!C14 + 'New Misos'!C14 + 'Nheyes Si'!C14 + Nia!C14 + 'Niretui and Anulan'!C14 + 'Niul Spijan'!C14 + 'North Ayre'!C14 + Ocaun!C14 + Ohtina!C14 + Onphello!C14 + Oscairia!C14 + Othya!C14 + Otiiric!C14 + Oyreain!C14 + Ozinia!C14 + Palina!C14 + Peka!C14 + Pelan!C14 + Pelines!C14 + Pelugrotoa!C14 + 'Pha Hii'!C14 + Phuris!C14 + Praesyu!C14 + Prstreula!C14 + 'Pruim Fijan'!C14 + 'Prystr Hii'!C14 + Quidic!C14 + Raledria!C14 + Reerica!C14 + Rethern!C14 + 'Rijan bu'!C14 + Rinew!C14 + Rkmepuia!C14 + Rtesania!C14 + Ruylku!C14 + Saa!C14 + Sadain!C14 + Sanagara!C14 + Sattle!C14 + Selaja!C14 + Seytinemas!C14 + Shinam!C14 + Shomjind!C14 + Siana!C14 + Sivoso!C14 + Slyiaduun!C14 + Stinebar!C14 + Suenan!C14 + Sunsokua!C14 + Taing!C14 + Taniduna!C14 + Taoisia!C14 + Taval!C14 + Terressin!C14 + Tomscilus!C14 + Tonder!C14 + Trevilla!C14 + Trian!C14 + Tvecoca!C14 + Ucrua!C14 + Ukhdari!C14 + Umarcia!C14 + Umendel!C14 + 'United Delet'!C14 + 'United Mihili'!C14 + Urbiqu!C14 + Uularin!C14 + Vayvele!C14 + Veelmit!C14 + Verste!C14 + Verusa!C14 + Vesozata!C14 + Viussi!C14 + Volver!C14 + Walporein!C14 + 'Welenu Fana'!C14 + 'Western Migoku'!C14 + Wundry!C14 + Yaxuto!C14 + Yihnurda!C14 + Yoprioq!C14 + Yutnitu!C14 + Zenashan!C14 + Zhanshe!C14 + Ztesh!C14</f>
        <v>6006354509</v>
      </c>
      <c r="D14" s="6">
        <f t="shared" si="2"/>
        <v>0.01144524384</v>
      </c>
      <c r="K14" s="3">
        <f t="shared" si="3"/>
        <v>2003</v>
      </c>
      <c r="L14" s="4">
        <v>1753.0</v>
      </c>
      <c r="M14" s="5">
        <f>Eldavpir!C14 + Iquir!C14 + Viussi!C14 + Umendel!C14 + Reerica!C14 + Saa!C14 + Sattle!C14</f>
        <v>81895589.21</v>
      </c>
      <c r="N14" s="6">
        <f t="shared" si="4"/>
        <v>0.02704491411</v>
      </c>
      <c r="O14" s="6">
        <f t="shared" si="5"/>
        <v>0.01363482443</v>
      </c>
      <c r="V14" s="3">
        <f t="shared" si="6"/>
        <v>2003</v>
      </c>
      <c r="W14" s="4">
        <v>1753.0</v>
      </c>
      <c r="X14" s="5">
        <f>'Areoix Lie'!C14 + Jau!C14 + Terressin!C14 + Acetoa!C14 + 'Feio Lie'!C14</f>
        <v>645485502.2</v>
      </c>
      <c r="Y14" s="6">
        <f t="shared" si="7"/>
        <v>0.009041893128</v>
      </c>
      <c r="Z14" s="6">
        <f t="shared" si="8"/>
        <v>0.1074671003</v>
      </c>
      <c r="AG14" s="3">
        <f t="shared" si="9"/>
        <v>2003</v>
      </c>
      <c r="AH14" s="4">
        <v>1753.0</v>
      </c>
      <c r="AI14" s="5">
        <f>Taniduna!C14 + Jathua!C14 + Deschon!C14 + Pelines!C14 + Candenat!C14 + Othya!C14 + Yoprioq!C14 + Jshain!C14 + 'Fire Coast'!C14 + 'Rijan bu'!C14 + Rinew!C14 + Enina!C14 + Trevilla!C14</f>
        <v>169694646.6</v>
      </c>
      <c r="AJ14" s="6">
        <f t="shared" si="10"/>
        <v>0.02615064739</v>
      </c>
      <c r="AK14" s="6">
        <f t="shared" si="11"/>
        <v>0.02825251929</v>
      </c>
      <c r="AR14" s="3">
        <f t="shared" si="12"/>
        <v>2003</v>
      </c>
      <c r="AS14" s="4">
        <v>1753.0</v>
      </c>
      <c r="AT14" s="5">
        <f>Gaeiya!C14 + Raledria!C14 + Arbiya!C14 + Fincen!C14 + Curata!C14</f>
        <v>272849414.7</v>
      </c>
      <c r="AU14" s="6">
        <f t="shared" si="13"/>
        <v>0.01117912944</v>
      </c>
      <c r="AV14" s="6">
        <f t="shared" si="14"/>
        <v>0.04542679162</v>
      </c>
      <c r="BC14" s="3">
        <f t="shared" si="15"/>
        <v>2003</v>
      </c>
      <c r="BD14" s="4">
        <v>1753.0</v>
      </c>
      <c r="BE14" s="5">
        <f>Etirha!C14 + Laselteh!C14 + Grazail!C14 + 'Disal Nila'!C14 + Pelan!C14 + Peka!C14 + Guise!C14</f>
        <v>100530429.5</v>
      </c>
      <c r="BF14" s="6">
        <f t="shared" si="16"/>
        <v>0.008769380027</v>
      </c>
      <c r="BG14" s="6">
        <f t="shared" si="17"/>
        <v>0.01673734531</v>
      </c>
      <c r="BN14" s="3">
        <f t="shared" si="18"/>
        <v>2003</v>
      </c>
      <c r="BO14" s="4">
        <v>1753.0</v>
      </c>
      <c r="BP14" s="5">
        <f>Genaire!C14 + 'New Misos'!C14 + Phuris!C14 + Lasri!C14 + Slyiaduun!C14 + Aetintio!C14 + Metndria!C14 + Tomscilus!C14</f>
        <v>90760249.68</v>
      </c>
      <c r="BQ14" s="6">
        <f t="shared" si="19"/>
        <v>0.01203445976</v>
      </c>
      <c r="BR14" s="6">
        <f t="shared" si="20"/>
        <v>0.01511070476</v>
      </c>
      <c r="BY14" s="3">
        <f t="shared" si="21"/>
        <v>2003</v>
      </c>
      <c r="BZ14" s="4">
        <v>1753.0</v>
      </c>
      <c r="CA14" s="5">
        <f>Ealdorii!C14 + Ukhdari!C14 + Hkuqo!C14 + Acrana!C14 + Zenashan!C14</f>
        <v>248708676.4</v>
      </c>
      <c r="CB14" s="7">
        <f t="shared" si="22"/>
        <v>0.007962989073</v>
      </c>
      <c r="CC14" s="6">
        <f t="shared" si="23"/>
        <v>0.04140759192</v>
      </c>
      <c r="CJ14" s="3">
        <f t="shared" si="24"/>
        <v>2003</v>
      </c>
      <c r="CK14" s="4">
        <v>1753.0</v>
      </c>
      <c r="CL14" s="5">
        <f>Estijan!C14 + Ikzen!C14 + Urbiqu!C14 + Danocia!C14 + Koruch!C14 + 'New Kizura'!C14 + Lydroa!C14 + Fermori!C14 + Uularin!C14 + 'Niul Spijan'!C14</f>
        <v>264276678.2</v>
      </c>
      <c r="CM14" s="7">
        <f t="shared" si="25"/>
        <v>0.01004321021</v>
      </c>
      <c r="CN14" s="6">
        <f t="shared" si="26"/>
        <v>0.04399951382</v>
      </c>
      <c r="CU14" s="3">
        <f t="shared" si="27"/>
        <v>2003</v>
      </c>
      <c r="CV14" s="4">
        <v>1753.0</v>
      </c>
      <c r="CW14" s="5">
        <f>Praesyu!C14 + Lycroa!C14 + Emara!C14 + Eldjo!C14 + Easuhura!C14 + Ilicuhe!C14 + Tonder!C14</f>
        <v>235427847.6</v>
      </c>
      <c r="CX14" s="7">
        <f t="shared" si="28"/>
        <v>0.006225725155</v>
      </c>
      <c r="CY14" s="6">
        <f t="shared" si="29"/>
        <v>0.03919646222</v>
      </c>
      <c r="DF14" s="3">
        <f t="shared" si="30"/>
        <v>2003</v>
      </c>
      <c r="DG14" s="4">
        <v>1753.0</v>
      </c>
      <c r="DH14" s="5">
        <f>Verusa!C14 + Darewa!C14 + Siana!C14 + Yaxuto!C14 + 'Merela Sta'!C14 + Palina!C14</f>
        <v>166258270.8</v>
      </c>
      <c r="DI14" s="7">
        <f t="shared" si="31"/>
        <v>0.002865974282</v>
      </c>
      <c r="DJ14" s="6">
        <f t="shared" si="32"/>
        <v>0.02768039591</v>
      </c>
      <c r="DQ14" s="3">
        <f t="shared" si="33"/>
        <v>2003</v>
      </c>
      <c r="DR14" s="4">
        <v>1753.0</v>
      </c>
      <c r="DS14" s="5">
        <f>Sunsokua!C14 + Vayvele!C14 + Selaja!C14 + Sadain!C14</f>
        <v>177266847.5</v>
      </c>
      <c r="DT14" s="7">
        <f t="shared" si="34"/>
        <v>0.01074178583</v>
      </c>
      <c r="DU14" s="6">
        <f t="shared" si="35"/>
        <v>0.02951321758</v>
      </c>
      <c r="EB14" s="3">
        <f t="shared" si="36"/>
        <v>2003</v>
      </c>
      <c r="EC14" s="4">
        <v>1753.0</v>
      </c>
      <c r="ED14" s="5">
        <f>Pelugrotoa!C14 + Lieri!C14 + Rtesania!C14 + Ozinia!C14</f>
        <v>374740009.8</v>
      </c>
      <c r="EE14" s="7">
        <f t="shared" si="37"/>
        <v>0.005885509644</v>
      </c>
      <c r="EF14" s="6">
        <f t="shared" si="38"/>
        <v>0.06239059136</v>
      </c>
      <c r="EM14" s="3">
        <f t="shared" si="39"/>
        <v>2003</v>
      </c>
      <c r="EN14" s="4">
        <v>1753.0</v>
      </c>
      <c r="EO14" s="5">
        <f>Ocaun!C14 + 'Dual Cenryia'!C14 + Byllu!C14 + Exilium!C14 + Inrea!C14 + Amcha!C14 + Isnti!C14 + Galca!C14 + Otiiric!C14 + Taing!C14 + 'Cruthi Anoso'!C14</f>
        <v>242039647.9</v>
      </c>
      <c r="EP14" s="7">
        <f t="shared" si="40"/>
        <v>0.01820876481</v>
      </c>
      <c r="EQ14" s="6">
        <f t="shared" si="41"/>
        <v>0.04029726309</v>
      </c>
      <c r="EX14" s="3">
        <f t="shared" si="42"/>
        <v>2003</v>
      </c>
      <c r="EY14" s="4">
        <v>1753.0</v>
      </c>
      <c r="EZ14" s="5">
        <f>Sivoso!C14 + Taoisia!C14 + Seytinemas!C14 + Trian!C14 + Chaenia!C14</f>
        <v>132549230.1</v>
      </c>
      <c r="FA14" s="7">
        <f t="shared" si="43"/>
        <v>0.010130218</v>
      </c>
      <c r="FB14" s="6">
        <f t="shared" si="44"/>
        <v>0.02206816629</v>
      </c>
      <c r="FI14" s="3">
        <f t="shared" si="45"/>
        <v>2003</v>
      </c>
      <c r="FJ14" s="4">
        <v>1753.0</v>
      </c>
      <c r="FK14" s="5">
        <f>Migoku!C14 + 'Welenu Fana'!C14 + Haiza!C14 + Ucrua!C14 + Ihner!C14 + Oscairia!C14 + Shinam!C14 + Ruylku!C14 + Taval!C14 + 'Western Migoku'!C14 + 'Pruim Fijan'!C14 + Canldives!C14</f>
        <v>157107227.3</v>
      </c>
      <c r="FL14" s="7">
        <f t="shared" si="46"/>
        <v>0.02547551685</v>
      </c>
      <c r="FM14" s="6">
        <f t="shared" si="47"/>
        <v>0.02615683558</v>
      </c>
      <c r="FT14" s="3">
        <f t="shared" si="48"/>
        <v>2003</v>
      </c>
      <c r="FU14" s="4">
        <v>1753.0</v>
      </c>
      <c r="FV14" s="5">
        <f>Vesozata!C14 + Etretes!C14 + Kusierna!C14 + Eparia!C14</f>
        <v>119552912.9</v>
      </c>
      <c r="FW14" s="7">
        <f t="shared" si="49"/>
        <v>0.02137288053</v>
      </c>
      <c r="FX14" s="6">
        <f t="shared" si="50"/>
        <v>0.01990440502</v>
      </c>
      <c r="GE14" s="3">
        <f t="shared" si="51"/>
        <v>2003</v>
      </c>
      <c r="GF14" s="4">
        <v>1753.0</v>
      </c>
      <c r="GG14" s="5">
        <f>Dahe!C14 + Kaastini!C14 + Suenan!C14 + Oyreain!C14 + Sanagara!C14 + 'North Ayre'!C14 + Stinebar!C14 + Cloja!C14 + 'Pha Hii'!C14 + 'Prystr Hii'!C14</f>
        <v>992158447</v>
      </c>
      <c r="GH14" s="7">
        <f t="shared" si="52"/>
        <v>0.004435683076</v>
      </c>
      <c r="GI14" s="6">
        <f t="shared" si="53"/>
        <v>0.1651847965</v>
      </c>
      <c r="GP14" s="3">
        <f t="shared" si="54"/>
        <v>2003</v>
      </c>
      <c r="GQ14" s="4">
        <v>1753.0</v>
      </c>
      <c r="GR14" s="5">
        <f>Maalle!C14 + 'United Delet'!C14 + Ohtina!C14 + Astye!C14 + Prstreula!C14 + Veelmit!C14 + Aplasia!C14 + 'Elja and Munusia'!C14 + Walporein!C14 + 'Crila Republic'!C14 + 'Niretui and Anulan'!C14 + Rethern!C14 + Tvecoca!C14</f>
        <v>172804376.8</v>
      </c>
      <c r="GS14" s="7">
        <f t="shared" si="55"/>
        <v>0.01543957456</v>
      </c>
      <c r="GT14" s="6">
        <f t="shared" si="56"/>
        <v>0.02877025932</v>
      </c>
      <c r="HA14" s="3">
        <f t="shared" si="57"/>
        <v>2003</v>
      </c>
      <c r="HB14" s="4">
        <v>1753.0</v>
      </c>
      <c r="HC14" s="5">
        <f>Andsaudare!C14 + Nia!C14 + Umarcia!C14 + Mendereide!C14 + Iainoa!C14 + Isari!C14 + Rkmepuia!C14 + Hiwush!C14 + Isuibul!C14 + Yutnitu!C14</f>
        <v>60983851.9</v>
      </c>
      <c r="HD14" s="7">
        <f t="shared" si="58"/>
        <v>0.0163109664</v>
      </c>
      <c r="HE14" s="6">
        <f t="shared" si="59"/>
        <v>0.01015322219</v>
      </c>
      <c r="HL14" s="3">
        <f t="shared" si="60"/>
        <v>2003</v>
      </c>
      <c r="HM14" s="4">
        <v>1753.0</v>
      </c>
      <c r="HN14" s="5">
        <f>Zhanshe!C14 + Volver!C14 + Finae!C14 + Myla!C14 + 'Nheyes Si'!C14 + Onphello!C14 + Hyelen!C14</f>
        <v>106833823.6</v>
      </c>
      <c r="HO14" s="7">
        <f t="shared" si="61"/>
        <v>0.01206216388</v>
      </c>
      <c r="HP14" s="6">
        <f t="shared" si="62"/>
        <v>0.01778679954</v>
      </c>
      <c r="HW14" s="3">
        <f t="shared" si="63"/>
        <v>2003</v>
      </c>
      <c r="HX14" s="4">
        <v>1753.0</v>
      </c>
      <c r="HY14" s="5">
        <f>Yihnurda!C14 + Ztesh!C14 + Wundry!C14 + Anymna!C14 + Shomjind!C14 + Baluyde!C14 + Letan!C14</f>
        <v>483978501.7</v>
      </c>
      <c r="HZ14" s="7">
        <f t="shared" si="64"/>
        <v>0.02109524221</v>
      </c>
      <c r="IA14" s="6">
        <f t="shared" si="65"/>
        <v>0.08057774495</v>
      </c>
      <c r="IH14" s="3">
        <f t="shared" si="66"/>
        <v>2003</v>
      </c>
      <c r="II14" s="4">
        <v>1753.0</v>
      </c>
      <c r="IJ14" s="5">
        <f>Iareva!C14 + 'United Mihili'!C14 + 'Mesjan Hyaa'!C14 + Desaki!C14 + 'Far Lands'!C14</f>
        <v>61436236.75</v>
      </c>
      <c r="IK14" s="7">
        <f t="shared" si="67"/>
        <v>0.01604486557</v>
      </c>
      <c r="IL14" s="6">
        <f t="shared" si="68"/>
        <v>0.0102285399</v>
      </c>
      <c r="IS14" s="3">
        <f t="shared" si="69"/>
        <v>2003</v>
      </c>
      <c r="IT14" s="4">
        <v>1753.0</v>
      </c>
      <c r="IU14" s="5">
        <f>Verste!C14 + Quidic!C14 + Erkizil!C14 + Ashain!C14 + Ahokini!C14</f>
        <v>329735169.8</v>
      </c>
      <c r="IV14" s="7">
        <f t="shared" si="70"/>
        <v>0.01281011592</v>
      </c>
      <c r="IW14" s="6">
        <f t="shared" si="71"/>
        <v>0.0548977203</v>
      </c>
    </row>
    <row r="15" ht="22.5" customHeight="1">
      <c r="A15" s="3">
        <f t="shared" si="1"/>
        <v>2002</v>
      </c>
      <c r="B15" s="4">
        <v>1752.0</v>
      </c>
      <c r="C15" s="5">
        <f>Acetoa!C15 + Acrana!C15 + Aetintio!C15 + Ahokini!C15 + Amcha!C15 + Andsaudare!C15 + Anymna!C15 + Aplasia!C15 + Arbiya!C15 + 'Areoix Lie'!C15 + Ashain!C15 + Astye!C15 + Baluyde!C15 + Byllu!C15 + Candenat!C15 + Canldives!C15 + Chaenia!C15 + Cloja!C15 + 'Crila Republic'!C15 + 'Cruthi Anoso'!C15 + Curata!C15 + Dahe!C15 + Danocia!C15 + Darewa!C15 + Desaki!C15 + Deschon!C15 + 'Disal Nila'!C15 + 'Dual Cenryia'!C15 + Ealdorii!C15 + Easuhura!C15 + Eldavpir!C15 + Eldjo!C15 + 'Elja and Munusia'!C15 + Emara!C15 + Enina!C15 + Eparia!C15 + Erkizil!C15 + Estijan!C15 + Etirha!C15 + Etretes!C15 + Exilium!C15 + 'Far Lands'!C15 + 'Feio Lie'!C15 + Fermori!C15 + Finae!C15 + Fincen!C15 + 'Fire Coast'!C15 + Gaeiya!C15 + Galca!C15 + Genaire!C15 + Grazail!C15 + Guise!C15 + Haiza!C15 + Heiso!C15 + Hiwush!C15 + Hkuqo!C15 + Hyelen!C15 + Iainoa!C15 + Iareva!C15 + Ihner!C15 + Ikzen!C15 + Ilicuhe!C15 + Inania!C15 + Inrea!C15 + Iquir!C15 + Isari!C15 + Isnti!C15 + Isuibul!C15 + Jathua!C15 + Jau!C15 + Jshain!C15 + Kaastini!C15 + Koruch!C15 + Kusierna!C15 + Laselteh!C15 + Lasri!C15 + Letan!C15 + Lieri!C15 + Lycroa!C15 + Lydroa!C15 + Maalle!C15 + Mendereide!C15 + 'Merela Sta'!C15 + 'Mesjan Hyaa'!C15 + Metndria!C15 + Migoku!C15 + Myla!C15 + 'New Kizura'!C15 + 'New Misos'!C15 + 'Nheyes Si'!C15 + Nia!C15 + 'Niretui and Anulan'!C15 + 'Niul Spijan'!C15 + 'North Ayre'!C15 + Ocaun!C15 + Ohtina!C15 + Onphello!C15 + Oscairia!C15 + Othya!C15 + Otiiric!C15 + Oyreain!C15 + Ozinia!C15 + Palina!C15 + Peka!C15 + Pelan!C15 + Pelines!C15 + Pelugrotoa!C15 + 'Pha Hii'!C15 + Phuris!C15 + Praesyu!C15 + Prstreula!C15 + 'Pruim Fijan'!C15 + 'Prystr Hii'!C15 + Quidic!C15 + Raledria!C15 + Reerica!C15 + Rethern!C15 + 'Rijan bu'!C15 + Rinew!C15 + Rkmepuia!C15 + Rtesania!C15 + Ruylku!C15 + Saa!C15 + Sadain!C15 + Sanagara!C15 + Sattle!C15 + Selaja!C15 + Seytinemas!C15 + Shinam!C15 + Shomjind!C15 + Siana!C15 + Sivoso!C15 + Slyiaduun!C15 + Stinebar!C15 + Suenan!C15 + Sunsokua!C15 + Taing!C15 + Taniduna!C15 + Taoisia!C15 + Taval!C15 + Terressin!C15 + Tomscilus!C15 + Tonder!C15 + Trevilla!C15 + Trian!C15 + Tvecoca!C15 + Ucrua!C15 + Ukhdari!C15 + Umarcia!C15 + Umendel!C15 + 'United Delet'!C15 + 'United Mihili'!C15 + Urbiqu!C15 + Uularin!C15 + Vayvele!C15 + Veelmit!C15 + Verste!C15 + Verusa!C15 + Vesozata!C15 + Viussi!C15 + Volver!C15 + Walporein!C15 + 'Welenu Fana'!C15 + 'Western Migoku'!C15 + Wundry!C15 + Yaxuto!C15 + Yihnurda!C15 + Yoprioq!C15 + Yutnitu!C15 + Zenashan!C15 + Zhanshe!C15 + Ztesh!C15</f>
        <v>5938388208</v>
      </c>
      <c r="D15" s="6">
        <f t="shared" si="2"/>
        <v>0.01165976098</v>
      </c>
      <c r="K15" s="3">
        <f t="shared" si="3"/>
        <v>2002</v>
      </c>
      <c r="L15" s="4">
        <v>1752.0</v>
      </c>
      <c r="M15" s="5">
        <f>Eldavpir!C15 + Iquir!C15 + Viussi!C15 + Umendel!C15 + Reerica!C15 + Saa!C15 + Sattle!C15</f>
        <v>79739053.36</v>
      </c>
      <c r="N15" s="6">
        <f t="shared" si="4"/>
        <v>0.02728002303</v>
      </c>
      <c r="O15" s="6">
        <f t="shared" si="5"/>
        <v>0.01342772661</v>
      </c>
      <c r="V15" s="3">
        <f t="shared" si="6"/>
        <v>2002</v>
      </c>
      <c r="W15" s="4">
        <v>1752.0</v>
      </c>
      <c r="X15" s="5">
        <f>'Areoix Lie'!C15 + Jau!C15 + Terressin!C15 + Acetoa!C15 + 'Feio Lie'!C15</f>
        <v>639701390.6</v>
      </c>
      <c r="Y15" s="6">
        <f t="shared" si="7"/>
        <v>0.009436628508</v>
      </c>
      <c r="Z15" s="6">
        <f t="shared" si="8"/>
        <v>0.107723067</v>
      </c>
      <c r="AG15" s="3">
        <f t="shared" si="9"/>
        <v>2002</v>
      </c>
      <c r="AH15" s="4">
        <v>1752.0</v>
      </c>
      <c r="AI15" s="5">
        <f>Taniduna!C15 + Jathua!C15 + Deschon!C15 + Pelines!C15 + Candenat!C15 + Othya!C15 + Yoprioq!C15 + Jshain!C15 + 'Fire Coast'!C15 + 'Rijan bu'!C15 + Rinew!C15 + Enina!C15 + Trevilla!C15</f>
        <v>165370111.2</v>
      </c>
      <c r="AJ15" s="6">
        <f t="shared" si="10"/>
        <v>0.02609023243</v>
      </c>
      <c r="AK15" s="6">
        <f t="shared" si="11"/>
        <v>0.02784764238</v>
      </c>
      <c r="AR15" s="3">
        <f t="shared" si="12"/>
        <v>2002</v>
      </c>
      <c r="AS15" s="4">
        <v>1752.0</v>
      </c>
      <c r="AT15" s="5">
        <f>Gaeiya!C15 + Raledria!C15 + Arbiya!C15 + Fincen!C15 + Curata!C15</f>
        <v>269832917.6</v>
      </c>
      <c r="AU15" s="6">
        <f t="shared" si="13"/>
        <v>0.01107394594</v>
      </c>
      <c r="AV15" s="6">
        <f t="shared" si="14"/>
        <v>0.0454387467</v>
      </c>
      <c r="BC15" s="3">
        <f t="shared" si="15"/>
        <v>2002</v>
      </c>
      <c r="BD15" s="4">
        <v>1752.0</v>
      </c>
      <c r="BE15" s="5">
        <f>Etirha!C15 + Laselteh!C15 + Grazail!C15 + 'Disal Nila'!C15 + Pelan!C15 + Peka!C15 + Guise!C15</f>
        <v>99656503.71</v>
      </c>
      <c r="BF15" s="6">
        <f t="shared" si="16"/>
        <v>0.008416553775</v>
      </c>
      <c r="BG15" s="6">
        <f t="shared" si="17"/>
        <v>0.01678174283</v>
      </c>
      <c r="BN15" s="3">
        <f t="shared" si="18"/>
        <v>2002</v>
      </c>
      <c r="BO15" s="4">
        <v>1752.0</v>
      </c>
      <c r="BP15" s="5">
        <f>Genaire!C15 + 'New Misos'!C15 + Phuris!C15 + Lasri!C15 + Slyiaduun!C15 + Aetintio!C15 + Metndria!C15 + Tomscilus!C15</f>
        <v>89680987.44</v>
      </c>
      <c r="BQ15" s="6">
        <f t="shared" si="19"/>
        <v>0.01197059936</v>
      </c>
      <c r="BR15" s="6">
        <f t="shared" si="20"/>
        <v>0.01510190717</v>
      </c>
      <c r="BY15" s="3">
        <f t="shared" si="21"/>
        <v>2002</v>
      </c>
      <c r="BZ15" s="4">
        <v>1752.0</v>
      </c>
      <c r="CA15" s="5">
        <f>Ealdorii!C15 + Ukhdari!C15 + Hkuqo!C15 + Acrana!C15 + Zenashan!C15</f>
        <v>246743857.8</v>
      </c>
      <c r="CB15" s="8">
        <f t="shared" si="22"/>
        <v>0.008628304604</v>
      </c>
      <c r="CC15" s="6">
        <f t="shared" si="23"/>
        <v>0.04155064458</v>
      </c>
      <c r="CJ15" s="3">
        <f t="shared" si="24"/>
        <v>2002</v>
      </c>
      <c r="CK15" s="4">
        <v>1752.0</v>
      </c>
      <c r="CL15" s="5">
        <f>Estijan!C15 + Ikzen!C15 + Urbiqu!C15 + Danocia!C15 + Koruch!C15 + 'New Kizura'!C15 + Lydroa!C15 + Fermori!C15 + Uularin!C15 + 'Niul Spijan'!C15</f>
        <v>261648883.5</v>
      </c>
      <c r="CM15" s="8">
        <f t="shared" si="25"/>
        <v>0.009802562298</v>
      </c>
      <c r="CN15" s="6">
        <f t="shared" si="26"/>
        <v>0.04406058923</v>
      </c>
      <c r="CU15" s="3">
        <f t="shared" si="27"/>
        <v>2002</v>
      </c>
      <c r="CV15" s="4">
        <v>1752.0</v>
      </c>
      <c r="CW15" s="5">
        <f>Praesyu!C15 + Lycroa!C15 + Emara!C15 + Eldjo!C15 + Easuhura!C15 + Ilicuhe!C15 + Tonder!C15</f>
        <v>233971207.2</v>
      </c>
      <c r="CX15" s="8">
        <f t="shared" si="28"/>
        <v>0.00513719438</v>
      </c>
      <c r="CY15" s="6">
        <f t="shared" si="29"/>
        <v>0.03939978307</v>
      </c>
      <c r="DF15" s="3">
        <f t="shared" si="30"/>
        <v>2002</v>
      </c>
      <c r="DG15" s="4">
        <v>1752.0</v>
      </c>
      <c r="DH15" s="5">
        <f>Verusa!C15 + Darewa!C15 + Siana!C15 + Yaxuto!C15 + 'Merela Sta'!C15 + Palina!C15</f>
        <v>165783140.6</v>
      </c>
      <c r="DI15" s="8">
        <f t="shared" si="31"/>
        <v>0.003043010612</v>
      </c>
      <c r="DJ15" s="6">
        <f t="shared" si="32"/>
        <v>0.02791719483</v>
      </c>
      <c r="DQ15" s="3">
        <f t="shared" si="33"/>
        <v>2002</v>
      </c>
      <c r="DR15" s="4">
        <v>1752.0</v>
      </c>
      <c r="DS15" s="5">
        <f>Sunsokua!C15 + Vayvele!C15 + Selaja!C15 + Sadain!C15</f>
        <v>175382921.7</v>
      </c>
      <c r="DT15" s="8">
        <f t="shared" si="34"/>
        <v>0.01105194755</v>
      </c>
      <c r="DU15" s="6">
        <f t="shared" si="35"/>
        <v>0.02953375825</v>
      </c>
      <c r="EB15" s="3">
        <f t="shared" si="36"/>
        <v>2002</v>
      </c>
      <c r="EC15" s="4">
        <v>1752.0</v>
      </c>
      <c r="ED15" s="5">
        <f>Pelugrotoa!C15 + Lieri!C15 + Rtesania!C15 + Ozinia!C15</f>
        <v>372547378.6</v>
      </c>
      <c r="EE15" s="8">
        <f t="shared" si="37"/>
        <v>0.007115673863</v>
      </c>
      <c r="EF15" s="6">
        <f t="shared" si="38"/>
        <v>0.06273543688</v>
      </c>
      <c r="EM15" s="3">
        <f t="shared" si="39"/>
        <v>2002</v>
      </c>
      <c r="EN15" s="4">
        <v>1752.0</v>
      </c>
      <c r="EO15" s="5">
        <f>Ocaun!C15 + 'Dual Cenryia'!C15 + Byllu!C15 + Exilium!C15 + Inrea!C15 + Amcha!C15 + Isnti!C15 + Galca!C15 + Otiiric!C15 + Taing!C15 + 'Cruthi Anoso'!C15</f>
        <v>237711220.2</v>
      </c>
      <c r="EP15" s="8">
        <f t="shared" si="40"/>
        <v>0.01846831768</v>
      </c>
      <c r="EQ15" s="6">
        <f t="shared" si="41"/>
        <v>0.04002958578</v>
      </c>
      <c r="EX15" s="3">
        <f t="shared" si="42"/>
        <v>2002</v>
      </c>
      <c r="EY15" s="4">
        <v>1752.0</v>
      </c>
      <c r="EZ15" s="5">
        <f>Sivoso!C15 + Taoisia!C15 + Seytinemas!C15 + Trian!C15 + Chaenia!C15</f>
        <v>131219943.5</v>
      </c>
      <c r="FA15" s="8">
        <f t="shared" si="43"/>
        <v>0.01027257898</v>
      </c>
      <c r="FB15" s="6">
        <f t="shared" si="44"/>
        <v>0.02209689547</v>
      </c>
      <c r="FI15" s="3">
        <f t="shared" si="45"/>
        <v>2002</v>
      </c>
      <c r="FJ15" s="4">
        <v>1752.0</v>
      </c>
      <c r="FK15" s="5">
        <f>Migoku!C15 + 'Welenu Fana'!C15 + Haiza!C15 + Ucrua!C15 + Ihner!C15 + Oscairia!C15 + Shinam!C15 + Ruylku!C15 + Taval!C15 + 'Western Migoku'!C15 + 'Pruim Fijan'!C15 + Canldives!C15</f>
        <v>153204269.4</v>
      </c>
      <c r="FL15" s="8">
        <f t="shared" si="46"/>
        <v>0.0245784632</v>
      </c>
      <c r="FM15" s="6">
        <f t="shared" si="47"/>
        <v>0.02579896498</v>
      </c>
      <c r="FT15" s="3">
        <f t="shared" si="48"/>
        <v>2002</v>
      </c>
      <c r="FU15" s="4">
        <v>1752.0</v>
      </c>
      <c r="FV15" s="5">
        <f>Vesozata!C15 + Etretes!C15 + Kusierna!C15 + Eparia!C15</f>
        <v>117051191.7</v>
      </c>
      <c r="FW15" s="8">
        <f t="shared" si="49"/>
        <v>0.0223274362</v>
      </c>
      <c r="FX15" s="6">
        <f t="shared" si="50"/>
        <v>0.01971093631</v>
      </c>
      <c r="GE15" s="3">
        <f t="shared" si="51"/>
        <v>2002</v>
      </c>
      <c r="GF15" s="4">
        <v>1752.0</v>
      </c>
      <c r="GG15" s="5">
        <f>Dahe!C15 + Kaastini!C15 + Suenan!C15 + Oyreain!C15 + Sanagara!C15 + 'North Ayre'!C15 + Stinebar!C15 + Cloja!C15 + 'Pha Hii'!C15 + 'Prystr Hii'!C15</f>
        <v>987776981.4</v>
      </c>
      <c r="GH15" s="8">
        <f t="shared" si="52"/>
        <v>0.004670297127</v>
      </c>
      <c r="GI15" s="6">
        <f t="shared" si="53"/>
        <v>0.1663375561</v>
      </c>
      <c r="GP15" s="3">
        <f t="shared" si="54"/>
        <v>2002</v>
      </c>
      <c r="GQ15" s="4">
        <v>1752.0</v>
      </c>
      <c r="GR15" s="5">
        <f>Maalle!C15 + 'United Delet'!C15 + Ohtina!C15 + Astye!C15 + Prstreula!C15 + Veelmit!C15 + Aplasia!C15 + 'Elja and Munusia'!C15 + Walporein!C15 + 'Crila Republic'!C15 + 'Niretui and Anulan'!C15 + Rethern!C15 + Tvecoca!C15</f>
        <v>170176917.6</v>
      </c>
      <c r="GS15" s="8">
        <f t="shared" si="55"/>
        <v>0.01541024618</v>
      </c>
      <c r="GT15" s="6">
        <f t="shared" si="56"/>
        <v>0.0286570887</v>
      </c>
      <c r="HA15" s="3">
        <f t="shared" si="57"/>
        <v>2002</v>
      </c>
      <c r="HB15" s="4">
        <v>1752.0</v>
      </c>
      <c r="HC15" s="5">
        <f>Andsaudare!C15 + Nia!C15 + Umarcia!C15 + Mendereide!C15 + Iainoa!C15 + Isari!C15 + Rkmepuia!C15 + Hiwush!C15 + Isuibul!C15 + Yutnitu!C15</f>
        <v>60005110.56</v>
      </c>
      <c r="HD15" s="8">
        <f t="shared" si="58"/>
        <v>0.0165922153</v>
      </c>
      <c r="HE15" s="6">
        <f t="shared" si="59"/>
        <v>0.0101046123</v>
      </c>
      <c r="HL15" s="3">
        <f t="shared" si="60"/>
        <v>2002</v>
      </c>
      <c r="HM15" s="4">
        <v>1752.0</v>
      </c>
      <c r="HN15" s="5">
        <f>Zhanshe!C15 + Volver!C15 + Finae!C15 + Myla!C15 + 'Nheyes Si'!C15 + Onphello!C15 + Hyelen!C15</f>
        <v>105560535.1</v>
      </c>
      <c r="HO15" s="8">
        <f t="shared" si="61"/>
        <v>0.01263263495</v>
      </c>
      <c r="HP15" s="6">
        <f t="shared" si="62"/>
        <v>0.01777595728</v>
      </c>
      <c r="HW15" s="3">
        <f t="shared" si="63"/>
        <v>2002</v>
      </c>
      <c r="HX15" s="4">
        <v>1752.0</v>
      </c>
      <c r="HY15" s="5">
        <f>Yihnurda!C15 + Ztesh!C15 + Wundry!C15 + Anymna!C15 + Shomjind!C15 + Baluyde!C15 + Letan!C15</f>
        <v>473979783.3</v>
      </c>
      <c r="HZ15" s="8">
        <f t="shared" si="64"/>
        <v>0.02137143174</v>
      </c>
      <c r="IA15" s="6">
        <f t="shared" si="65"/>
        <v>0.07981623409</v>
      </c>
      <c r="IH15" s="3">
        <f t="shared" si="66"/>
        <v>2002</v>
      </c>
      <c r="II15" s="4">
        <v>1752.0</v>
      </c>
      <c r="IJ15" s="5">
        <f>Iareva!C15 + 'United Mihili'!C15 + 'Mesjan Hyaa'!C15 + Desaki!C15 + 'Far Lands'!C15</f>
        <v>60466066.84</v>
      </c>
      <c r="IK15" s="8">
        <f t="shared" si="67"/>
        <v>0.01653552897</v>
      </c>
      <c r="IL15" s="6">
        <f t="shared" si="68"/>
        <v>0.01018223544</v>
      </c>
      <c r="IS15" s="3">
        <f t="shared" si="69"/>
        <v>2002</v>
      </c>
      <c r="IT15" s="4">
        <v>1752.0</v>
      </c>
      <c r="IU15" s="5">
        <f>Verste!C15 + Quidic!C15 + Erkizil!C15 + Ashain!C15 + Ahokini!C15</f>
        <v>325564648.9</v>
      </c>
      <c r="IV15" s="8">
        <f t="shared" si="70"/>
        <v>0.01350362109</v>
      </c>
      <c r="IW15" s="6">
        <f t="shared" si="71"/>
        <v>0.05482373963</v>
      </c>
    </row>
    <row r="16" ht="22.5" customHeight="1">
      <c r="A16" s="3">
        <f t="shared" si="1"/>
        <v>2001</v>
      </c>
      <c r="B16" s="4">
        <v>1751.0</v>
      </c>
      <c r="C16" s="5">
        <f>Acetoa!C16 + Acrana!C16 + Aetintio!C16 + Ahokini!C16 + Amcha!C16 + Andsaudare!C16 + Anymna!C16 + Aplasia!C16 + Arbiya!C16 + 'Areoix Lie'!C16 + Ashain!C16 + Astye!C16 + Baluyde!C16 + Byllu!C16 + Candenat!C16 + Canldives!C16 + Chaenia!C16 + Cloja!C16 + 'Crila Republic'!C16 + 'Cruthi Anoso'!C16 + Curata!C16 + Dahe!C16 + Danocia!C16 + Darewa!C16 + Desaki!C16 + Deschon!C16 + 'Disal Nila'!C16 + 'Dual Cenryia'!C16 + Ealdorii!C16 + Easuhura!C16 + Eldavpir!C16 + Eldjo!C16 + 'Elja and Munusia'!C16 + Emara!C16 + Enina!C16 + Eparia!C16 + Erkizil!C16 + Estijan!C16 + Etirha!C16 + Etretes!C16 + Exilium!C16 + 'Far Lands'!C16 + 'Feio Lie'!C16 + Fermori!C16 + Finae!C16 + Fincen!C16 + 'Fire Coast'!C16 + Gaeiya!C16 + Galca!C16 + Genaire!C16 + Grazail!C16 + Guise!C16 + Haiza!C16 + Heiso!C16 + Hiwush!C16 + Hkuqo!C16 + Hyelen!C16 + Iainoa!C16 + Iareva!C16 + Ihner!C16 + Ikzen!C16 + Ilicuhe!C16 + Inania!C16 + Inrea!C16 + Iquir!C16 + Isari!C16 + Isnti!C16 + Isuibul!C16 + Jathua!C16 + Jau!C16 + Jshain!C16 + Kaastini!C16 + Koruch!C16 + Kusierna!C16 + Laselteh!C16 + Lasri!C16 + Letan!C16 + Lieri!C16 + Lycroa!C16 + Lydroa!C16 + Maalle!C16 + Mendereide!C16 + 'Merela Sta'!C16 + 'Mesjan Hyaa'!C16 + Metndria!C16 + Migoku!C16 + Myla!C16 + 'New Kizura'!C16 + 'New Misos'!C16 + 'Nheyes Si'!C16 + Nia!C16 + 'Niretui and Anulan'!C16 + 'Niul Spijan'!C16 + 'North Ayre'!C16 + Ocaun!C16 + Ohtina!C16 + Onphello!C16 + Oscairia!C16 + Othya!C16 + Otiiric!C16 + Oyreain!C16 + Ozinia!C16 + Palina!C16 + Peka!C16 + Pelan!C16 + Pelines!C16 + Pelugrotoa!C16 + 'Pha Hii'!C16 + Phuris!C16 + Praesyu!C16 + Prstreula!C16 + 'Pruim Fijan'!C16 + 'Prystr Hii'!C16 + Quidic!C16 + Raledria!C16 + Reerica!C16 + Rethern!C16 + 'Rijan bu'!C16 + Rinew!C16 + Rkmepuia!C16 + Rtesania!C16 + Ruylku!C16 + Saa!C16 + Sadain!C16 + Sanagara!C16 + Sattle!C16 + Selaja!C16 + Seytinemas!C16 + Shinam!C16 + Shomjind!C16 + Siana!C16 + Sivoso!C16 + Slyiaduun!C16 + Stinebar!C16 + Suenan!C16 + Sunsokua!C16 + Taing!C16 + Taniduna!C16 + Taoisia!C16 + Taval!C16 + Terressin!C16 + Tomscilus!C16 + Tonder!C16 + Trevilla!C16 + Trian!C16 + Tvecoca!C16 + Ucrua!C16 + Ukhdari!C16 + Umarcia!C16 + Umendel!C16 + 'United Delet'!C16 + 'United Mihili'!C16 + Urbiqu!C16 + Uularin!C16 + Vayvele!C16 + Veelmit!C16 + Verste!C16 + Verusa!C16 + Vesozata!C16 + Viussi!C16 + Volver!C16 + Walporein!C16 + 'Welenu Fana'!C16 + 'Western Migoku'!C16 + Wundry!C16 + Yaxuto!C16 + Yihnurda!C16 + Yoprioq!C16 + Yutnitu!C16 + Zenashan!C16 + Zhanshe!C16 + Ztesh!C16</f>
        <v>5869946040</v>
      </c>
      <c r="D16" s="6">
        <f t="shared" si="2"/>
        <v>0.01192771298</v>
      </c>
      <c r="K16" s="3">
        <f t="shared" si="3"/>
        <v>2001</v>
      </c>
      <c r="L16" s="4">
        <v>1751.0</v>
      </c>
      <c r="M16" s="5">
        <f>Eldavpir!C16 + Iquir!C16 + Viussi!C16 + Umendel!C16 + Reerica!C16 + Saa!C16 + Sattle!C16</f>
        <v>77621536.06</v>
      </c>
      <c r="N16" s="6">
        <f t="shared" si="4"/>
        <v>0.02819241842</v>
      </c>
      <c r="O16" s="6">
        <f t="shared" si="5"/>
        <v>0.01322355189</v>
      </c>
      <c r="V16" s="3">
        <f t="shared" si="6"/>
        <v>2001</v>
      </c>
      <c r="W16" s="4">
        <v>1751.0</v>
      </c>
      <c r="X16" s="5">
        <f>'Areoix Lie'!C16 + Jau!C16 + Terressin!C16 + Acetoa!C16 + 'Feio Lie'!C16</f>
        <v>633721199</v>
      </c>
      <c r="Y16" s="6">
        <f t="shared" si="7"/>
        <v>0.009940545717</v>
      </c>
      <c r="Z16" s="6">
        <f t="shared" si="8"/>
        <v>0.1079603108</v>
      </c>
      <c r="AG16" s="3">
        <f t="shared" si="9"/>
        <v>2001</v>
      </c>
      <c r="AH16" s="4">
        <v>1751.0</v>
      </c>
      <c r="AI16" s="5">
        <f>Taniduna!C16 + Jathua!C16 + Deschon!C16 + Pelines!C16 + Candenat!C16 + Othya!C16 + Yoprioq!C16 + Jshain!C16 + 'Fire Coast'!C16 + 'Rijan bu'!C16 + Rinew!C16 + Enina!C16 + Trevilla!C16</f>
        <v>161165271.8</v>
      </c>
      <c r="AJ16" s="6">
        <f t="shared" si="10"/>
        <v>0.02615828782</v>
      </c>
      <c r="AK16" s="6">
        <f t="shared" si="11"/>
        <v>0.02745600567</v>
      </c>
      <c r="AR16" s="3">
        <f t="shared" si="12"/>
        <v>2001</v>
      </c>
      <c r="AS16" s="4">
        <v>1751.0</v>
      </c>
      <c r="AT16" s="5">
        <f>Gaeiya!C16 + Raledria!C16 + Arbiya!C16 + Fincen!C16 + Curata!C16</f>
        <v>266877530.2</v>
      </c>
      <c r="AU16" s="6">
        <f t="shared" si="13"/>
        <v>0.01227438818</v>
      </c>
      <c r="AV16" s="6">
        <f t="shared" si="14"/>
        <v>0.04546507386</v>
      </c>
      <c r="BC16" s="3">
        <f t="shared" si="15"/>
        <v>2001</v>
      </c>
      <c r="BD16" s="4">
        <v>1751.0</v>
      </c>
      <c r="BE16" s="5">
        <f>Etirha!C16 + Laselteh!C16 + Grazail!C16 + 'Disal Nila'!C16 + Pelan!C16 + Peka!C16 + Guise!C16</f>
        <v>98824739.97</v>
      </c>
      <c r="BF16" s="6">
        <f t="shared" si="16"/>
        <v>0.008445948044</v>
      </c>
      <c r="BG16" s="6">
        <f t="shared" si="17"/>
        <v>0.01683571523</v>
      </c>
      <c r="BN16" s="3">
        <f t="shared" si="18"/>
        <v>2001</v>
      </c>
      <c r="BO16" s="4">
        <v>1751.0</v>
      </c>
      <c r="BP16" s="5">
        <f>Genaire!C16 + 'New Misos'!C16 + Phuris!C16 + Lasri!C16 + Slyiaduun!C16 + Aetintio!C16 + Metndria!C16 + Tomscilus!C16</f>
        <v>88620151.12</v>
      </c>
      <c r="BQ16" s="6">
        <f t="shared" si="19"/>
        <v>0.01282846791</v>
      </c>
      <c r="BR16" s="6">
        <f t="shared" si="20"/>
        <v>0.01509726844</v>
      </c>
      <c r="BY16" s="3">
        <f t="shared" si="21"/>
        <v>2001</v>
      </c>
      <c r="BZ16" s="4">
        <v>1751.0</v>
      </c>
      <c r="CA16" s="5">
        <f>Ealdorii!C16 + Ukhdari!C16 + Hkuqo!C16 + Acrana!C16 + Zenashan!C16</f>
        <v>244633089</v>
      </c>
      <c r="CB16" s="7">
        <f t="shared" si="22"/>
        <v>0.009506968611</v>
      </c>
      <c r="CC16" s="6">
        <f t="shared" si="23"/>
        <v>0.04167552603</v>
      </c>
      <c r="CJ16" s="3">
        <f t="shared" si="24"/>
        <v>2001</v>
      </c>
      <c r="CK16" s="4">
        <v>1751.0</v>
      </c>
      <c r="CL16" s="5">
        <f>Estijan!C16 + Ikzen!C16 + Urbiqu!C16 + Danocia!C16 + Koruch!C16 + 'New Kizura'!C16 + Lydroa!C16 + Fermori!C16 + Uularin!C16 + 'Niul Spijan'!C16</f>
        <v>259108951.9</v>
      </c>
      <c r="CM16" s="7">
        <f t="shared" si="25"/>
        <v>0.009619957915</v>
      </c>
      <c r="CN16" s="6">
        <f t="shared" si="26"/>
        <v>0.04414162414</v>
      </c>
      <c r="CU16" s="3">
        <f t="shared" si="27"/>
        <v>2001</v>
      </c>
      <c r="CV16" s="4">
        <v>1751.0</v>
      </c>
      <c r="CW16" s="5">
        <f>Praesyu!C16 + Lycroa!C16 + Emara!C16 + Eldjo!C16 + Easuhura!C16 + Ilicuhe!C16 + Tonder!C16</f>
        <v>232775394.7</v>
      </c>
      <c r="CX16" s="7">
        <f t="shared" si="28"/>
        <v>0.005101515843</v>
      </c>
      <c r="CY16" s="6">
        <f t="shared" si="29"/>
        <v>0.03965545733</v>
      </c>
      <c r="DF16" s="3">
        <f t="shared" si="30"/>
        <v>2001</v>
      </c>
      <c r="DG16" s="4">
        <v>1751.0</v>
      </c>
      <c r="DH16" s="5">
        <f>Verusa!C16 + Darewa!C16 + Siana!C16 + Yaxuto!C16 + 'Merela Sta'!C16 + Palina!C16</f>
        <v>165280191.2</v>
      </c>
      <c r="DI16" s="7">
        <f t="shared" si="31"/>
        <v>0.002910743948</v>
      </c>
      <c r="DJ16" s="6">
        <f t="shared" si="32"/>
        <v>0.02815702054</v>
      </c>
      <c r="DQ16" s="3">
        <f t="shared" si="33"/>
        <v>2001</v>
      </c>
      <c r="DR16" s="4">
        <v>1751.0</v>
      </c>
      <c r="DS16" s="5">
        <f>Sunsokua!C16 + Vayvele!C16 + Selaja!C16 + Sadain!C16</f>
        <v>173465786.9</v>
      </c>
      <c r="DT16" s="7">
        <f t="shared" si="34"/>
        <v>0.01152118742</v>
      </c>
      <c r="DU16" s="6">
        <f t="shared" si="35"/>
        <v>0.02955151304</v>
      </c>
      <c r="EB16" s="3">
        <f t="shared" si="36"/>
        <v>2001</v>
      </c>
      <c r="EC16" s="4">
        <v>1751.0</v>
      </c>
      <c r="ED16" s="5">
        <f>Pelugrotoa!C16 + Lieri!C16 + Rtesania!C16 + Ozinia!C16</f>
        <v>369915182.8</v>
      </c>
      <c r="EE16" s="7">
        <f t="shared" si="37"/>
        <v>0.007664318588</v>
      </c>
      <c r="EF16" s="6">
        <f t="shared" si="38"/>
        <v>0.063018498</v>
      </c>
      <c r="EM16" s="3">
        <f t="shared" si="39"/>
        <v>2001</v>
      </c>
      <c r="EN16" s="4">
        <v>1751.0</v>
      </c>
      <c r="EO16" s="5">
        <f>Ocaun!C16 + 'Dual Cenryia'!C16 + Byllu!C16 + Exilium!C16 + Inrea!C16 + Amcha!C16 + Isnti!C16 + Galca!C16 + Otiiric!C16 + Taing!C16 + 'Cruthi Anoso'!C16</f>
        <v>233400701.9</v>
      </c>
      <c r="EP16" s="7">
        <f t="shared" si="40"/>
        <v>0.01711246442</v>
      </c>
      <c r="EQ16" s="6">
        <f t="shared" si="41"/>
        <v>0.03976198423</v>
      </c>
      <c r="EX16" s="3">
        <f t="shared" si="42"/>
        <v>2001</v>
      </c>
      <c r="EY16" s="4">
        <v>1751.0</v>
      </c>
      <c r="EZ16" s="5">
        <f>Sivoso!C16 + Taoisia!C16 + Seytinemas!C16 + Trian!C16 + Chaenia!C16</f>
        <v>129885682.5</v>
      </c>
      <c r="FA16" s="7">
        <f t="shared" si="43"/>
        <v>0.01066085511</v>
      </c>
      <c r="FB16" s="6">
        <f t="shared" si="44"/>
        <v>0.02212723621</v>
      </c>
      <c r="FI16" s="3">
        <f t="shared" si="45"/>
        <v>2001</v>
      </c>
      <c r="FJ16" s="4">
        <v>1751.0</v>
      </c>
      <c r="FK16" s="5">
        <f>Migoku!C16 + 'Welenu Fana'!C16 + Haiza!C16 + Ucrua!C16 + Ihner!C16 + Oscairia!C16 + Shinam!C16 + Ruylku!C16 + Taval!C16 + 'Western Migoku'!C16 + 'Pruim Fijan'!C16 + Canldives!C16</f>
        <v>149529074.5</v>
      </c>
      <c r="FL16" s="7">
        <f t="shared" si="46"/>
        <v>0.02532741292</v>
      </c>
      <c r="FM16" s="6">
        <f t="shared" si="47"/>
        <v>0.02547367105</v>
      </c>
      <c r="FT16" s="3">
        <f t="shared" si="48"/>
        <v>2001</v>
      </c>
      <c r="FU16" s="4">
        <v>1751.0</v>
      </c>
      <c r="FV16" s="5">
        <f>Vesozata!C16 + Etretes!C16 + Kusierna!C16 + Eparia!C16</f>
        <v>114494816</v>
      </c>
      <c r="FW16" s="7">
        <f t="shared" si="49"/>
        <v>0.02293481056</v>
      </c>
      <c r="FX16" s="6">
        <f t="shared" si="50"/>
        <v>0.01950525869</v>
      </c>
      <c r="GE16" s="3">
        <f t="shared" si="51"/>
        <v>2001</v>
      </c>
      <c r="GF16" s="4">
        <v>1751.0</v>
      </c>
      <c r="GG16" s="5">
        <f>Dahe!C16 + Kaastini!C16 + Suenan!C16 + Oyreain!C16 + Sanagara!C16 + 'North Ayre'!C16 + Stinebar!C16 + Cloja!C16 + 'Pha Hii'!C16 + 'Prystr Hii'!C16</f>
        <v>983185214.3</v>
      </c>
      <c r="GH16" s="7">
        <f t="shared" si="52"/>
        <v>0.004787649058</v>
      </c>
      <c r="GI16" s="6">
        <f t="shared" si="53"/>
        <v>0.1674947619</v>
      </c>
      <c r="GP16" s="3">
        <f t="shared" si="54"/>
        <v>2001</v>
      </c>
      <c r="GQ16" s="4">
        <v>1751.0</v>
      </c>
      <c r="GR16" s="5">
        <f>Maalle!C16 + 'United Delet'!C16 + Ohtina!C16 + Astye!C16 + Prstreula!C16 + Veelmit!C16 + Aplasia!C16 + 'Elja and Munusia'!C16 + Walporein!C16 + 'Crila Republic'!C16 + 'Niretui and Anulan'!C16 + Rethern!C16 + Tvecoca!C16</f>
        <v>167594249</v>
      </c>
      <c r="GS16" s="7">
        <f t="shared" si="55"/>
        <v>0.01537216296</v>
      </c>
      <c r="GT16" s="6">
        <f t="shared" si="56"/>
        <v>0.02855124184</v>
      </c>
      <c r="HA16" s="3">
        <f t="shared" si="57"/>
        <v>2001</v>
      </c>
      <c r="HB16" s="4">
        <v>1751.0</v>
      </c>
      <c r="HC16" s="5">
        <f>Andsaudare!C16 + Nia!C16 + Umarcia!C16 + Mendereide!C16 + Iainoa!C16 + Isari!C16 + Rkmepuia!C16 + Hiwush!C16 + Isuibul!C16 + Yutnitu!C16</f>
        <v>59025742.73</v>
      </c>
      <c r="HD16" s="7">
        <f t="shared" si="58"/>
        <v>0.01672686632</v>
      </c>
      <c r="HE16" s="6">
        <f t="shared" si="59"/>
        <v>0.01005558523</v>
      </c>
      <c r="HL16" s="3">
        <f t="shared" si="60"/>
        <v>2001</v>
      </c>
      <c r="HM16" s="4">
        <v>1751.0</v>
      </c>
      <c r="HN16" s="5">
        <f>Zhanshe!C16 + Volver!C16 + Finae!C16 + Myla!C16 + 'Nheyes Si'!C16 + Onphello!C16 + Hyelen!C16</f>
        <v>104243663</v>
      </c>
      <c r="HO16" s="7">
        <f t="shared" si="61"/>
        <v>0.0124071733</v>
      </c>
      <c r="HP16" s="6">
        <f t="shared" si="62"/>
        <v>0.01775887926</v>
      </c>
      <c r="HW16" s="3">
        <f t="shared" si="63"/>
        <v>2001</v>
      </c>
      <c r="HX16" s="4">
        <v>1751.0</v>
      </c>
      <c r="HY16" s="5">
        <f>Yihnurda!C16 + Ztesh!C16 + Wundry!C16 + Anymna!C16 + Shomjind!C16 + Baluyde!C16 + Letan!C16</f>
        <v>464062111.6</v>
      </c>
      <c r="HZ16" s="7">
        <f t="shared" si="64"/>
        <v>0.02142666916</v>
      </c>
      <c r="IA16" s="6">
        <f t="shared" si="65"/>
        <v>0.07905730452</v>
      </c>
      <c r="IH16" s="3">
        <f t="shared" si="66"/>
        <v>2001</v>
      </c>
      <c r="II16" s="4">
        <v>1751.0</v>
      </c>
      <c r="IJ16" s="5">
        <f>Iareva!C16 + 'United Mihili'!C16 + 'Mesjan Hyaa'!C16 + Desaki!C16 + 'Far Lands'!C16</f>
        <v>59482492.36</v>
      </c>
      <c r="IK16" s="7">
        <f t="shared" si="67"/>
        <v>0.01940595905</v>
      </c>
      <c r="IL16" s="6">
        <f t="shared" si="68"/>
        <v>0.01013339679</v>
      </c>
      <c r="IS16" s="3">
        <f t="shared" si="69"/>
        <v>2001</v>
      </c>
      <c r="IT16" s="4">
        <v>1751.0</v>
      </c>
      <c r="IU16" s="5">
        <f>Verste!C16 + Quidic!C16 + Erkizil!C16 + Ashain!C16 + Ahokini!C16</f>
        <v>321226922.3</v>
      </c>
      <c r="IV16" s="7">
        <f t="shared" si="70"/>
        <v>0.01411576542</v>
      </c>
      <c r="IW16" s="6">
        <f t="shared" si="71"/>
        <v>0.05472399918</v>
      </c>
    </row>
    <row r="17" ht="22.5" customHeight="1">
      <c r="A17" s="3">
        <f t="shared" si="1"/>
        <v>2000</v>
      </c>
      <c r="B17" s="4">
        <v>1750.0</v>
      </c>
      <c r="C17" s="5">
        <f>Acetoa!C17 + Acrana!C17 + Aetintio!C17 + Ahokini!C17 + Amcha!C17 + Andsaudare!C17 + Anymna!C17 + Aplasia!C17 + Arbiya!C17 + 'Areoix Lie'!C17 + Ashain!C17 + Astye!C17 + Baluyde!C17 + Byllu!C17 + Candenat!C17 + Canldives!C17 + Chaenia!C17 + Cloja!C17 + 'Crila Republic'!C17 + 'Cruthi Anoso'!C17 + Curata!C17 + Dahe!C17 + Danocia!C17 + Darewa!C17 + Desaki!C17 + Deschon!C17 + 'Disal Nila'!C17 + 'Dual Cenryia'!C17 + Ealdorii!C17 + Easuhura!C17 + Eldavpir!C17 + Eldjo!C17 + 'Elja and Munusia'!C17 + Emara!C17 + Enina!C17 + Eparia!C17 + Erkizil!C17 + Estijan!C17 + Etirha!C17 + Etretes!C17 + Exilium!C17 + 'Far Lands'!C17 + 'Feio Lie'!C17 + Fermori!C17 + Finae!C17 + Fincen!C17 + 'Fire Coast'!C17 + Gaeiya!C17 + Galca!C17 + Genaire!C17 + Grazail!C17 + Guise!C17 + Haiza!C17 + Heiso!C17 + Hiwush!C17 + Hkuqo!C17 + Hyelen!C17 + Iainoa!C17 + Iareva!C17 + Ihner!C17 + Ikzen!C17 + Ilicuhe!C17 + Inania!C17 + Inrea!C17 + Iquir!C17 + Isari!C17 + Isnti!C17 + Isuibul!C17 + Jathua!C17 + Jau!C17 + Jshain!C17 + Kaastini!C17 + Koruch!C17 + Kusierna!C17 + Laselteh!C17 + Lasri!C17 + Letan!C17 + Lieri!C17 + Lycroa!C17 + Lydroa!C17 + Maalle!C17 + Mendereide!C17 + 'Merela Sta'!C17 + 'Mesjan Hyaa'!C17 + Metndria!C17 + Migoku!C17 + Myla!C17 + 'New Kizura'!C17 + 'New Misos'!C17 + 'Nheyes Si'!C17 + Nia!C17 + 'Niretui and Anulan'!C17 + 'Niul Spijan'!C17 + 'North Ayre'!C17 + Ocaun!C17 + Ohtina!C17 + Onphello!C17 + Oscairia!C17 + Othya!C17 + Otiiric!C17 + Oyreain!C17 + Ozinia!C17 + Palina!C17 + Peka!C17 + Pelan!C17 + Pelines!C17 + Pelugrotoa!C17 + 'Pha Hii'!C17 + Phuris!C17 + Praesyu!C17 + Prstreula!C17 + 'Pruim Fijan'!C17 + 'Prystr Hii'!C17 + Quidic!C17 + Raledria!C17 + Reerica!C17 + Rethern!C17 + 'Rijan bu'!C17 + Rinew!C17 + Rkmepuia!C17 + Rtesania!C17 + Ruylku!C17 + Saa!C17 + Sadain!C17 + Sanagara!C17 + Sattle!C17 + Selaja!C17 + Seytinemas!C17 + Shinam!C17 + Shomjind!C17 + Siana!C17 + Sivoso!C17 + Slyiaduun!C17 + Stinebar!C17 + Suenan!C17 + Sunsokua!C17 + Taing!C17 + Taniduna!C17 + Taoisia!C17 + Taval!C17 + Terressin!C17 + Tomscilus!C17 + Tonder!C17 + Trevilla!C17 + Trian!C17 + Tvecoca!C17 + Ucrua!C17 + Ukhdari!C17 + Umarcia!C17 + Umendel!C17 + 'United Delet'!C17 + 'United Mihili'!C17 + Urbiqu!C17 + Uularin!C17 + Vayvele!C17 + Veelmit!C17 + Verste!C17 + Verusa!C17 + Vesozata!C17 + Viussi!C17 + Volver!C17 + Walporein!C17 + 'Welenu Fana'!C17 + 'Western Migoku'!C17 + Wundry!C17 + Yaxuto!C17 + Yihnurda!C17 + Yoprioq!C17 + Yutnitu!C17 + Zenashan!C17 + Zhanshe!C17 + Ztesh!C17</f>
        <v>5800756284</v>
      </c>
      <c r="D17" s="6">
        <f t="shared" si="2"/>
        <v>0.01187983606</v>
      </c>
      <c r="K17" s="3">
        <f t="shared" si="3"/>
        <v>2000</v>
      </c>
      <c r="L17" s="4">
        <v>1750.0</v>
      </c>
      <c r="M17" s="5">
        <f>Eldavpir!C17 + Iquir!C17 + Viussi!C17 + Umendel!C17 + Reerica!C17 + Saa!C17 + Sattle!C17</f>
        <v>75493200.18</v>
      </c>
      <c r="N17" s="6">
        <f t="shared" si="4"/>
        <v>0.02802310715</v>
      </c>
      <c r="O17" s="6">
        <f t="shared" si="5"/>
        <v>0.013014372</v>
      </c>
      <c r="V17" s="3">
        <f t="shared" si="6"/>
        <v>2000</v>
      </c>
      <c r="W17" s="4">
        <v>1750.0</v>
      </c>
      <c r="X17" s="5">
        <f>'Areoix Lie'!C17 + Jau!C17 + Terressin!C17 + Acetoa!C17 + 'Feio Lie'!C17</f>
        <v>627483668.9</v>
      </c>
      <c r="Y17" s="6">
        <f t="shared" si="7"/>
        <v>0.01042484812</v>
      </c>
      <c r="Z17" s="6">
        <f t="shared" si="8"/>
        <v>0.1081727344</v>
      </c>
      <c r="AG17" s="3">
        <f t="shared" si="9"/>
        <v>2000</v>
      </c>
      <c r="AH17" s="4">
        <v>1750.0</v>
      </c>
      <c r="AI17" s="5">
        <f>Taniduna!C17 + Jathua!C17 + Deschon!C17 + Pelines!C17 + Candenat!C17 + Othya!C17 + Yoprioq!C17 + Jshain!C17 + 'Fire Coast'!C17 + 'Rijan bu'!C17 + Rinew!C17 + Enina!C17 + Trevilla!C17</f>
        <v>157056931.3</v>
      </c>
      <c r="AJ17" s="6">
        <f t="shared" si="10"/>
        <v>0.02646192065</v>
      </c>
      <c r="AK17" s="6">
        <f t="shared" si="11"/>
        <v>0.02707525082</v>
      </c>
      <c r="AR17" s="3">
        <f t="shared" si="12"/>
        <v>2000</v>
      </c>
      <c r="AS17" s="4">
        <v>1750.0</v>
      </c>
      <c r="AT17" s="5">
        <f>Gaeiya!C17 + Raledria!C17 + Arbiya!C17 + Fincen!C17 + Curata!C17</f>
        <v>263641492.2</v>
      </c>
      <c r="AU17" s="6">
        <f t="shared" si="13"/>
        <v>0.01100953566</v>
      </c>
      <c r="AV17" s="6">
        <f t="shared" si="14"/>
        <v>0.04544950336</v>
      </c>
      <c r="BC17" s="3">
        <f t="shared" si="15"/>
        <v>2000</v>
      </c>
      <c r="BD17" s="4">
        <v>1750.0</v>
      </c>
      <c r="BE17" s="5">
        <f>Etirha!C17 + Laselteh!C17 + Grazail!C17 + 'Disal Nila'!C17 + Pelan!C17 + Peka!C17 + Guise!C17</f>
        <v>97997061.88</v>
      </c>
      <c r="BF17" s="6">
        <f t="shared" si="16"/>
        <v>0.009798832511</v>
      </c>
      <c r="BG17" s="6">
        <f t="shared" si="17"/>
        <v>0.0168938423</v>
      </c>
      <c r="BN17" s="3">
        <f t="shared" si="18"/>
        <v>2000</v>
      </c>
      <c r="BO17" s="4">
        <v>1750.0</v>
      </c>
      <c r="BP17" s="5">
        <f>Genaire!C17 + 'New Misos'!C17 + Phuris!C17 + Lasri!C17 + Slyiaduun!C17 + Aetintio!C17 + Metndria!C17 + Tomscilus!C17</f>
        <v>87497689.81</v>
      </c>
      <c r="BQ17" s="6">
        <f t="shared" si="19"/>
        <v>0.01346568213</v>
      </c>
      <c r="BR17" s="6">
        <f t="shared" si="20"/>
        <v>0.01508384175</v>
      </c>
      <c r="BY17" s="3">
        <f t="shared" si="21"/>
        <v>2000</v>
      </c>
      <c r="BZ17" s="4">
        <v>1750.0</v>
      </c>
      <c r="CA17" s="5">
        <f>Ealdorii!C17 + Ukhdari!C17 + Hkuqo!C17 + Acrana!C17 + Zenashan!C17</f>
        <v>242329272.2</v>
      </c>
      <c r="CB17" s="8">
        <f t="shared" si="22"/>
        <v>0.00684203205</v>
      </c>
      <c r="CC17" s="6">
        <f t="shared" si="23"/>
        <v>0.04177546174</v>
      </c>
      <c r="CJ17" s="3">
        <f t="shared" si="24"/>
        <v>2000</v>
      </c>
      <c r="CK17" s="4">
        <v>1750.0</v>
      </c>
      <c r="CL17" s="5">
        <f>Estijan!C17 + Ikzen!C17 + Urbiqu!C17 + Danocia!C17 + Koruch!C17 + 'New Kizura'!C17 + Lydroa!C17 + Fermori!C17 + Uularin!C17 + 'Niul Spijan'!C17</f>
        <v>256640085</v>
      </c>
      <c r="CM17" s="8">
        <f t="shared" si="25"/>
        <v>0.009543624226</v>
      </c>
      <c r="CN17" s="6">
        <f t="shared" si="26"/>
        <v>0.04424252157</v>
      </c>
      <c r="CU17" s="3">
        <f t="shared" si="27"/>
        <v>2000</v>
      </c>
      <c r="CV17" s="4">
        <v>1750.0</v>
      </c>
      <c r="CW17" s="5">
        <f>Praesyu!C17 + Lycroa!C17 + Emara!C17 + Eldjo!C17 + Easuhura!C17 + Ilicuhe!C17 + Tonder!C17</f>
        <v>231593914.7</v>
      </c>
      <c r="CX17" s="8">
        <f t="shared" si="28"/>
        <v>0.003492490417</v>
      </c>
      <c r="CY17" s="6">
        <f t="shared" si="29"/>
        <v>0.03992477935</v>
      </c>
      <c r="DF17" s="3">
        <f t="shared" si="30"/>
        <v>2000</v>
      </c>
      <c r="DG17" s="4">
        <v>1750.0</v>
      </c>
      <c r="DH17" s="5">
        <f>Verusa!C17 + Darewa!C17 + Siana!C17 + Yaxuto!C17 + 'Merela Sta'!C17 + Palina!C17</f>
        <v>164800499.2</v>
      </c>
      <c r="DI17" s="8">
        <f t="shared" si="31"/>
        <v>0.002518036183</v>
      </c>
      <c r="DJ17" s="6">
        <f t="shared" si="32"/>
        <v>0.02841017465</v>
      </c>
      <c r="DQ17" s="3">
        <f t="shared" si="33"/>
        <v>2000</v>
      </c>
      <c r="DR17" s="4">
        <v>1750.0</v>
      </c>
      <c r="DS17" s="5">
        <f>Sunsokua!C17 + Vayvele!C17 + Selaja!C17 + Sadain!C17</f>
        <v>171490018.3</v>
      </c>
      <c r="DT17" s="8">
        <f t="shared" si="34"/>
        <v>0.01191197152</v>
      </c>
      <c r="DU17" s="6">
        <f t="shared" si="35"/>
        <v>0.02956338965</v>
      </c>
      <c r="EB17" s="3">
        <f t="shared" si="36"/>
        <v>2000</v>
      </c>
      <c r="EC17" s="4">
        <v>1750.0</v>
      </c>
      <c r="ED17" s="5">
        <f>Pelugrotoa!C17 + Lieri!C17 + Rtesania!C17 + Ozinia!C17</f>
        <v>367101599.2</v>
      </c>
      <c r="EE17" s="8">
        <f t="shared" si="37"/>
        <v>0.006409481592</v>
      </c>
      <c r="EF17" s="6">
        <f t="shared" si="38"/>
        <v>0.06328512718</v>
      </c>
      <c r="EM17" s="3">
        <f t="shared" si="39"/>
        <v>2000</v>
      </c>
      <c r="EN17" s="4">
        <v>1750.0</v>
      </c>
      <c r="EO17" s="5">
        <f>Ocaun!C17 + 'Dual Cenryia'!C17 + Byllu!C17 + Exilium!C17 + Inrea!C17 + Amcha!C17 + Isnti!C17 + Galca!C17 + Otiiric!C17 + Taing!C17 + 'Cruthi Anoso'!C17</f>
        <v>229473839</v>
      </c>
      <c r="EP17" s="8">
        <f t="shared" si="40"/>
        <v>0.01754044554</v>
      </c>
      <c r="EQ17" s="6">
        <f t="shared" si="41"/>
        <v>0.03955929671</v>
      </c>
      <c r="EX17" s="3">
        <f t="shared" si="42"/>
        <v>2000</v>
      </c>
      <c r="EY17" s="4">
        <v>1750.0</v>
      </c>
      <c r="EZ17" s="5">
        <f>Sivoso!C17 + Taoisia!C17 + Seytinemas!C17 + Trian!C17 + Chaenia!C17</f>
        <v>128515596.4</v>
      </c>
      <c r="FA17" s="8">
        <f t="shared" si="43"/>
        <v>0.01136903523</v>
      </c>
      <c r="FB17" s="6">
        <f t="shared" si="44"/>
        <v>0.02215497258</v>
      </c>
      <c r="FI17" s="3">
        <f t="shared" si="45"/>
        <v>2000</v>
      </c>
      <c r="FJ17" s="4">
        <v>1750.0</v>
      </c>
      <c r="FK17" s="5">
        <f>Migoku!C17 + 'Welenu Fana'!C17 + Haiza!C17 + Ucrua!C17 + Ihner!C17 + Oscairia!C17 + Shinam!C17 + Ruylku!C17 + Taval!C17 + 'Western Migoku'!C17 + 'Pruim Fijan'!C17 + Canldives!C17</f>
        <v>145835440.1</v>
      </c>
      <c r="FL17" s="8">
        <f t="shared" si="46"/>
        <v>0.02490715667</v>
      </c>
      <c r="FM17" s="6">
        <f t="shared" si="47"/>
        <v>0.0251407632</v>
      </c>
      <c r="FT17" s="3">
        <f t="shared" si="48"/>
        <v>2000</v>
      </c>
      <c r="FU17" s="4">
        <v>1750.0</v>
      </c>
      <c r="FV17" s="5">
        <f>Vesozata!C17 + Etretes!C17 + Kusierna!C17 + Eparia!C17</f>
        <v>111927773.7</v>
      </c>
      <c r="FW17" s="8">
        <f t="shared" si="49"/>
        <v>0.02302936315</v>
      </c>
      <c r="FX17" s="6">
        <f t="shared" si="50"/>
        <v>0.01929537603</v>
      </c>
      <c r="GE17" s="3">
        <f t="shared" si="51"/>
        <v>2000</v>
      </c>
      <c r="GF17" s="4">
        <v>1750.0</v>
      </c>
      <c r="GG17" s="5">
        <f>Dahe!C17 + Kaastini!C17 + Suenan!C17 + Oyreain!C17 + Sanagara!C17 + 'North Ayre'!C17 + Stinebar!C17 + Cloja!C17 + 'Pha Hii'!C17 + 'Prystr Hii'!C17</f>
        <v>978500497.3</v>
      </c>
      <c r="GH17" s="8">
        <f t="shared" si="52"/>
        <v>0.004914382096</v>
      </c>
      <c r="GI17" s="6">
        <f t="shared" si="53"/>
        <v>0.1686849868</v>
      </c>
      <c r="GP17" s="3">
        <f t="shared" si="54"/>
        <v>2000</v>
      </c>
      <c r="GQ17" s="4">
        <v>1750.0</v>
      </c>
      <c r="GR17" s="5">
        <f>Maalle!C17 + 'United Delet'!C17 + Ohtina!C17 + Astye!C17 + Prstreula!C17 + Veelmit!C17 + Aplasia!C17 + 'Elja and Munusia'!C17 + Walporein!C17 + 'Crila Republic'!C17 + 'Niretui and Anulan'!C17 + Rethern!C17 + Tvecoca!C17</f>
        <v>165056966.4</v>
      </c>
      <c r="GS17" s="8">
        <f t="shared" si="55"/>
        <v>0.01560435112</v>
      </c>
      <c r="GT17" s="6">
        <f t="shared" si="56"/>
        <v>0.02845438738</v>
      </c>
      <c r="HA17" s="3">
        <f t="shared" si="57"/>
        <v>2000</v>
      </c>
      <c r="HB17" s="4">
        <v>1750.0</v>
      </c>
      <c r="HC17" s="5">
        <f>Andsaudare!C17 + Nia!C17 + Umarcia!C17 + Mendereide!C17 + Iainoa!C17 + Isari!C17 + Rkmepuia!C17 + Hiwush!C17 + Isuibul!C17 + Yutnitu!C17</f>
        <v>58054670.02</v>
      </c>
      <c r="HD17" s="8">
        <f t="shared" si="58"/>
        <v>0.01702595664</v>
      </c>
      <c r="HE17" s="6">
        <f t="shared" si="59"/>
        <v>0.01000812087</v>
      </c>
      <c r="HL17" s="3">
        <f t="shared" si="60"/>
        <v>2000</v>
      </c>
      <c r="HM17" s="4">
        <v>1750.0</v>
      </c>
      <c r="HN17" s="5">
        <f>Zhanshe!C17 + Volver!C17 + Finae!C17 + Myla!C17 + 'Nheyes Si'!C17 + Onphello!C17 + Hyelen!C17</f>
        <v>102966144.2</v>
      </c>
      <c r="HO17" s="8">
        <f t="shared" si="61"/>
        <v>0.01530175474</v>
      </c>
      <c r="HP17" s="6">
        <f t="shared" si="62"/>
        <v>0.01775046893</v>
      </c>
      <c r="HW17" s="3">
        <f t="shared" si="63"/>
        <v>2000</v>
      </c>
      <c r="HX17" s="4">
        <v>1750.0</v>
      </c>
      <c r="HY17" s="5">
        <f>Yihnurda!C17 + Ztesh!C17 + Wundry!C17 + Anymna!C17 + Shomjind!C17 + Baluyde!C17 + Letan!C17</f>
        <v>454327389</v>
      </c>
      <c r="HZ17" s="8">
        <f t="shared" si="64"/>
        <v>0.02160180607</v>
      </c>
      <c r="IA17" s="6">
        <f t="shared" si="65"/>
        <v>0.07832209572</v>
      </c>
      <c r="IH17" s="3">
        <f t="shared" si="66"/>
        <v>2000</v>
      </c>
      <c r="II17" s="4">
        <v>1750.0</v>
      </c>
      <c r="IJ17" s="5">
        <f>Iareva!C17 + 'United Mihili'!C17 + 'Mesjan Hyaa'!C17 + Desaki!C17 + 'Far Lands'!C17</f>
        <v>58350151.71</v>
      </c>
      <c r="IK17" s="8">
        <f t="shared" si="67"/>
        <v>0.02068443542</v>
      </c>
      <c r="IL17" s="6">
        <f t="shared" si="68"/>
        <v>0.01005905935</v>
      </c>
      <c r="IS17" s="3">
        <f t="shared" si="69"/>
        <v>2000</v>
      </c>
      <c r="IT17" s="4">
        <v>1750.0</v>
      </c>
      <c r="IU17" s="5">
        <f>Verste!C17 + Quidic!C17 + Erkizil!C17 + Ashain!C17 + Ahokini!C17</f>
        <v>316755673.5</v>
      </c>
      <c r="IV17" s="8">
        <f t="shared" si="70"/>
        <v>0.0150419164</v>
      </c>
      <c r="IW17" s="6">
        <f t="shared" si="71"/>
        <v>0.05460592688</v>
      </c>
    </row>
    <row r="18" ht="22.5" customHeight="1">
      <c r="A18" s="3">
        <f t="shared" si="1"/>
        <v>1999</v>
      </c>
      <c r="B18" s="4">
        <v>1749.0</v>
      </c>
      <c r="C18" s="5">
        <f>Acetoa!C18 + Acrana!C18 + Aetintio!C18 + Ahokini!C18 + Amcha!C18 + Andsaudare!C18 + Anymna!C18 + Aplasia!C18 + Arbiya!C18 + 'Areoix Lie'!C18 + Ashain!C18 + Astye!C18 + Baluyde!C18 + Byllu!C18 + Candenat!C18 + Canldives!C18 + Chaenia!C18 + Cloja!C18 + 'Crila Republic'!C18 + 'Cruthi Anoso'!C18 + Curata!C18 + Dahe!C18 + Danocia!C18 + Darewa!C18 + Desaki!C18 + Deschon!C18 + 'Disal Nila'!C18 + 'Dual Cenryia'!C18 + Ealdorii!C18 + Easuhura!C18 + Eldavpir!C18 + Eldjo!C18 + 'Elja and Munusia'!C18 + Emara!C18 + Enina!C18 + Eparia!C18 + Erkizil!C18 + Estijan!C18 + Etirha!C18 + Etretes!C18 + Exilium!C18 + 'Far Lands'!C18 + 'Feio Lie'!C18 + Fermori!C18 + Finae!C18 + Fincen!C18 + 'Fire Coast'!C18 + Gaeiya!C18 + Galca!C18 + Genaire!C18 + Grazail!C18 + Guise!C18 + Haiza!C18 + Heiso!C18 + Hiwush!C18 + Hkuqo!C18 + Hyelen!C18 + Iainoa!C18 + Iareva!C18 + Ihner!C18 + Ikzen!C18 + Ilicuhe!C18 + Inania!C18 + Inrea!C18 + Iquir!C18 + Isari!C18 + Isnti!C18 + Isuibul!C18 + Jathua!C18 + Jau!C18 + Jshain!C18 + Kaastini!C18 + Koruch!C18 + Kusierna!C18 + Laselteh!C18 + Lasri!C18 + Letan!C18 + Lieri!C18 + Lycroa!C18 + Lydroa!C18 + Maalle!C18 + Mendereide!C18 + 'Merela Sta'!C18 + 'Mesjan Hyaa'!C18 + Metndria!C18 + Migoku!C18 + Myla!C18 + 'New Kizura'!C18 + 'New Misos'!C18 + 'Nheyes Si'!C18 + Nia!C18 + 'Niretui and Anulan'!C18 + 'Niul Spijan'!C18 + 'North Ayre'!C18 + Ocaun!C18 + Ohtina!C18 + Onphello!C18 + Oscairia!C18 + Othya!C18 + Otiiric!C18 + Oyreain!C18 + Ozinia!C18 + Palina!C18 + Peka!C18 + Pelan!C18 + Pelines!C18 + Pelugrotoa!C18 + 'Pha Hii'!C18 + Phuris!C18 + Praesyu!C18 + Prstreula!C18 + 'Pruim Fijan'!C18 + 'Prystr Hii'!C18 + Quidic!C18 + Raledria!C18 + Reerica!C18 + Rethern!C18 + 'Rijan bu'!C18 + Rinew!C18 + Rkmepuia!C18 + Rtesania!C18 + Ruylku!C18 + Saa!C18 + Sadain!C18 + Sanagara!C18 + Sattle!C18 + Selaja!C18 + Seytinemas!C18 + Shinam!C18 + Shomjind!C18 + Siana!C18 + Sivoso!C18 + Slyiaduun!C18 + Stinebar!C18 + Suenan!C18 + Sunsokua!C18 + Taing!C18 + Taniduna!C18 + Taoisia!C18 + Taval!C18 + Terressin!C18 + Tomscilus!C18 + Tonder!C18 + Trevilla!C18 + Trian!C18 + Tvecoca!C18 + Ucrua!C18 + Ukhdari!C18 + Umarcia!C18 + Umendel!C18 + 'United Delet'!C18 + 'United Mihili'!C18 + Urbiqu!C18 + Uularin!C18 + Vayvele!C18 + Veelmit!C18 + Verste!C18 + Verusa!C18 + Vesozata!C18 + Viussi!C18 + Volver!C18 + Walporein!C18 + 'Welenu Fana'!C18 + 'Western Migoku'!C18 + Wundry!C18 + Yaxuto!C18 + Yihnurda!C18 + Yoprioq!C18 + Yutnitu!C18 + Zenashan!C18 + Zhanshe!C18 + Ztesh!C18</f>
        <v>5732653303</v>
      </c>
      <c r="D18" s="6">
        <f t="shared" si="2"/>
        <v>0.01197140255</v>
      </c>
      <c r="K18" s="3">
        <f t="shared" si="3"/>
        <v>1999</v>
      </c>
      <c r="L18" s="4">
        <v>1749.0</v>
      </c>
      <c r="M18" s="5">
        <f>Eldavpir!C18 + Iquir!C18 + Viussi!C18 + Umendel!C18 + Reerica!C18 + Saa!C18 + Sattle!C18</f>
        <v>73435314.49</v>
      </c>
      <c r="N18" s="6">
        <f t="shared" si="4"/>
        <v>0.02818267972</v>
      </c>
      <c r="O18" s="6">
        <f t="shared" si="5"/>
        <v>0.01281000448</v>
      </c>
      <c r="V18" s="3">
        <f t="shared" si="6"/>
        <v>1999</v>
      </c>
      <c r="W18" s="4">
        <v>1749.0</v>
      </c>
      <c r="X18" s="5">
        <f>'Areoix Lie'!C18 + Jau!C18 + Terressin!C18 + Acetoa!C18 + 'Feio Lie'!C18</f>
        <v>621009736.7</v>
      </c>
      <c r="Y18" s="6">
        <f t="shared" si="7"/>
        <v>0.01069062007</v>
      </c>
      <c r="Z18" s="6">
        <f t="shared" si="8"/>
        <v>0.1083285006</v>
      </c>
      <c r="AG18" s="3">
        <f t="shared" si="9"/>
        <v>1999</v>
      </c>
      <c r="AH18" s="4">
        <v>1749.0</v>
      </c>
      <c r="AI18" s="5">
        <f>Taniduna!C18 + Jathua!C18 + Deschon!C18 + Pelines!C18 + Candenat!C18 + Othya!C18 + Yoprioq!C18 + Jshain!C18 + 'Fire Coast'!C18 + 'Rijan bu'!C18 + Rinew!C18 + Enina!C18 + Trevilla!C18</f>
        <v>153008044.6</v>
      </c>
      <c r="AJ18" s="6">
        <f t="shared" si="10"/>
        <v>0.0262148115</v>
      </c>
      <c r="AK18" s="6">
        <f t="shared" si="11"/>
        <v>0.02669061541</v>
      </c>
      <c r="AR18" s="3">
        <f t="shared" si="12"/>
        <v>1999</v>
      </c>
      <c r="AS18" s="4">
        <v>1749.0</v>
      </c>
      <c r="AT18" s="5">
        <f>Gaeiya!C18 + Raledria!C18 + Arbiya!C18 + Fincen!C18 + Curata!C18</f>
        <v>260770529.8</v>
      </c>
      <c r="AU18" s="6">
        <f t="shared" si="13"/>
        <v>0.01051014699</v>
      </c>
      <c r="AV18" s="6">
        <f t="shared" si="14"/>
        <v>0.04548862734</v>
      </c>
      <c r="BC18" s="3">
        <f t="shared" si="15"/>
        <v>1999</v>
      </c>
      <c r="BD18" s="4">
        <v>1749.0</v>
      </c>
      <c r="BE18" s="5">
        <f>Etirha!C18 + Laselteh!C18 + Grazail!C18 + 'Disal Nila'!C18 + Pelan!C18 + Peka!C18 + Guise!C18</f>
        <v>97046123.17</v>
      </c>
      <c r="BF18" s="6">
        <f t="shared" si="16"/>
        <v>0.01180401981</v>
      </c>
      <c r="BG18" s="6">
        <f t="shared" si="17"/>
        <v>0.0169286573</v>
      </c>
      <c r="BN18" s="3">
        <f t="shared" si="18"/>
        <v>1999</v>
      </c>
      <c r="BO18" s="4">
        <v>1749.0</v>
      </c>
      <c r="BP18" s="5">
        <f>Genaire!C18 + 'New Misos'!C18 + Phuris!C18 + Lasri!C18 + Slyiaduun!C18 + Aetintio!C18 + Metndria!C18 + Tomscilus!C18</f>
        <v>86335128.42</v>
      </c>
      <c r="BQ18" s="6">
        <f t="shared" si="19"/>
        <v>0.01399429708</v>
      </c>
      <c r="BR18" s="6">
        <f t="shared" si="20"/>
        <v>0.01506023893</v>
      </c>
      <c r="BY18" s="3">
        <f t="shared" si="21"/>
        <v>1999</v>
      </c>
      <c r="BZ18" s="4">
        <v>1749.0</v>
      </c>
      <c r="CA18" s="5">
        <f>Ealdorii!C18 + Ukhdari!C18 + Hkuqo!C18 + Acrana!C18 + Zenashan!C18</f>
        <v>240682514.7</v>
      </c>
      <c r="CB18" s="7">
        <f t="shared" si="22"/>
        <v>0.00326894325</v>
      </c>
      <c r="CC18" s="6">
        <f t="shared" si="23"/>
        <v>0.04198448816</v>
      </c>
      <c r="CJ18" s="3">
        <f t="shared" si="24"/>
        <v>1999</v>
      </c>
      <c r="CK18" s="4">
        <v>1749.0</v>
      </c>
      <c r="CL18" s="5">
        <f>Estijan!C18 + Ikzen!C18 + Urbiqu!C18 + Danocia!C18 + Koruch!C18 + 'New Kizura'!C18 + Lydroa!C18 + Fermori!C18 + Uularin!C18 + 'Niul Spijan'!C18</f>
        <v>254213962.5</v>
      </c>
      <c r="CM18" s="7">
        <f t="shared" si="25"/>
        <v>0.009413575198</v>
      </c>
      <c r="CN18" s="6">
        <f t="shared" si="26"/>
        <v>0.04434490437</v>
      </c>
      <c r="CU18" s="3">
        <f t="shared" si="27"/>
        <v>1999</v>
      </c>
      <c r="CV18" s="4">
        <v>1749.0</v>
      </c>
      <c r="CW18" s="5">
        <f>Praesyu!C18 + Lycroa!C18 + Emara!C18 + Eldjo!C18 + Easuhura!C18 + Ilicuhe!C18 + Tonder!C18</f>
        <v>230787890.2</v>
      </c>
      <c r="CX18" s="7">
        <f t="shared" si="28"/>
        <v>0.002762490673</v>
      </c>
      <c r="CY18" s="6">
        <f t="shared" si="29"/>
        <v>0.04025847684</v>
      </c>
      <c r="DF18" s="3">
        <f t="shared" si="30"/>
        <v>1999</v>
      </c>
      <c r="DG18" s="4">
        <v>1749.0</v>
      </c>
      <c r="DH18" s="5">
        <f>Verusa!C18 + Darewa!C18 + Siana!C18 + Yaxuto!C18 + 'Merela Sta'!C18 + Palina!C18</f>
        <v>164386567.8</v>
      </c>
      <c r="DI18" s="7">
        <f t="shared" si="31"/>
        <v>0.002002032063</v>
      </c>
      <c r="DJ18" s="6">
        <f t="shared" si="32"/>
        <v>0.02867547698</v>
      </c>
      <c r="DQ18" s="3">
        <f t="shared" si="33"/>
        <v>1999</v>
      </c>
      <c r="DR18" s="4">
        <v>1749.0</v>
      </c>
      <c r="DS18" s="5">
        <f>Sunsokua!C18 + Vayvele!C18 + Selaja!C18 + Sadain!C18</f>
        <v>169471281.2</v>
      </c>
      <c r="DT18" s="7">
        <f t="shared" si="34"/>
        <v>0.01220027011</v>
      </c>
      <c r="DU18" s="6">
        <f t="shared" si="35"/>
        <v>0.0295624508</v>
      </c>
      <c r="EB18" s="3">
        <f t="shared" si="36"/>
        <v>1999</v>
      </c>
      <c r="EC18" s="4">
        <v>1749.0</v>
      </c>
      <c r="ED18" s="5">
        <f>Pelugrotoa!C18 + Lieri!C18 + Rtesania!C18 + Ozinia!C18</f>
        <v>364763653.2</v>
      </c>
      <c r="EE18" s="7">
        <f t="shared" si="37"/>
        <v>0.008867260054</v>
      </c>
      <c r="EF18" s="6">
        <f t="shared" si="38"/>
        <v>0.06362911447</v>
      </c>
      <c r="EM18" s="3">
        <f t="shared" si="39"/>
        <v>1999</v>
      </c>
      <c r="EN18" s="4">
        <v>1749.0</v>
      </c>
      <c r="EO18" s="5">
        <f>Ocaun!C18 + 'Dual Cenryia'!C18 + Byllu!C18 + Exilium!C18 + Inrea!C18 + Amcha!C18 + Isnti!C18 + Galca!C18 + Otiiric!C18 + Taing!C18 + 'Cruthi Anoso'!C18</f>
        <v>225518150.1</v>
      </c>
      <c r="EP18" s="7">
        <f t="shared" si="40"/>
        <v>0.01745442042</v>
      </c>
      <c r="EQ18" s="6">
        <f t="shared" si="41"/>
        <v>0.0393392271</v>
      </c>
      <c r="EX18" s="3">
        <f t="shared" si="42"/>
        <v>1999</v>
      </c>
      <c r="EY18" s="4">
        <v>1749.0</v>
      </c>
      <c r="EZ18" s="5">
        <f>Sivoso!C18 + Taoisia!C18 + Seytinemas!C18 + Trian!C18 + Chaenia!C18</f>
        <v>127070922.6</v>
      </c>
      <c r="FA18" s="7">
        <f t="shared" si="43"/>
        <v>0.01217711149</v>
      </c>
      <c r="FB18" s="6">
        <f t="shared" si="44"/>
        <v>0.02216616214</v>
      </c>
      <c r="FI18" s="3">
        <f t="shared" si="45"/>
        <v>1999</v>
      </c>
      <c r="FJ18" s="4">
        <v>1749.0</v>
      </c>
      <c r="FK18" s="5">
        <f>Migoku!C18 + 'Welenu Fana'!C18 + Haiza!C18 + Ucrua!C18 + Ihner!C18 + Oscairia!C18 + Shinam!C18 + Ruylku!C18 + Taval!C18 + 'Western Migoku'!C18 + 'Pruim Fijan'!C18 + Canldives!C18</f>
        <v>142291366.8</v>
      </c>
      <c r="FL18" s="7">
        <f t="shared" si="46"/>
        <v>0.0224934825</v>
      </c>
      <c r="FM18" s="6">
        <f t="shared" si="47"/>
        <v>0.02482120569</v>
      </c>
      <c r="FT18" s="3">
        <f t="shared" si="48"/>
        <v>1999</v>
      </c>
      <c r="FU18" s="4">
        <v>1749.0</v>
      </c>
      <c r="FV18" s="5">
        <f>Vesozata!C18 + Etretes!C18 + Kusierna!C18 + Eparia!C18</f>
        <v>109408173.2</v>
      </c>
      <c r="FW18" s="7">
        <f t="shared" si="49"/>
        <v>0.02323190012</v>
      </c>
      <c r="FX18" s="6">
        <f t="shared" si="50"/>
        <v>0.01908508459</v>
      </c>
      <c r="GE18" s="3">
        <f t="shared" si="51"/>
        <v>1999</v>
      </c>
      <c r="GF18" s="4">
        <v>1749.0</v>
      </c>
      <c r="GG18" s="5">
        <f>Dahe!C18 + Kaastini!C18 + Suenan!C18 + Oyreain!C18 + Sanagara!C18 + 'North Ayre'!C18 + Stinebar!C18 + Cloja!C18 + 'Pha Hii'!C18 + 'Prystr Hii'!C18</f>
        <v>973715288.3</v>
      </c>
      <c r="GH18" s="7">
        <f t="shared" si="52"/>
        <v>0.005109595533</v>
      </c>
      <c r="GI18" s="6">
        <f t="shared" si="53"/>
        <v>0.1698542083</v>
      </c>
      <c r="GP18" s="3">
        <f t="shared" si="54"/>
        <v>1999</v>
      </c>
      <c r="GQ18" s="4">
        <v>1749.0</v>
      </c>
      <c r="GR18" s="5">
        <f>Maalle!C18 + 'United Delet'!C18 + Ohtina!C18 + Astye!C18 + Prstreula!C18 + Veelmit!C18 + Aplasia!C18 + 'Elja and Munusia'!C18 + Walporein!C18 + 'Crila Republic'!C18 + 'Niretui and Anulan'!C18 + Rethern!C18 + Tvecoca!C18</f>
        <v>162520932.7</v>
      </c>
      <c r="GS18" s="7">
        <f t="shared" si="55"/>
        <v>0.01616286727</v>
      </c>
      <c r="GT18" s="6">
        <f t="shared" si="56"/>
        <v>0.0283500369</v>
      </c>
      <c r="HA18" s="3">
        <f t="shared" si="57"/>
        <v>1999</v>
      </c>
      <c r="HB18" s="4">
        <v>1749.0</v>
      </c>
      <c r="HC18" s="5">
        <f>Andsaudare!C18 + Nia!C18 + Umarcia!C18 + Mendereide!C18 + Iainoa!C18 + Isari!C18 + Rkmepuia!C18 + Hiwush!C18 + Isuibul!C18 + Yutnitu!C18</f>
        <v>57082781.07</v>
      </c>
      <c r="HD18" s="7">
        <f t="shared" si="58"/>
        <v>0.01755674406</v>
      </c>
      <c r="HE18" s="6">
        <f t="shared" si="59"/>
        <v>0.00995748008</v>
      </c>
      <c r="HL18" s="3">
        <f t="shared" si="60"/>
        <v>1999</v>
      </c>
      <c r="HM18" s="4">
        <v>1749.0</v>
      </c>
      <c r="HN18" s="5">
        <f>Zhanshe!C18 + Volver!C18 + Finae!C18 + Myla!C18 + 'Nheyes Si'!C18 + Onphello!C18 + Hyelen!C18</f>
        <v>101414327</v>
      </c>
      <c r="HO18" s="7">
        <f t="shared" si="61"/>
        <v>0.01621410603</v>
      </c>
      <c r="HP18" s="6">
        <f t="shared" si="62"/>
        <v>0.0176906437</v>
      </c>
      <c r="HW18" s="3">
        <f t="shared" si="63"/>
        <v>1999</v>
      </c>
      <c r="HX18" s="4">
        <v>1749.0</v>
      </c>
      <c r="HY18" s="5">
        <f>Yihnurda!C18 + Ztesh!C18 + Wundry!C18 + Anymna!C18 + Shomjind!C18 + Baluyde!C18 + Letan!C18</f>
        <v>444720620.4</v>
      </c>
      <c r="HZ18" s="7">
        <f t="shared" si="64"/>
        <v>0.02180190717</v>
      </c>
      <c r="IA18" s="6">
        <f t="shared" si="65"/>
        <v>0.07757675144</v>
      </c>
      <c r="IH18" s="3">
        <f t="shared" si="66"/>
        <v>1999</v>
      </c>
      <c r="II18" s="4">
        <v>1749.0</v>
      </c>
      <c r="IJ18" s="5">
        <f>Iareva!C18 + 'United Mihili'!C18 + 'Mesjan Hyaa'!C18 + Desaki!C18 + 'Far Lands'!C18</f>
        <v>57167670.72</v>
      </c>
      <c r="IK18" s="7">
        <f t="shared" si="67"/>
        <v>0.02023180198</v>
      </c>
      <c r="IL18" s="6">
        <f t="shared" si="68"/>
        <v>0.00997228817</v>
      </c>
      <c r="IS18" s="3">
        <f t="shared" si="69"/>
        <v>1999</v>
      </c>
      <c r="IT18" s="4">
        <v>1749.0</v>
      </c>
      <c r="IU18" s="5">
        <f>Verste!C18 + Quidic!C18 + Erkizil!C18 + Ashain!C18 + Ahokini!C18</f>
        <v>312061668</v>
      </c>
      <c r="IV18" s="7">
        <f t="shared" si="70"/>
        <v>0.0158971667</v>
      </c>
      <c r="IW18" s="6">
        <f t="shared" si="71"/>
        <v>0.05443581733</v>
      </c>
    </row>
    <row r="19" ht="22.5" customHeight="1">
      <c r="A19" s="3">
        <f t="shared" si="1"/>
        <v>1998</v>
      </c>
      <c r="B19" s="4">
        <v>1748.0</v>
      </c>
      <c r="C19" s="5">
        <f>Acetoa!C19 + Acrana!C19 + Aetintio!C19 + Ahokini!C19 + Amcha!C19 + Andsaudare!C19 + Anymna!C19 + Aplasia!C19 + Arbiya!C19 + 'Areoix Lie'!C19 + Ashain!C19 + Astye!C19 + Baluyde!C19 + Byllu!C19 + Candenat!C19 + Canldives!C19 + Chaenia!C19 + Cloja!C19 + 'Crila Republic'!C19 + 'Cruthi Anoso'!C19 + Curata!C19 + Dahe!C19 + Danocia!C19 + Darewa!C19 + Desaki!C19 + Deschon!C19 + 'Disal Nila'!C19 + 'Dual Cenryia'!C19 + Ealdorii!C19 + Easuhura!C19 + Eldavpir!C19 + Eldjo!C19 + 'Elja and Munusia'!C19 + Emara!C19 + Enina!C19 + Eparia!C19 + Erkizil!C19 + Estijan!C19 + Etirha!C19 + Etretes!C19 + Exilium!C19 + 'Far Lands'!C19 + 'Feio Lie'!C19 + Fermori!C19 + Finae!C19 + Fincen!C19 + 'Fire Coast'!C19 + Gaeiya!C19 + Galca!C19 + Genaire!C19 + Grazail!C19 + Guise!C19 + Haiza!C19 + Heiso!C19 + Hiwush!C19 + Hkuqo!C19 + Hyelen!C19 + Iainoa!C19 + Iareva!C19 + Ihner!C19 + Ikzen!C19 + Ilicuhe!C19 + Inania!C19 + Inrea!C19 + Iquir!C19 + Isari!C19 + Isnti!C19 + Isuibul!C19 + Jathua!C19 + Jau!C19 + Jshain!C19 + Kaastini!C19 + Koruch!C19 + Kusierna!C19 + Laselteh!C19 + Lasri!C19 + Letan!C19 + Lieri!C19 + Lycroa!C19 + Lydroa!C19 + Maalle!C19 + Mendereide!C19 + 'Merela Sta'!C19 + 'Mesjan Hyaa'!C19 + Metndria!C19 + Migoku!C19 + Myla!C19 + 'New Kizura'!C19 + 'New Misos'!C19 + 'Nheyes Si'!C19 + Nia!C19 + 'Niretui and Anulan'!C19 + 'Niul Spijan'!C19 + 'North Ayre'!C19 + Ocaun!C19 + Ohtina!C19 + Onphello!C19 + Oscairia!C19 + Othya!C19 + Otiiric!C19 + Oyreain!C19 + Ozinia!C19 + Palina!C19 + Peka!C19 + Pelan!C19 + Pelines!C19 + Pelugrotoa!C19 + 'Pha Hii'!C19 + Phuris!C19 + Praesyu!C19 + Prstreula!C19 + 'Pruim Fijan'!C19 + 'Prystr Hii'!C19 + Quidic!C19 + Raledria!C19 + Reerica!C19 + Rethern!C19 + 'Rijan bu'!C19 + Rinew!C19 + Rkmepuia!C19 + Rtesania!C19 + Ruylku!C19 + Saa!C19 + Sadain!C19 + Sanagara!C19 + Sattle!C19 + Selaja!C19 + Seytinemas!C19 + Shinam!C19 + Shomjind!C19 + Siana!C19 + Sivoso!C19 + Slyiaduun!C19 + Stinebar!C19 + Suenan!C19 + Sunsokua!C19 + Taing!C19 + Taniduna!C19 + Taoisia!C19 + Taval!C19 + Terressin!C19 + Tomscilus!C19 + Tonder!C19 + Trevilla!C19 + Trian!C19 + Tvecoca!C19 + Ucrua!C19 + Ukhdari!C19 + Umarcia!C19 + Umendel!C19 + 'United Delet'!C19 + 'United Mihili'!C19 + Urbiqu!C19 + Uularin!C19 + Vayvele!C19 + Veelmit!C19 + Verste!C19 + Verusa!C19 + Vesozata!C19 + Viussi!C19 + Volver!C19 + Walporein!C19 + 'Welenu Fana'!C19 + 'Western Migoku'!C19 + Wundry!C19 + Yaxuto!C19 + Yihnurda!C19 + Yoprioq!C19 + Yutnitu!C19 + Zenashan!C19 + Zhanshe!C19 + Ztesh!C19</f>
        <v>5664837256</v>
      </c>
      <c r="D19" s="6">
        <f t="shared" si="2"/>
        <v>0.0120467761</v>
      </c>
      <c r="K19" s="3">
        <f t="shared" si="3"/>
        <v>1998</v>
      </c>
      <c r="L19" s="4">
        <v>1748.0</v>
      </c>
      <c r="M19" s="5">
        <f>Eldavpir!C19 + Iquir!C19 + Viussi!C19 + Umendel!C19 + Reerica!C19 + Saa!C19 + Sattle!C19</f>
        <v>71422438.77</v>
      </c>
      <c r="N19" s="6">
        <f t="shared" si="4"/>
        <v>0.02793730454</v>
      </c>
      <c r="O19" s="6">
        <f t="shared" si="5"/>
        <v>0.01260803013</v>
      </c>
      <c r="V19" s="3">
        <f t="shared" si="6"/>
        <v>1998</v>
      </c>
      <c r="W19" s="4">
        <v>1748.0</v>
      </c>
      <c r="X19" s="5">
        <f>'Areoix Lie'!C19 + Jau!C19 + Terressin!C19 + Acetoa!C19 + 'Feio Lie'!C19</f>
        <v>614440981.6</v>
      </c>
      <c r="Y19" s="6">
        <f t="shared" si="7"/>
        <v>0.01073704634</v>
      </c>
      <c r="Z19" s="6">
        <f t="shared" si="8"/>
        <v>0.1084657783</v>
      </c>
      <c r="AG19" s="3">
        <f t="shared" si="9"/>
        <v>1998</v>
      </c>
      <c r="AH19" s="4">
        <v>1748.0</v>
      </c>
      <c r="AI19" s="5">
        <f>Taniduna!C19 + Jathua!C19 + Deschon!C19 + Pelines!C19 + Candenat!C19 + Othya!C19 + Yoprioq!C19 + Jshain!C19 + 'Fire Coast'!C19 + 'Rijan bu'!C19 + Rinew!C19 + Enina!C19 + Trevilla!C19</f>
        <v>149099431.1</v>
      </c>
      <c r="AJ19" s="6">
        <f t="shared" si="10"/>
        <v>0.02638717623</v>
      </c>
      <c r="AK19" s="6">
        <f t="shared" si="11"/>
        <v>0.02632016144</v>
      </c>
      <c r="AR19" s="3">
        <f t="shared" si="12"/>
        <v>1998</v>
      </c>
      <c r="AS19" s="4">
        <v>1748.0</v>
      </c>
      <c r="AT19" s="5">
        <f>Gaeiya!C19 + Raledria!C19 + Arbiya!C19 + Fincen!C19 + Curata!C19</f>
        <v>258058299.1</v>
      </c>
      <c r="AU19" s="6">
        <f t="shared" si="13"/>
        <v>0.009742479348</v>
      </c>
      <c r="AV19" s="6">
        <f t="shared" si="14"/>
        <v>0.04555440651</v>
      </c>
      <c r="BC19" s="3">
        <f t="shared" si="15"/>
        <v>1998</v>
      </c>
      <c r="BD19" s="4">
        <v>1748.0</v>
      </c>
      <c r="BE19" s="5">
        <f>Etirha!C19 + Laselteh!C19 + Grazail!C19 + 'Disal Nila'!C19 + Pelan!C19 + Peka!C19 + Guise!C19</f>
        <v>95913952.97</v>
      </c>
      <c r="BF19" s="6">
        <f t="shared" si="16"/>
        <v>0.01053448879</v>
      </c>
      <c r="BG19" s="6">
        <f t="shared" si="17"/>
        <v>0.01693145781</v>
      </c>
      <c r="BN19" s="3">
        <f t="shared" si="18"/>
        <v>1998</v>
      </c>
      <c r="BO19" s="4">
        <v>1748.0</v>
      </c>
      <c r="BP19" s="5">
        <f>Genaire!C19 + 'New Misos'!C19 + Phuris!C19 + Lasri!C19 + Slyiaduun!C19 + Aetintio!C19 + Metndria!C19 + Tomscilus!C19</f>
        <v>85143603.54</v>
      </c>
      <c r="BQ19" s="6">
        <f t="shared" si="19"/>
        <v>0.0138349898</v>
      </c>
      <c r="BR19" s="6">
        <f t="shared" si="20"/>
        <v>0.01503019411</v>
      </c>
      <c r="BY19" s="3">
        <f t="shared" si="21"/>
        <v>1998</v>
      </c>
      <c r="BZ19" s="4">
        <v>1748.0</v>
      </c>
      <c r="CA19" s="5">
        <f>Ealdorii!C19 + Ukhdari!C19 + Hkuqo!C19 + Acrana!C19 + Zenashan!C19</f>
        <v>239898300.8</v>
      </c>
      <c r="CB19" s="8">
        <f t="shared" si="22"/>
        <v>0.003522129292</v>
      </c>
      <c r="CC19" s="6">
        <f t="shared" si="23"/>
        <v>0.04234866599</v>
      </c>
      <c r="CJ19" s="3">
        <f t="shared" si="24"/>
        <v>1998</v>
      </c>
      <c r="CK19" s="4">
        <v>1748.0</v>
      </c>
      <c r="CL19" s="5">
        <f>Estijan!C19 + Ikzen!C19 + Urbiqu!C19 + Danocia!C19 + Koruch!C19 + 'New Kizura'!C19 + Lydroa!C19 + Fermori!C19 + Uularin!C19 + 'Niul Spijan'!C19</f>
        <v>251843217.4</v>
      </c>
      <c r="CM19" s="8">
        <f t="shared" si="25"/>
        <v>0.008202109985</v>
      </c>
      <c r="CN19" s="6">
        <f t="shared" si="26"/>
        <v>0.04445727319</v>
      </c>
      <c r="CU19" s="3">
        <f t="shared" si="27"/>
        <v>1998</v>
      </c>
      <c r="CV19" s="4">
        <v>1748.0</v>
      </c>
      <c r="CW19" s="5">
        <f>Praesyu!C19 + Lycroa!C19 + Emara!C19 + Eldjo!C19 + Easuhura!C19 + Ilicuhe!C19 + Tonder!C19</f>
        <v>230152097.2</v>
      </c>
      <c r="CX19" s="8">
        <f t="shared" si="28"/>
        <v>0.003252482565</v>
      </c>
      <c r="CY19" s="6">
        <f t="shared" si="29"/>
        <v>0.04062819227</v>
      </c>
      <c r="DF19" s="3">
        <f t="shared" si="30"/>
        <v>1998</v>
      </c>
      <c r="DG19" s="4">
        <v>1748.0</v>
      </c>
      <c r="DH19" s="5">
        <f>Verusa!C19 + Darewa!C19 + Siana!C19 + Yaxuto!C19 + 'Merela Sta'!C19 + Palina!C19</f>
        <v>164058118.2</v>
      </c>
      <c r="DI19" s="8">
        <f t="shared" si="31"/>
        <v>0.00235236104</v>
      </c>
      <c r="DJ19" s="6">
        <f t="shared" si="32"/>
        <v>0.02896078225</v>
      </c>
      <c r="DQ19" s="3">
        <f t="shared" si="33"/>
        <v>1998</v>
      </c>
      <c r="DR19" s="4">
        <v>1748.0</v>
      </c>
      <c r="DS19" s="5">
        <f>Sunsokua!C19 + Vayvele!C19 + Selaja!C19 + Sadain!C19</f>
        <v>167428607</v>
      </c>
      <c r="DT19" s="8">
        <f t="shared" si="34"/>
        <v>0.01252158842</v>
      </c>
      <c r="DU19" s="6">
        <f t="shared" si="35"/>
        <v>0.02955576646</v>
      </c>
      <c r="EB19" s="3">
        <f t="shared" si="36"/>
        <v>1998</v>
      </c>
      <c r="EC19" s="4">
        <v>1748.0</v>
      </c>
      <c r="ED19" s="5">
        <f>Pelugrotoa!C19 + Lieri!C19 + Rtesania!C19 + Ozinia!C19</f>
        <v>361557627.7</v>
      </c>
      <c r="EE19" s="8">
        <f t="shared" si="37"/>
        <v>0.008399547404</v>
      </c>
      <c r="EF19" s="6">
        <f t="shared" si="38"/>
        <v>0.0638248923</v>
      </c>
      <c r="EM19" s="3">
        <f t="shared" si="39"/>
        <v>1998</v>
      </c>
      <c r="EN19" s="4">
        <v>1748.0</v>
      </c>
      <c r="EO19" s="5">
        <f>Ocaun!C19 + 'Dual Cenryia'!C19 + Byllu!C19 + Exilium!C19 + Inrea!C19 + Amcha!C19 + Isnti!C19 + Galca!C19 + Otiiric!C19 + Taing!C19 + 'Cruthi Anoso'!C19</f>
        <v>221649388.5</v>
      </c>
      <c r="EP19" s="8">
        <f t="shared" si="40"/>
        <v>0.01779998693</v>
      </c>
      <c r="EQ19" s="6">
        <f t="shared" si="41"/>
        <v>0.0391272297</v>
      </c>
      <c r="EX19" s="3">
        <f t="shared" si="42"/>
        <v>1998</v>
      </c>
      <c r="EY19" s="4">
        <v>1748.0</v>
      </c>
      <c r="EZ19" s="5">
        <f>Sivoso!C19 + Taoisia!C19 + Seytinemas!C19 + Trian!C19 + Chaenia!C19</f>
        <v>125542181.5</v>
      </c>
      <c r="FA19" s="8">
        <f t="shared" si="43"/>
        <v>0.01311529682</v>
      </c>
      <c r="FB19" s="6">
        <f t="shared" si="44"/>
        <v>0.02216165722</v>
      </c>
      <c r="FI19" s="3">
        <f t="shared" si="45"/>
        <v>1998</v>
      </c>
      <c r="FJ19" s="4">
        <v>1748.0</v>
      </c>
      <c r="FK19" s="5">
        <f>Migoku!C19 + 'Welenu Fana'!C19 + Haiza!C19 + Ucrua!C19 + Ihner!C19 + Oscairia!C19 + Shinam!C19 + Ruylku!C19 + Taval!C19 + 'Western Migoku'!C19 + 'Pruim Fijan'!C19 + Canldives!C19</f>
        <v>139161147.9</v>
      </c>
      <c r="FL19" s="8">
        <f t="shared" si="46"/>
        <v>0.02134859716</v>
      </c>
      <c r="FM19" s="6">
        <f t="shared" si="47"/>
        <v>0.02456578038</v>
      </c>
      <c r="FT19" s="3">
        <f t="shared" si="48"/>
        <v>1998</v>
      </c>
      <c r="FU19" s="4">
        <v>1748.0</v>
      </c>
      <c r="FV19" s="5">
        <f>Vesozata!C19 + Etretes!C19 + Kusierna!C19 + Eparia!C19</f>
        <v>106924122.6</v>
      </c>
      <c r="FW19" s="8">
        <f t="shared" si="49"/>
        <v>0.02374907475</v>
      </c>
      <c r="FX19" s="6">
        <f t="shared" si="50"/>
        <v>0.01887505639</v>
      </c>
      <c r="GE19" s="3">
        <f t="shared" si="51"/>
        <v>1998</v>
      </c>
      <c r="GF19" s="4">
        <v>1748.0</v>
      </c>
      <c r="GG19" s="5">
        <f>Dahe!C19 + Kaastini!C19 + Suenan!C19 + Oyreain!C19 + Sanagara!C19 + 'North Ayre'!C19 + Stinebar!C19 + Cloja!C19 + 'Pha Hii'!C19 + 'Prystr Hii'!C19</f>
        <v>968765289.5</v>
      </c>
      <c r="GH19" s="8">
        <f t="shared" si="52"/>
        <v>0.005416452893</v>
      </c>
      <c r="GI19" s="6">
        <f t="shared" si="53"/>
        <v>0.1710137901</v>
      </c>
      <c r="GP19" s="3">
        <f t="shared" si="54"/>
        <v>1998</v>
      </c>
      <c r="GQ19" s="4">
        <v>1748.0</v>
      </c>
      <c r="GR19" s="5">
        <f>Maalle!C19 + 'United Delet'!C19 + Ohtina!C19 + Astye!C19 + Prstreula!C19 + Veelmit!C19 + Aplasia!C19 + 'Elja and Munusia'!C19 + Walporein!C19 + 'Crila Republic'!C19 + 'Niretui and Anulan'!C19 + Rethern!C19 + Tvecoca!C19</f>
        <v>159935909.8</v>
      </c>
      <c r="GS19" s="8">
        <f t="shared" si="55"/>
        <v>0.01692723251</v>
      </c>
      <c r="GT19" s="6">
        <f t="shared" si="56"/>
        <v>0.02823309878</v>
      </c>
      <c r="HA19" s="3">
        <f t="shared" si="57"/>
        <v>1998</v>
      </c>
      <c r="HB19" s="4">
        <v>1748.0</v>
      </c>
      <c r="HC19" s="5">
        <f>Andsaudare!C19 + Nia!C19 + Umarcia!C19 + Mendereide!C19 + Iainoa!C19 + Isari!C19 + Rkmepuia!C19 + Hiwush!C19 + Isuibul!C19 + Yutnitu!C19</f>
        <v>56097884.86</v>
      </c>
      <c r="HD19" s="8">
        <f t="shared" si="58"/>
        <v>0.01696614459</v>
      </c>
      <c r="HE19" s="6">
        <f t="shared" si="59"/>
        <v>0.00990282374</v>
      </c>
      <c r="HL19" s="3">
        <f t="shared" si="60"/>
        <v>1998</v>
      </c>
      <c r="HM19" s="4">
        <v>1748.0</v>
      </c>
      <c r="HN19" s="5">
        <f>Zhanshe!C19 + Volver!C19 + Finae!C19 + Myla!C19 + 'Nheyes Si'!C19 + Onphello!C19 + Hyelen!C19</f>
        <v>99796220.52</v>
      </c>
      <c r="HO19" s="8">
        <f t="shared" si="61"/>
        <v>0.01727274974</v>
      </c>
      <c r="HP19" s="6">
        <f t="shared" si="62"/>
        <v>0.01761678509</v>
      </c>
      <c r="HW19" s="3">
        <f t="shared" si="63"/>
        <v>1998</v>
      </c>
      <c r="HX19" s="4">
        <v>1748.0</v>
      </c>
      <c r="HY19" s="5">
        <f>Yihnurda!C19 + Ztesh!C19 + Wundry!C19 + Anymna!C19 + Shomjind!C19 + Baluyde!C19 + Letan!C19</f>
        <v>435231738.4</v>
      </c>
      <c r="HZ19" s="8">
        <f t="shared" si="64"/>
        <v>0.02203245385</v>
      </c>
      <c r="IA19" s="6">
        <f t="shared" si="65"/>
        <v>0.07683040461</v>
      </c>
      <c r="IH19" s="3">
        <f t="shared" si="66"/>
        <v>1998</v>
      </c>
      <c r="II19" s="4">
        <v>1748.0</v>
      </c>
      <c r="IJ19" s="5">
        <f>Iareva!C19 + 'United Mihili'!C19 + 'Mesjan Hyaa'!C19 + Desaki!C19 + 'Far Lands'!C19</f>
        <v>56034001.88</v>
      </c>
      <c r="IK19" s="8">
        <f t="shared" si="67"/>
        <v>0.02275163153</v>
      </c>
      <c r="IL19" s="6">
        <f t="shared" si="68"/>
        <v>0.009891546634</v>
      </c>
      <c r="IS19" s="3">
        <f t="shared" si="69"/>
        <v>1998</v>
      </c>
      <c r="IT19" s="4">
        <v>1748.0</v>
      </c>
      <c r="IU19" s="5">
        <f>Verste!C19 + Quidic!C19 + Erkizil!C19 + Ashain!C19 + Ahokini!C19</f>
        <v>307178401.7</v>
      </c>
      <c r="IV19" s="8">
        <f t="shared" si="70"/>
        <v>0.01612812078</v>
      </c>
      <c r="IW19" s="6">
        <f t="shared" si="71"/>
        <v>0.05422545925</v>
      </c>
    </row>
    <row r="20" ht="22.5" customHeight="1">
      <c r="A20" s="3">
        <f t="shared" si="1"/>
        <v>1997</v>
      </c>
      <c r="B20" s="4">
        <v>1747.0</v>
      </c>
      <c r="C20" s="5">
        <f>Acetoa!C20 + Acrana!C20 + Aetintio!C20 + Ahokini!C20 + Amcha!C20 + Andsaudare!C20 + Anymna!C20 + Aplasia!C20 + Arbiya!C20 + 'Areoix Lie'!C20 + Ashain!C20 + Astye!C20 + Baluyde!C20 + Byllu!C20 + Candenat!C20 + Canldives!C20 + Chaenia!C20 + Cloja!C20 + 'Crila Republic'!C20 + 'Cruthi Anoso'!C20 + Curata!C20 + Dahe!C20 + Danocia!C20 + Darewa!C20 + Desaki!C20 + Deschon!C20 + 'Disal Nila'!C20 + 'Dual Cenryia'!C20 + Ealdorii!C20 + Easuhura!C20 + Eldavpir!C20 + Eldjo!C20 + 'Elja and Munusia'!C20 + Emara!C20 + Enina!C20 + Eparia!C20 + Erkizil!C20 + Estijan!C20 + Etirha!C20 + Etretes!C20 + Exilium!C20 + 'Far Lands'!C20 + 'Feio Lie'!C20 + Fermori!C20 + Finae!C20 + Fincen!C20 + 'Fire Coast'!C20 + Gaeiya!C20 + Galca!C20 + Genaire!C20 + Grazail!C20 + Guise!C20 + Haiza!C20 + Heiso!C20 + Hiwush!C20 + Hkuqo!C20 + Hyelen!C20 + Iainoa!C20 + Iareva!C20 + Ihner!C20 + Ikzen!C20 + Ilicuhe!C20 + Inania!C20 + Inrea!C20 + Iquir!C20 + Isari!C20 + Isnti!C20 + Isuibul!C20 + Jathua!C20 + Jau!C20 + Jshain!C20 + Kaastini!C20 + Koruch!C20 + Kusierna!C20 + Laselteh!C20 + Lasri!C20 + Letan!C20 + Lieri!C20 + Lycroa!C20 + Lydroa!C20 + Maalle!C20 + Mendereide!C20 + 'Merela Sta'!C20 + 'Mesjan Hyaa'!C20 + Metndria!C20 + Migoku!C20 + Myla!C20 + 'New Kizura'!C20 + 'New Misos'!C20 + 'Nheyes Si'!C20 + Nia!C20 + 'Niretui and Anulan'!C20 + 'Niul Spijan'!C20 + 'North Ayre'!C20 + Ocaun!C20 + Ohtina!C20 + Onphello!C20 + Oscairia!C20 + Othya!C20 + Otiiric!C20 + Oyreain!C20 + Ozinia!C20 + Palina!C20 + Peka!C20 + Pelan!C20 + Pelines!C20 + Pelugrotoa!C20 + 'Pha Hii'!C20 + Phuris!C20 + Praesyu!C20 + Prstreula!C20 + 'Pruim Fijan'!C20 + 'Prystr Hii'!C20 + Quidic!C20 + Raledria!C20 + Reerica!C20 + Rethern!C20 + 'Rijan bu'!C20 + Rinew!C20 + Rkmepuia!C20 + Rtesania!C20 + Ruylku!C20 + Saa!C20 + Sadain!C20 + Sanagara!C20 + Sattle!C20 + Selaja!C20 + Seytinemas!C20 + Shinam!C20 + Shomjind!C20 + Siana!C20 + Sivoso!C20 + Slyiaduun!C20 + Stinebar!C20 + Suenan!C20 + Sunsokua!C20 + Taing!C20 + Taniduna!C20 + Taoisia!C20 + Taval!C20 + Terressin!C20 + Tomscilus!C20 + Tonder!C20 + Trevilla!C20 + Trian!C20 + Tvecoca!C20 + Ucrua!C20 + Ukhdari!C20 + Umarcia!C20 + Umendel!C20 + 'United Delet'!C20 + 'United Mihili'!C20 + Urbiqu!C20 + Uularin!C20 + Vayvele!C20 + Veelmit!C20 + Verste!C20 + Verusa!C20 + Vesozata!C20 + Viussi!C20 + Volver!C20 + Walporein!C20 + 'Welenu Fana'!C20 + 'Western Migoku'!C20 + Wundry!C20 + Yaxuto!C20 + Yihnurda!C20 + Yoprioq!C20 + Yutnitu!C20 + Zenashan!C20 + Zhanshe!C20 + Ztesh!C20</f>
        <v>5597406552</v>
      </c>
      <c r="D20" s="6">
        <f t="shared" si="2"/>
        <v>0.01233574988</v>
      </c>
      <c r="K20" s="3">
        <f t="shared" si="3"/>
        <v>1997</v>
      </c>
      <c r="L20" s="4">
        <v>1747.0</v>
      </c>
      <c r="M20" s="5">
        <f>Eldavpir!C20 + Iquir!C20 + Viussi!C20 + Umendel!C20 + Reerica!C20 + Saa!C20 + Sattle!C20</f>
        <v>69481318.03</v>
      </c>
      <c r="N20" s="6">
        <f t="shared" si="4"/>
        <v>0.02830750887</v>
      </c>
      <c r="O20" s="6">
        <f t="shared" si="5"/>
        <v>0.01241312693</v>
      </c>
      <c r="V20" s="3">
        <f t="shared" si="6"/>
        <v>1997</v>
      </c>
      <c r="W20" s="4">
        <v>1747.0</v>
      </c>
      <c r="X20" s="5">
        <f>'Areoix Lie'!C20 + Jau!C20 + Terressin!C20 + Acetoa!C20 + 'Feio Lie'!C20</f>
        <v>607913783.2</v>
      </c>
      <c r="Y20" s="6">
        <f t="shared" si="7"/>
        <v>0.0105073585</v>
      </c>
      <c r="Z20" s="6">
        <f t="shared" si="8"/>
        <v>0.10860633</v>
      </c>
      <c r="AG20" s="3">
        <f t="shared" si="9"/>
        <v>1997</v>
      </c>
      <c r="AH20" s="4">
        <v>1747.0</v>
      </c>
      <c r="AI20" s="5">
        <f>Taniduna!C20 + Jathua!C20 + Deschon!C20 + Pelines!C20 + Candenat!C20 + Othya!C20 + Yoprioq!C20 + Jshain!C20 + 'Fire Coast'!C20 + 'Rijan bu'!C20 + Rinew!C20 + Enina!C20 + Trevilla!C20</f>
        <v>145266264.6</v>
      </c>
      <c r="AJ20" s="6">
        <f t="shared" si="10"/>
        <v>0.02654281103</v>
      </c>
      <c r="AK20" s="6">
        <f t="shared" si="11"/>
        <v>0.02595242337</v>
      </c>
      <c r="AR20" s="3">
        <f t="shared" si="12"/>
        <v>1997</v>
      </c>
      <c r="AS20" s="4">
        <v>1747.0</v>
      </c>
      <c r="AT20" s="5">
        <f>Gaeiya!C20 + Raledria!C20 + Arbiya!C20 + Fincen!C20 + Curata!C20</f>
        <v>255568429</v>
      </c>
      <c r="AU20" s="6">
        <f t="shared" si="13"/>
        <v>0.01049486799</v>
      </c>
      <c r="AV20" s="6">
        <f t="shared" si="14"/>
        <v>0.04565836457</v>
      </c>
      <c r="BC20" s="3">
        <f t="shared" si="15"/>
        <v>1997</v>
      </c>
      <c r="BD20" s="4">
        <v>1747.0</v>
      </c>
      <c r="BE20" s="5">
        <f>Etirha!C20 + Laselteh!C20 + Grazail!C20 + 'Disal Nila'!C20 + Pelan!C20 + Peka!C20 + Guise!C20</f>
        <v>94914081.64</v>
      </c>
      <c r="BF20" s="6">
        <f t="shared" si="16"/>
        <v>0.01227570369</v>
      </c>
      <c r="BG20" s="6">
        <f t="shared" si="17"/>
        <v>0.01695679611</v>
      </c>
      <c r="BN20" s="3">
        <f t="shared" si="18"/>
        <v>1997</v>
      </c>
      <c r="BO20" s="4">
        <v>1747.0</v>
      </c>
      <c r="BP20" s="5">
        <f>Genaire!C20 + 'New Misos'!C20 + Phuris!C20 + Lasri!C20 + Slyiaduun!C20 + Aetintio!C20 + Metndria!C20 + Tomscilus!C20</f>
        <v>83981717.33</v>
      </c>
      <c r="BQ20" s="6">
        <f t="shared" si="19"/>
        <v>0.0135841738</v>
      </c>
      <c r="BR20" s="6">
        <f t="shared" si="20"/>
        <v>0.01500368368</v>
      </c>
      <c r="BY20" s="3">
        <f t="shared" si="21"/>
        <v>1997</v>
      </c>
      <c r="BZ20" s="4">
        <v>1747.0</v>
      </c>
      <c r="CA20" s="5">
        <f>Ealdorii!C20 + Ukhdari!C20 + Hkuqo!C20 + Acrana!C20 + Zenashan!C20</f>
        <v>239056313.6</v>
      </c>
      <c r="CB20" s="7">
        <f t="shared" si="22"/>
        <v>0.004501444548</v>
      </c>
      <c r="CC20" s="6">
        <f t="shared" si="23"/>
        <v>0.04270840635</v>
      </c>
      <c r="CJ20" s="3">
        <f t="shared" si="24"/>
        <v>1997</v>
      </c>
      <c r="CK20" s="4">
        <v>1747.0</v>
      </c>
      <c r="CL20" s="5">
        <f>Estijan!C20 + Ikzen!C20 + Urbiqu!C20 + Danocia!C20 + Koruch!C20 + 'New Kizura'!C20 + Lydroa!C20 + Fermori!C20 + Uularin!C20 + 'Niul Spijan'!C20</f>
        <v>249794376.5</v>
      </c>
      <c r="CM20" s="7">
        <f t="shared" si="25"/>
        <v>0.007481915199</v>
      </c>
      <c r="CN20" s="6">
        <f t="shared" si="26"/>
        <v>0.04462680603</v>
      </c>
      <c r="CU20" s="3">
        <f t="shared" si="27"/>
        <v>1997</v>
      </c>
      <c r="CV20" s="4">
        <v>1747.0</v>
      </c>
      <c r="CW20" s="5">
        <f>Praesyu!C20 + Lycroa!C20 + Emara!C20 + Eldjo!C20 + Easuhura!C20 + Ilicuhe!C20 + Tonder!C20</f>
        <v>229405958.3</v>
      </c>
      <c r="CX20" s="7">
        <f t="shared" si="28"/>
        <v>0.003266198394</v>
      </c>
      <c r="CY20" s="6">
        <f t="shared" si="29"/>
        <v>0.04098433018</v>
      </c>
      <c r="DF20" s="3">
        <f t="shared" si="30"/>
        <v>1997</v>
      </c>
      <c r="DG20" s="4">
        <v>1747.0</v>
      </c>
      <c r="DH20" s="5">
        <f>Verusa!C20 + Darewa!C20 + Siana!C20 + Yaxuto!C20 + 'Merela Sta'!C20 + Palina!C20</f>
        <v>163673100</v>
      </c>
      <c r="DI20" s="7">
        <f t="shared" si="31"/>
        <v>0.002328456835</v>
      </c>
      <c r="DJ20" s="6">
        <f t="shared" si="32"/>
        <v>0.0292408812</v>
      </c>
      <c r="DQ20" s="3">
        <f t="shared" si="33"/>
        <v>1997</v>
      </c>
      <c r="DR20" s="4">
        <v>1747.0</v>
      </c>
      <c r="DS20" s="5">
        <f>Sunsokua!C20 + Vayvele!C20 + Selaja!C20 + Sadain!C20</f>
        <v>165358061.4</v>
      </c>
      <c r="DT20" s="7">
        <f t="shared" si="34"/>
        <v>0.01308262278</v>
      </c>
      <c r="DU20" s="6">
        <f t="shared" si="35"/>
        <v>0.02954190657</v>
      </c>
      <c r="EB20" s="3">
        <f t="shared" si="36"/>
        <v>1997</v>
      </c>
      <c r="EC20" s="4">
        <v>1747.0</v>
      </c>
      <c r="ED20" s="5">
        <f>Pelugrotoa!C20 + Lieri!C20 + Rtesania!C20 + Ozinia!C20</f>
        <v>358546003.6</v>
      </c>
      <c r="EE20" s="7">
        <f t="shared" si="37"/>
        <v>0.009397262711</v>
      </c>
      <c r="EF20" s="6">
        <f t="shared" si="38"/>
        <v>0.06405573728</v>
      </c>
      <c r="EM20" s="3">
        <f t="shared" si="39"/>
        <v>1997</v>
      </c>
      <c r="EN20" s="4">
        <v>1747.0</v>
      </c>
      <c r="EO20" s="5">
        <f>Ocaun!C20 + 'Dual Cenryia'!C20 + Byllu!C20 + Exilium!C20 + Inrea!C20 + Amcha!C20 + Isnti!C20 + Galca!C20 + Otiiric!C20 + Taing!C20 + 'Cruthi Anoso'!C20</f>
        <v>217773031.4</v>
      </c>
      <c r="EP20" s="7">
        <f t="shared" si="40"/>
        <v>0.01925934888</v>
      </c>
      <c r="EQ20" s="6">
        <f t="shared" si="41"/>
        <v>0.03890605933</v>
      </c>
      <c r="EX20" s="3">
        <f t="shared" si="42"/>
        <v>1997</v>
      </c>
      <c r="EY20" s="4">
        <v>1747.0</v>
      </c>
      <c r="EZ20" s="5">
        <f>Sivoso!C20 + Taoisia!C20 + Seytinemas!C20 + Trian!C20 + Chaenia!C20</f>
        <v>123916973.6</v>
      </c>
      <c r="FA20" s="7">
        <f t="shared" si="43"/>
        <v>0.01407002805</v>
      </c>
      <c r="FB20" s="6">
        <f t="shared" si="44"/>
        <v>0.02213828358</v>
      </c>
      <c r="FI20" s="3">
        <f t="shared" si="45"/>
        <v>1997</v>
      </c>
      <c r="FJ20" s="4">
        <v>1747.0</v>
      </c>
      <c r="FK20" s="5">
        <f>Migoku!C20 + 'Welenu Fana'!C20 + Haiza!C20 + Ucrua!C20 + Ihner!C20 + Oscairia!C20 + Shinam!C20 + Ruylku!C20 + Taval!C20 + 'Western Migoku'!C20 + 'Pruim Fijan'!C20 + Canldives!C20</f>
        <v>136252351.4</v>
      </c>
      <c r="FL20" s="7">
        <f t="shared" si="46"/>
        <v>0.0208614808</v>
      </c>
      <c r="FM20" s="6">
        <f t="shared" si="47"/>
        <v>0.02434205021</v>
      </c>
      <c r="FT20" s="3">
        <f t="shared" si="48"/>
        <v>1997</v>
      </c>
      <c r="FU20" s="4">
        <v>1747.0</v>
      </c>
      <c r="FV20" s="5">
        <f>Vesozata!C20 + Etretes!C20 + Kusierna!C20 + Eparia!C20</f>
        <v>104443681.8</v>
      </c>
      <c r="FW20" s="7">
        <f t="shared" si="49"/>
        <v>0.02504840889</v>
      </c>
      <c r="FX20" s="6">
        <f t="shared" si="50"/>
        <v>0.01865929889</v>
      </c>
      <c r="GE20" s="3">
        <f t="shared" si="51"/>
        <v>1997</v>
      </c>
      <c r="GF20" s="4">
        <v>1747.0</v>
      </c>
      <c r="GG20" s="5">
        <f>Dahe!C20 + Kaastini!C20 + Suenan!C20 + Oyreain!C20 + Sanagara!C20 + 'North Ayre'!C20 + Stinebar!C20 + Cloja!C20 + 'Pha Hii'!C20 + 'Prystr Hii'!C20</f>
        <v>963546286.5</v>
      </c>
      <c r="GH20" s="7">
        <f t="shared" si="52"/>
        <v>0.005675337735</v>
      </c>
      <c r="GI20" s="6">
        <f t="shared" si="53"/>
        <v>0.1721415583</v>
      </c>
      <c r="GP20" s="3">
        <f t="shared" si="54"/>
        <v>1997</v>
      </c>
      <c r="GQ20" s="4">
        <v>1747.0</v>
      </c>
      <c r="GR20" s="5">
        <f>Maalle!C20 + 'United Delet'!C20 + Ohtina!C20 + Astye!C20 + Prstreula!C20 + Veelmit!C20 + Aplasia!C20 + 'Elja and Munusia'!C20 + Walporein!C20 + 'Crila Republic'!C20 + 'Niretui and Anulan'!C20 + Rethern!C20 + Tvecoca!C20</f>
        <v>157273701.3</v>
      </c>
      <c r="GS20" s="7">
        <f t="shared" si="55"/>
        <v>0.01762777982</v>
      </c>
      <c r="GT20" s="6">
        <f t="shared" si="56"/>
        <v>0.02809760196</v>
      </c>
      <c r="HA20" s="3">
        <f t="shared" si="57"/>
        <v>1997</v>
      </c>
      <c r="HB20" s="4">
        <v>1747.0</v>
      </c>
      <c r="HC20" s="5">
        <f>Andsaudare!C20 + Nia!C20 + Umarcia!C20 + Mendereide!C20 + Iainoa!C20 + Isari!C20 + Rkmepuia!C20 + Hiwush!C20 + Isuibul!C20 + Yutnitu!C20</f>
        <v>55161998.42</v>
      </c>
      <c r="HD20" s="7">
        <f t="shared" si="58"/>
        <v>0.01646794931</v>
      </c>
      <c r="HE20" s="6">
        <f t="shared" si="59"/>
        <v>0.009854920829</v>
      </c>
      <c r="HL20" s="3">
        <f t="shared" si="60"/>
        <v>1997</v>
      </c>
      <c r="HM20" s="4">
        <v>1747.0</v>
      </c>
      <c r="HN20" s="5">
        <f>Zhanshe!C20 + Volver!C20 + Finae!C20 + Myla!C20 + 'Nheyes Si'!C20 + Onphello!C20 + Hyelen!C20</f>
        <v>98101733.82</v>
      </c>
      <c r="HO20" s="7">
        <f t="shared" si="61"/>
        <v>0.01744341075</v>
      </c>
      <c r="HP20" s="6">
        <f t="shared" si="62"/>
        <v>0.01752628345</v>
      </c>
      <c r="HW20" s="3">
        <f t="shared" si="63"/>
        <v>1997</v>
      </c>
      <c r="HX20" s="4">
        <v>1747.0</v>
      </c>
      <c r="HY20" s="5">
        <f>Yihnurda!C20 + Ztesh!C20 + Wundry!C20 + Anymna!C20 + Shomjind!C20 + Baluyde!C20 + Letan!C20</f>
        <v>425849234.8</v>
      </c>
      <c r="HZ20" s="7">
        <f t="shared" si="64"/>
        <v>0.02224332603</v>
      </c>
      <c r="IA20" s="6">
        <f t="shared" si="65"/>
        <v>0.07607973993</v>
      </c>
      <c r="IH20" s="3">
        <f t="shared" si="66"/>
        <v>1997</v>
      </c>
      <c r="II20" s="4">
        <v>1747.0</v>
      </c>
      <c r="IJ20" s="5">
        <f>Iareva!C20 + 'United Mihili'!C20 + 'Mesjan Hyaa'!C20 + Desaki!C20 + 'Far Lands'!C20</f>
        <v>54787496.94</v>
      </c>
      <c r="IK20" s="7">
        <f t="shared" si="67"/>
        <v>0.0259662567</v>
      </c>
      <c r="IL20" s="6">
        <f t="shared" si="68"/>
        <v>0.00978801458</v>
      </c>
      <c r="IS20" s="3">
        <f t="shared" si="69"/>
        <v>1997</v>
      </c>
      <c r="IT20" s="4">
        <v>1747.0</v>
      </c>
      <c r="IU20" s="5">
        <f>Verste!C20 + Quidic!C20 + Erkizil!C20 + Ashain!C20 + Ahokini!C20</f>
        <v>302302825.3</v>
      </c>
      <c r="IV20" s="7">
        <f t="shared" si="70"/>
        <v>0.01627339385</v>
      </c>
      <c r="IW20" s="6">
        <f t="shared" si="71"/>
        <v>0.05400765916</v>
      </c>
    </row>
    <row r="21" ht="22.5" customHeight="1">
      <c r="A21" s="3">
        <f t="shared" si="1"/>
        <v>1996</v>
      </c>
      <c r="B21" s="4">
        <v>1746.0</v>
      </c>
      <c r="C21" s="5">
        <f>Acetoa!C21 + Acrana!C21 + Aetintio!C21 + Ahokini!C21 + Amcha!C21 + Andsaudare!C21 + Anymna!C21 + Aplasia!C21 + Arbiya!C21 + 'Areoix Lie'!C21 + Ashain!C21 + Astye!C21 + Baluyde!C21 + Byllu!C21 + Candenat!C21 + Canldives!C21 + Chaenia!C21 + Cloja!C21 + 'Crila Republic'!C21 + 'Cruthi Anoso'!C21 + Curata!C21 + Dahe!C21 + Danocia!C21 + Darewa!C21 + Desaki!C21 + Deschon!C21 + 'Disal Nila'!C21 + 'Dual Cenryia'!C21 + Ealdorii!C21 + Easuhura!C21 + Eldavpir!C21 + Eldjo!C21 + 'Elja and Munusia'!C21 + Emara!C21 + Enina!C21 + Eparia!C21 + Erkizil!C21 + Estijan!C21 + Etirha!C21 + Etretes!C21 + Exilium!C21 + 'Far Lands'!C21 + 'Feio Lie'!C21 + Fermori!C21 + Finae!C21 + Fincen!C21 + 'Fire Coast'!C21 + Gaeiya!C21 + Galca!C21 + Genaire!C21 + Grazail!C21 + Guise!C21 + Haiza!C21 + Heiso!C21 + Hiwush!C21 + Hkuqo!C21 + Hyelen!C21 + Iainoa!C21 + Iareva!C21 + Ihner!C21 + Ikzen!C21 + Ilicuhe!C21 + Inania!C21 + Inrea!C21 + Iquir!C21 + Isari!C21 + Isnti!C21 + Isuibul!C21 + Jathua!C21 + Jau!C21 + Jshain!C21 + Kaastini!C21 + Koruch!C21 + Kusierna!C21 + Laselteh!C21 + Lasri!C21 + Letan!C21 + Lieri!C21 + Lycroa!C21 + Lydroa!C21 + Maalle!C21 + Mendereide!C21 + 'Merela Sta'!C21 + 'Mesjan Hyaa'!C21 + Metndria!C21 + Migoku!C21 + Myla!C21 + 'New Kizura'!C21 + 'New Misos'!C21 + 'Nheyes Si'!C21 + Nia!C21 + 'Niretui and Anulan'!C21 + 'Niul Spijan'!C21 + 'North Ayre'!C21 + Ocaun!C21 + Ohtina!C21 + Onphello!C21 + Oscairia!C21 + Othya!C21 + Otiiric!C21 + Oyreain!C21 + Ozinia!C21 + Palina!C21 + Peka!C21 + Pelan!C21 + Pelines!C21 + Pelugrotoa!C21 + 'Pha Hii'!C21 + Phuris!C21 + Praesyu!C21 + Prstreula!C21 + 'Pruim Fijan'!C21 + 'Prystr Hii'!C21 + Quidic!C21 + Raledria!C21 + Reerica!C21 + Rethern!C21 + 'Rijan bu'!C21 + Rinew!C21 + Rkmepuia!C21 + Rtesania!C21 + Ruylku!C21 + Saa!C21 + Sadain!C21 + Sanagara!C21 + Sattle!C21 + Selaja!C21 + Seytinemas!C21 + Shinam!C21 + Shomjind!C21 + Siana!C21 + Sivoso!C21 + Slyiaduun!C21 + Stinebar!C21 + Suenan!C21 + Sunsokua!C21 + Taing!C21 + Taniduna!C21 + Taoisia!C21 + Taval!C21 + Terressin!C21 + Tomscilus!C21 + Tonder!C21 + Trevilla!C21 + Trian!C21 + Tvecoca!C21 + Ucrua!C21 + Ukhdari!C21 + Umarcia!C21 + Umendel!C21 + 'United Delet'!C21 + 'United Mihili'!C21 + Urbiqu!C21 + Uularin!C21 + Vayvele!C21 + Veelmit!C21 + Verste!C21 + Verusa!C21 + Vesozata!C21 + Viussi!C21 + Volver!C21 + Walporein!C21 + 'Welenu Fana'!C21 + 'Western Migoku'!C21 + Wundry!C21 + Yaxuto!C21 + Yihnurda!C21 + Yoprioq!C21 + Yutnitu!C21 + Zenashan!C21 + Zhanshe!C21 + Ztesh!C21</f>
        <v>5529199727</v>
      </c>
      <c r="D21" s="6">
        <f t="shared" si="2"/>
        <v>0.01275583746</v>
      </c>
      <c r="K21" s="3">
        <f t="shared" si="3"/>
        <v>1996</v>
      </c>
      <c r="L21" s="4">
        <v>1746.0</v>
      </c>
      <c r="M21" s="5">
        <f>Eldavpir!C21 + Iquir!C21 + Viussi!C21 + Umendel!C21 + Reerica!C21 + Saa!C21 + Sattle!C21</f>
        <v>67568618.76</v>
      </c>
      <c r="N21" s="6">
        <f t="shared" si="4"/>
        <v>0.02889844398</v>
      </c>
      <c r="O21" s="6">
        <f t="shared" si="5"/>
        <v>0.0122203252</v>
      </c>
      <c r="V21" s="3">
        <f t="shared" si="6"/>
        <v>1996</v>
      </c>
      <c r="W21" s="4">
        <v>1746.0</v>
      </c>
      <c r="X21" s="5">
        <f>'Areoix Lie'!C21 + Jau!C21 + Terressin!C21 + Acetoa!C21 + 'Feio Lie'!C21</f>
        <v>601592633.7</v>
      </c>
      <c r="Y21" s="6">
        <f t="shared" si="7"/>
        <v>0.01020676148</v>
      </c>
      <c r="Z21" s="6">
        <f t="shared" si="8"/>
        <v>0.1088028401</v>
      </c>
      <c r="AG21" s="3">
        <f t="shared" si="9"/>
        <v>1996</v>
      </c>
      <c r="AH21" s="4">
        <v>1746.0</v>
      </c>
      <c r="AI21" s="5">
        <f>Taniduna!C21 + Jathua!C21 + Deschon!C21 + Pelines!C21 + Candenat!C21 + Othya!C21 + Yoprioq!C21 + Jshain!C21 + 'Fire Coast'!C21 + 'Rijan bu'!C21 + Rinew!C21 + Enina!C21 + Trevilla!C21</f>
        <v>141510186.5</v>
      </c>
      <c r="AJ21" s="6">
        <f t="shared" si="10"/>
        <v>0.02669601721</v>
      </c>
      <c r="AK21" s="6">
        <f t="shared" si="11"/>
        <v>0.02559324919</v>
      </c>
      <c r="AR21" s="3">
        <f t="shared" si="12"/>
        <v>1996</v>
      </c>
      <c r="AS21" s="4">
        <v>1746.0</v>
      </c>
      <c r="AT21" s="5">
        <f>Gaeiya!C21 + Raledria!C21 + Arbiya!C21 + Fincen!C21 + Curata!C21</f>
        <v>252914128.6</v>
      </c>
      <c r="AU21" s="6">
        <f t="shared" si="13"/>
        <v>0.01170338158</v>
      </c>
      <c r="AV21" s="6">
        <f t="shared" si="14"/>
        <v>0.04574154327</v>
      </c>
      <c r="BC21" s="3">
        <f t="shared" si="15"/>
        <v>1996</v>
      </c>
      <c r="BD21" s="4">
        <v>1746.0</v>
      </c>
      <c r="BE21" s="5">
        <f>Etirha!C21 + Laselteh!C21 + Grazail!C21 + 'Disal Nila'!C21 + Pelan!C21 + Peka!C21 + Guise!C21</f>
        <v>93763073.93</v>
      </c>
      <c r="BF21" s="6">
        <f t="shared" si="16"/>
        <v>0.01084102045</v>
      </c>
      <c r="BG21" s="6">
        <f t="shared" si="17"/>
        <v>0.01695780195</v>
      </c>
      <c r="BN21" s="3">
        <f t="shared" si="18"/>
        <v>1996</v>
      </c>
      <c r="BO21" s="4">
        <v>1746.0</v>
      </c>
      <c r="BP21" s="5">
        <f>Genaire!C21 + 'New Misos'!C21 + Phuris!C21 + Lasri!C21 + Slyiaduun!C21 + Aetintio!C21 + Metndria!C21 + Tomscilus!C21</f>
        <v>82856184.52</v>
      </c>
      <c r="BQ21" s="6">
        <f t="shared" si="19"/>
        <v>0.01224798814</v>
      </c>
      <c r="BR21" s="6">
        <f t="shared" si="20"/>
        <v>0.01498520376</v>
      </c>
      <c r="BY21" s="3">
        <f t="shared" si="21"/>
        <v>1996</v>
      </c>
      <c r="BZ21" s="4">
        <v>1746.0</v>
      </c>
      <c r="CA21" s="5">
        <f>Ealdorii!C21 + Ukhdari!C21 + Hkuqo!C21 + Acrana!C21 + Zenashan!C21</f>
        <v>237985037.1</v>
      </c>
      <c r="CB21" s="8">
        <f t="shared" si="22"/>
        <v>0.01033125359</v>
      </c>
      <c r="CC21" s="6">
        <f t="shared" si="23"/>
        <v>0.04304149766</v>
      </c>
      <c r="CJ21" s="3">
        <f t="shared" si="24"/>
        <v>1996</v>
      </c>
      <c r="CK21" s="4">
        <v>1746.0</v>
      </c>
      <c r="CL21" s="5">
        <f>Estijan!C21 + Ikzen!C21 + Urbiqu!C21 + Danocia!C21 + Koruch!C21 + 'New Kizura'!C21 + Lydroa!C21 + Fermori!C21 + Uularin!C21 + 'Niul Spijan'!C21</f>
        <v>247939315.6</v>
      </c>
      <c r="CM21" s="8">
        <f t="shared" si="25"/>
        <v>0.006307744366</v>
      </c>
      <c r="CN21" s="6">
        <f t="shared" si="26"/>
        <v>0.04484180854</v>
      </c>
      <c r="CU21" s="3">
        <f t="shared" si="27"/>
        <v>1996</v>
      </c>
      <c r="CV21" s="4">
        <v>1746.0</v>
      </c>
      <c r="CW21" s="5">
        <f>Praesyu!C21 + Lycroa!C21 + Emara!C21 + Eldjo!C21 + Easuhura!C21 + Ilicuhe!C21 + Tonder!C21</f>
        <v>228659112.3</v>
      </c>
      <c r="CX21" s="8">
        <f t="shared" si="28"/>
        <v>0.0032825354</v>
      </c>
      <c r="CY21" s="6">
        <f t="shared" si="29"/>
        <v>0.04135482955</v>
      </c>
      <c r="DF21" s="3">
        <f t="shared" si="30"/>
        <v>1996</v>
      </c>
      <c r="DG21" s="4">
        <v>1746.0</v>
      </c>
      <c r="DH21" s="5">
        <f>Verusa!C21 + Darewa!C21 + Siana!C21 + Yaxuto!C21 + 'Merela Sta'!C21 + Palina!C21</f>
        <v>163292879.6</v>
      </c>
      <c r="DI21" s="8">
        <f t="shared" si="31"/>
        <v>0.001873481203</v>
      </c>
      <c r="DJ21" s="6">
        <f t="shared" si="32"/>
        <v>0.02953282349</v>
      </c>
      <c r="DQ21" s="3">
        <f t="shared" si="33"/>
        <v>1996</v>
      </c>
      <c r="DR21" s="4">
        <v>1746.0</v>
      </c>
      <c r="DS21" s="5">
        <f>Sunsokua!C21 + Vayvele!C21 + Selaja!C21 + Sadain!C21</f>
        <v>163222680.6</v>
      </c>
      <c r="DT21" s="8">
        <f t="shared" si="34"/>
        <v>0.01407246738</v>
      </c>
      <c r="DU21" s="6">
        <f t="shared" si="35"/>
        <v>0.02952012745</v>
      </c>
      <c r="EB21" s="3">
        <f t="shared" si="36"/>
        <v>1996</v>
      </c>
      <c r="EC21" s="4">
        <v>1746.0</v>
      </c>
      <c r="ED21" s="5">
        <f>Pelugrotoa!C21 + Lieri!C21 + Rtesania!C21 + Ozinia!C21</f>
        <v>355208020.5</v>
      </c>
      <c r="EE21" s="8">
        <f t="shared" si="37"/>
        <v>0.009185856206</v>
      </c>
      <c r="EF21" s="6">
        <f t="shared" si="38"/>
        <v>0.0642422119</v>
      </c>
      <c r="EM21" s="3">
        <f t="shared" si="39"/>
        <v>1996</v>
      </c>
      <c r="EN21" s="4">
        <v>1746.0</v>
      </c>
      <c r="EO21" s="5">
        <f>Ocaun!C21 + 'Dual Cenryia'!C21 + Byllu!C21 + Exilium!C21 + Inrea!C21 + Amcha!C21 + Isnti!C21 + Galca!C21 + Otiiric!C21 + Taing!C21 + 'Cruthi Anoso'!C21</f>
        <v>213658115.2</v>
      </c>
      <c r="EP21" s="8">
        <f t="shared" si="40"/>
        <v>0.02081796168</v>
      </c>
      <c r="EQ21" s="6">
        <f t="shared" si="41"/>
        <v>0.03864177924</v>
      </c>
      <c r="EX21" s="3">
        <f t="shared" si="42"/>
        <v>1996</v>
      </c>
      <c r="EY21" s="4">
        <v>1746.0</v>
      </c>
      <c r="EZ21" s="5">
        <f>Sivoso!C21 + Taoisia!C21 + Seytinemas!C21 + Trian!C21 + Chaenia!C21</f>
        <v>122197649.2</v>
      </c>
      <c r="FA21" s="8">
        <f t="shared" si="43"/>
        <v>0.01500397038</v>
      </c>
      <c r="FB21" s="6">
        <f t="shared" si="44"/>
        <v>0.02210042235</v>
      </c>
      <c r="FI21" s="3">
        <f t="shared" si="45"/>
        <v>1996</v>
      </c>
      <c r="FJ21" s="4">
        <v>1746.0</v>
      </c>
      <c r="FK21" s="5">
        <f>Migoku!C21 + 'Welenu Fana'!C21 + Haiza!C21 + Ucrua!C21 + Ihner!C21 + Oscairia!C21 + Shinam!C21 + Ruylku!C21 + Taval!C21 + 'Western Migoku'!C21 + 'Pruim Fijan'!C21 + Canldives!C21</f>
        <v>133468011</v>
      </c>
      <c r="FL21" s="8">
        <f t="shared" si="46"/>
        <v>0.02135229932</v>
      </c>
      <c r="FM21" s="6">
        <f t="shared" si="47"/>
        <v>0.02413875743</v>
      </c>
      <c r="FT21" s="3">
        <f t="shared" si="48"/>
        <v>1996</v>
      </c>
      <c r="FU21" s="4">
        <v>1746.0</v>
      </c>
      <c r="FV21" s="5">
        <f>Vesozata!C21 + Etretes!C21 + Kusierna!C21 + Eparia!C21</f>
        <v>101891462.8</v>
      </c>
      <c r="FW21" s="8">
        <f t="shared" si="49"/>
        <v>0.02541121738</v>
      </c>
      <c r="FX21" s="6">
        <f t="shared" si="50"/>
        <v>0.0184278861</v>
      </c>
      <c r="GE21" s="3">
        <f t="shared" si="51"/>
        <v>1996</v>
      </c>
      <c r="GF21" s="4">
        <v>1746.0</v>
      </c>
      <c r="GG21" s="5">
        <f>Dahe!C21 + Kaastini!C21 + Suenan!C21 + Oyreain!C21 + Sanagara!C21 + 'North Ayre'!C21 + Stinebar!C21 + Cloja!C21 + 'Pha Hii'!C21 + 'Prystr Hii'!C21</f>
        <v>958108696</v>
      </c>
      <c r="GH21" s="8">
        <f t="shared" si="52"/>
        <v>0.006073638556</v>
      </c>
      <c r="GI21" s="6">
        <f t="shared" si="53"/>
        <v>0.1732816218</v>
      </c>
      <c r="GP21" s="3">
        <f t="shared" si="54"/>
        <v>1996</v>
      </c>
      <c r="GQ21" s="4">
        <v>1746.0</v>
      </c>
      <c r="GR21" s="5">
        <f>Maalle!C21 + 'United Delet'!C21 + Ohtina!C21 + Astye!C21 + Prstreula!C21 + Veelmit!C21 + Aplasia!C21 + 'Elja and Munusia'!C21 + Walporein!C21 + 'Crila Republic'!C21 + 'Niretui and Anulan'!C21 + Rethern!C21 + Tvecoca!C21</f>
        <v>154549339.6</v>
      </c>
      <c r="GS21" s="8">
        <f t="shared" si="55"/>
        <v>0.0184511492</v>
      </c>
      <c r="GT21" s="6">
        <f t="shared" si="56"/>
        <v>0.02795148434</v>
      </c>
      <c r="HA21" s="3">
        <f t="shared" si="57"/>
        <v>1996</v>
      </c>
      <c r="HB21" s="4">
        <v>1746.0</v>
      </c>
      <c r="HC21" s="5">
        <f>Andsaudare!C21 + Nia!C21 + Umarcia!C21 + Mendereide!C21 + Iainoa!C21 + Isari!C21 + Rkmepuia!C21 + Hiwush!C21 + Isuibul!C21 + Yutnitu!C21</f>
        <v>54268310.63</v>
      </c>
      <c r="HD21" s="8">
        <f t="shared" si="58"/>
        <v>0.01709908504</v>
      </c>
      <c r="HE21" s="6">
        <f t="shared" si="59"/>
        <v>0.009814858082</v>
      </c>
      <c r="HL21" s="3">
        <f t="shared" si="60"/>
        <v>1996</v>
      </c>
      <c r="HM21" s="4">
        <v>1746.0</v>
      </c>
      <c r="HN21" s="5">
        <f>Zhanshe!C21 + Volver!C21 + Finae!C21 + Myla!C21 + 'Nheyes Si'!C21 + Onphello!C21 + Hyelen!C21</f>
        <v>96419842.9</v>
      </c>
      <c r="HO21" s="8">
        <f t="shared" si="61"/>
        <v>0.01927292282</v>
      </c>
      <c r="HP21" s="6">
        <f t="shared" si="62"/>
        <v>0.01743829987</v>
      </c>
      <c r="HW21" s="3">
        <f t="shared" si="63"/>
        <v>1996</v>
      </c>
      <c r="HX21" s="4">
        <v>1746.0</v>
      </c>
      <c r="HY21" s="5">
        <f>Yihnurda!C21 + Ztesh!C21 + Wundry!C21 + Anymna!C21 + Shomjind!C21 + Baluyde!C21 + Letan!C21</f>
        <v>416583042.4</v>
      </c>
      <c r="HZ21" s="8">
        <f t="shared" si="64"/>
        <v>0.02255334397</v>
      </c>
      <c r="IA21" s="6">
        <f t="shared" si="65"/>
        <v>0.07534237555</v>
      </c>
      <c r="IH21" s="3">
        <f t="shared" si="66"/>
        <v>1996</v>
      </c>
      <c r="II21" s="4">
        <v>1746.0</v>
      </c>
      <c r="IJ21" s="5">
        <f>Iareva!C21 + 'United Mihili'!C21 + 'Mesjan Hyaa'!C21 + Desaki!C21 + 'Far Lands'!C21</f>
        <v>53400876.09</v>
      </c>
      <c r="IK21" s="8">
        <f t="shared" si="67"/>
        <v>0.02743908381</v>
      </c>
      <c r="IL21" s="6">
        <f t="shared" si="68"/>
        <v>0.009657975606</v>
      </c>
      <c r="IS21" s="3">
        <f t="shared" si="69"/>
        <v>1996</v>
      </c>
      <c r="IT21" s="4">
        <v>1746.0</v>
      </c>
      <c r="IU21" s="5">
        <f>Verste!C21 + Quidic!C21 + Erkizil!C21 + Ashain!C21 + Ahokini!C21</f>
        <v>297462107.2</v>
      </c>
      <c r="IV21" s="8">
        <f t="shared" si="70"/>
        <v>0.01615316559</v>
      </c>
      <c r="IW21" s="6">
        <f t="shared" si="71"/>
        <v>0.05379840156</v>
      </c>
    </row>
    <row r="22" ht="22.5" customHeight="1">
      <c r="A22" s="3">
        <f t="shared" si="1"/>
        <v>1995</v>
      </c>
      <c r="B22" s="4">
        <v>1745.0</v>
      </c>
      <c r="C22" s="5">
        <f>Acetoa!C22 + Acrana!C22 + Aetintio!C22 + Ahokini!C22 + Amcha!C22 + Andsaudare!C22 + Anymna!C22 + Aplasia!C22 + Arbiya!C22 + 'Areoix Lie'!C22 + Ashain!C22 + Astye!C22 + Baluyde!C22 + Byllu!C22 + Candenat!C22 + Canldives!C22 + Chaenia!C22 + Cloja!C22 + 'Crila Republic'!C22 + 'Cruthi Anoso'!C22 + Curata!C22 + Dahe!C22 + Danocia!C22 + Darewa!C22 + Desaki!C22 + Deschon!C22 + 'Disal Nila'!C22 + 'Dual Cenryia'!C22 + Ealdorii!C22 + Easuhura!C22 + Eldavpir!C22 + Eldjo!C22 + 'Elja and Munusia'!C22 + Emara!C22 + Enina!C22 + Eparia!C22 + Erkizil!C22 + Estijan!C22 + Etirha!C22 + Etretes!C22 + Exilium!C22 + 'Far Lands'!C22 + 'Feio Lie'!C22 + Fermori!C22 + Finae!C22 + Fincen!C22 + 'Fire Coast'!C22 + Gaeiya!C22 + Galca!C22 + Genaire!C22 + Grazail!C22 + Guise!C22 + Haiza!C22 + Heiso!C22 + Hiwush!C22 + Hkuqo!C22 + Hyelen!C22 + Iainoa!C22 + Iareva!C22 + Ihner!C22 + Ikzen!C22 + Ilicuhe!C22 + Inania!C22 + Inrea!C22 + Iquir!C22 + Isari!C22 + Isnti!C22 + Isuibul!C22 + Jathua!C22 + Jau!C22 + Jshain!C22 + Kaastini!C22 + Koruch!C22 + Kusierna!C22 + Laselteh!C22 + Lasri!C22 + Letan!C22 + Lieri!C22 + Lycroa!C22 + Lydroa!C22 + Maalle!C22 + Mendereide!C22 + 'Merela Sta'!C22 + 'Mesjan Hyaa'!C22 + Metndria!C22 + Migoku!C22 + Myla!C22 + 'New Kizura'!C22 + 'New Misos'!C22 + 'Nheyes Si'!C22 + Nia!C22 + 'Niretui and Anulan'!C22 + 'Niul Spijan'!C22 + 'North Ayre'!C22 + Ocaun!C22 + Ohtina!C22 + Onphello!C22 + Oscairia!C22 + Othya!C22 + Otiiric!C22 + Oyreain!C22 + Ozinia!C22 + Palina!C22 + Peka!C22 + Pelan!C22 + Pelines!C22 + Pelugrotoa!C22 + 'Pha Hii'!C22 + Phuris!C22 + Praesyu!C22 + Prstreula!C22 + 'Pruim Fijan'!C22 + 'Prystr Hii'!C22 + Quidic!C22 + Raledria!C22 + Reerica!C22 + Rethern!C22 + 'Rijan bu'!C22 + Rinew!C22 + Rkmepuia!C22 + Rtesania!C22 + Ruylku!C22 + Saa!C22 + Sadain!C22 + Sanagara!C22 + Sattle!C22 + Selaja!C22 + Seytinemas!C22 + Shinam!C22 + Shomjind!C22 + Siana!C22 + Sivoso!C22 + Slyiaduun!C22 + Stinebar!C22 + Suenan!C22 + Sunsokua!C22 + Taing!C22 + Taniduna!C22 + Taoisia!C22 + Taval!C22 + Terressin!C22 + Tomscilus!C22 + Tonder!C22 + Trevilla!C22 + Trian!C22 + Tvecoca!C22 + Ucrua!C22 + Ukhdari!C22 + Umarcia!C22 + Umendel!C22 + 'United Delet'!C22 + 'United Mihili'!C22 + Urbiqu!C22 + Uularin!C22 + Vayvele!C22 + Veelmit!C22 + Verste!C22 + Verusa!C22 + Vesozata!C22 + Viussi!C22 + Volver!C22 + Walporein!C22 + 'Welenu Fana'!C22 + 'Western Migoku'!C22 + Wundry!C22 + Yaxuto!C22 + Yihnurda!C22 + Yoprioq!C22 + Yutnitu!C22 + Zenashan!C22 + Zhanshe!C22 + Ztesh!C22</f>
        <v>5459558487</v>
      </c>
      <c r="D22" s="6">
        <f t="shared" si="2"/>
        <v>0.01307628883</v>
      </c>
      <c r="K22" s="3">
        <f t="shared" si="3"/>
        <v>1995</v>
      </c>
      <c r="L22" s="4">
        <v>1745.0</v>
      </c>
      <c r="M22" s="5">
        <f>Eldavpir!C22 + Iquir!C22 + Viussi!C22 + Umendel!C22 + Reerica!C22 + Saa!C22 + Sattle!C22</f>
        <v>65670833.84</v>
      </c>
      <c r="N22" s="6">
        <f t="shared" si="4"/>
        <v>0.02948864373</v>
      </c>
      <c r="O22" s="6">
        <f t="shared" si="5"/>
        <v>0.01202859792</v>
      </c>
      <c r="V22" s="3">
        <f t="shared" si="6"/>
        <v>1995</v>
      </c>
      <c r="W22" s="4">
        <v>1745.0</v>
      </c>
      <c r="X22" s="5">
        <f>'Areoix Lie'!C22 + Jau!C22 + Terressin!C22 + Acetoa!C22 + 'Feio Lie'!C22</f>
        <v>595514360.7</v>
      </c>
      <c r="Y22" s="6">
        <f t="shared" si="7"/>
        <v>0.009896266756</v>
      </c>
      <c r="Z22" s="6">
        <f t="shared" si="8"/>
        <v>0.1090773846</v>
      </c>
      <c r="AG22" s="3">
        <f t="shared" si="9"/>
        <v>1995</v>
      </c>
      <c r="AH22" s="4">
        <v>1745.0</v>
      </c>
      <c r="AI22" s="5">
        <f>Taniduna!C22 + Jathua!C22 + Deschon!C22 + Pelines!C22 + Candenat!C22 + Othya!C22 + Yoprioq!C22 + Jshain!C22 + 'Fire Coast'!C22 + 'Rijan bu'!C22 + Rinew!C22 + Enina!C22 + Trevilla!C22</f>
        <v>137830656.9</v>
      </c>
      <c r="AJ22" s="6">
        <f t="shared" si="10"/>
        <v>0.02682556768</v>
      </c>
      <c r="AK22" s="6">
        <f t="shared" si="11"/>
        <v>0.0252457515</v>
      </c>
      <c r="AR22" s="3">
        <f t="shared" si="12"/>
        <v>1995</v>
      </c>
      <c r="AS22" s="4">
        <v>1745.0</v>
      </c>
      <c r="AT22" s="5">
        <f>Gaeiya!C22 + Raledria!C22 + Arbiya!C22 + Fincen!C22 + Curata!C22</f>
        <v>249988418.7</v>
      </c>
      <c r="AU22" s="6">
        <f t="shared" si="13"/>
        <v>0.01079604699</v>
      </c>
      <c r="AV22" s="6">
        <f t="shared" si="14"/>
        <v>0.04578912734</v>
      </c>
      <c r="BC22" s="3">
        <f t="shared" si="15"/>
        <v>1995</v>
      </c>
      <c r="BD22" s="4">
        <v>1745.0</v>
      </c>
      <c r="BE22" s="5">
        <f>Etirha!C22 + Laselteh!C22 + Grazail!C22 + 'Disal Nila'!C22 + Pelan!C22 + Peka!C22 + Guise!C22</f>
        <v>92757488.1</v>
      </c>
      <c r="BF22" s="6">
        <f t="shared" si="16"/>
        <v>0.009640351447</v>
      </c>
      <c r="BG22" s="6">
        <f t="shared" si="17"/>
        <v>0.0169899248</v>
      </c>
      <c r="BN22" s="3">
        <f t="shared" si="18"/>
        <v>1995</v>
      </c>
      <c r="BO22" s="4">
        <v>1745.0</v>
      </c>
      <c r="BP22" s="5">
        <f>Genaire!C22 + 'New Misos'!C22 + Phuris!C22 + Lasri!C22 + Slyiaduun!C22 + Aetintio!C22 + Metndria!C22 + Tomscilus!C22</f>
        <v>81853642.08</v>
      </c>
      <c r="BQ22" s="6">
        <f t="shared" si="19"/>
        <v>0.01243024428</v>
      </c>
      <c r="BR22" s="6">
        <f t="shared" si="20"/>
        <v>0.0149927219</v>
      </c>
      <c r="BY22" s="3">
        <f t="shared" si="21"/>
        <v>1995</v>
      </c>
      <c r="BZ22" s="4">
        <v>1745.0</v>
      </c>
      <c r="CA22" s="5">
        <f>Ealdorii!C22 + Ukhdari!C22 + Hkuqo!C22 + Acrana!C22 + Zenashan!C22</f>
        <v>235551494.9</v>
      </c>
      <c r="CB22" s="7">
        <f t="shared" si="22"/>
        <v>0.01094757623</v>
      </c>
      <c r="CC22" s="6">
        <f t="shared" si="23"/>
        <v>0.04314478826</v>
      </c>
      <c r="CJ22" s="3">
        <f t="shared" si="24"/>
        <v>1995</v>
      </c>
      <c r="CK22" s="4">
        <v>1745.0</v>
      </c>
      <c r="CL22" s="5">
        <f>Estijan!C22 + Ikzen!C22 + Urbiqu!C22 + Danocia!C22 + Koruch!C22 + 'New Kizura'!C22 + Lydroa!C22 + Fermori!C22 + Uularin!C22 + 'Niul Spijan'!C22</f>
        <v>246385180.8</v>
      </c>
      <c r="CM22" s="7">
        <f t="shared" si="25"/>
        <v>0.005078280956</v>
      </c>
      <c r="CN22" s="6">
        <f t="shared" si="26"/>
        <v>0.04512914028</v>
      </c>
      <c r="CU22" s="3">
        <f t="shared" si="27"/>
        <v>1995</v>
      </c>
      <c r="CV22" s="4">
        <v>1745.0</v>
      </c>
      <c r="CW22" s="5">
        <f>Praesyu!C22 + Lycroa!C22 + Emara!C22 + Eldjo!C22 + Easuhura!C22 + Ilicuhe!C22 + Tonder!C22</f>
        <v>227910986.4</v>
      </c>
      <c r="CX22" s="7">
        <f t="shared" si="28"/>
        <v>0.003166572432</v>
      </c>
      <c r="CY22" s="6">
        <f t="shared" si="29"/>
        <v>0.04174531456</v>
      </c>
      <c r="DF22" s="3">
        <f t="shared" si="30"/>
        <v>1995</v>
      </c>
      <c r="DG22" s="4">
        <v>1745.0</v>
      </c>
      <c r="DH22" s="5">
        <f>Verusa!C22 + Darewa!C22 + Siana!C22 + Yaxuto!C22 + 'Merela Sta'!C22 + Palina!C22</f>
        <v>162987525.5</v>
      </c>
      <c r="DI22" s="7">
        <f t="shared" si="31"/>
        <v>0.002391037579</v>
      </c>
      <c r="DJ22" s="6">
        <f t="shared" si="32"/>
        <v>0.02985360921</v>
      </c>
      <c r="DQ22" s="3">
        <f t="shared" si="33"/>
        <v>1995</v>
      </c>
      <c r="DR22" s="4">
        <v>1745.0</v>
      </c>
      <c r="DS22" s="5">
        <f>Sunsokua!C22 + Vayvele!C22 + Selaja!C22 + Sadain!C22</f>
        <v>160957609.9</v>
      </c>
      <c r="DT22" s="7">
        <f t="shared" si="34"/>
        <v>0.0153158151</v>
      </c>
      <c r="DU22" s="6">
        <f t="shared" si="35"/>
        <v>0.02948179973</v>
      </c>
      <c r="EB22" s="3">
        <f t="shared" si="36"/>
        <v>1995</v>
      </c>
      <c r="EC22" s="4">
        <v>1745.0</v>
      </c>
      <c r="ED22" s="5">
        <f>Pelugrotoa!C22 + Lieri!C22 + Rtesania!C22 + Ozinia!C22</f>
        <v>351974830.3</v>
      </c>
      <c r="EE22" s="7">
        <f t="shared" si="37"/>
        <v>0.009258462738</v>
      </c>
      <c r="EF22" s="6">
        <f t="shared" si="38"/>
        <v>0.06446946785</v>
      </c>
      <c r="EM22" s="3">
        <f t="shared" si="39"/>
        <v>1995</v>
      </c>
      <c r="EN22" s="4">
        <v>1745.0</v>
      </c>
      <c r="EO22" s="5">
        <f>Ocaun!C22 + 'Dual Cenryia'!C22 + Byllu!C22 + Exilium!C22 + Inrea!C22 + Amcha!C22 + Isnti!C22 + Galca!C22 + Otiiric!C22 + Taing!C22 + 'Cruthi Anoso'!C22</f>
        <v>209300897.2</v>
      </c>
      <c r="EP22" s="7">
        <f t="shared" si="40"/>
        <v>0.02814582548</v>
      </c>
      <c r="EQ22" s="6">
        <f t="shared" si="41"/>
        <v>0.03833659767</v>
      </c>
      <c r="EX22" s="3">
        <f t="shared" si="42"/>
        <v>1995</v>
      </c>
      <c r="EY22" s="4">
        <v>1745.0</v>
      </c>
      <c r="EZ22" s="5">
        <f>Sivoso!C22 + Taoisia!C22 + Seytinemas!C22 + Trian!C22 + Chaenia!C22</f>
        <v>120391301.7</v>
      </c>
      <c r="FA22" s="7">
        <f t="shared" si="43"/>
        <v>0.0160694975</v>
      </c>
      <c r="FB22" s="6">
        <f t="shared" si="44"/>
        <v>0.02205147211</v>
      </c>
      <c r="FI22" s="3">
        <f t="shared" si="45"/>
        <v>1995</v>
      </c>
      <c r="FJ22" s="4">
        <v>1745.0</v>
      </c>
      <c r="FK22" s="5">
        <f>Migoku!C22 + 'Welenu Fana'!C22 + Haiza!C22 + Ucrua!C22 + Ihner!C22 + Oscairia!C22 + Shinam!C22 + Ruylku!C22 + Taval!C22 + 'Western Migoku'!C22 + 'Pruim Fijan'!C22 + Canldives!C22</f>
        <v>130677740.8</v>
      </c>
      <c r="FL22" s="7">
        <f t="shared" si="46"/>
        <v>0.02215617505</v>
      </c>
      <c r="FM22" s="6">
        <f t="shared" si="47"/>
        <v>0.02393558767</v>
      </c>
      <c r="FT22" s="3">
        <f t="shared" si="48"/>
        <v>1995</v>
      </c>
      <c r="FU22" s="4">
        <v>1745.0</v>
      </c>
      <c r="FV22" s="5">
        <f>Vesozata!C22 + Etretes!C22 + Kusierna!C22 + Eparia!C22</f>
        <v>99366440.59</v>
      </c>
      <c r="FW22" s="7">
        <f t="shared" si="49"/>
        <v>0.02598376239</v>
      </c>
      <c r="FX22" s="6">
        <f t="shared" si="50"/>
        <v>0.01820045354</v>
      </c>
      <c r="GE22" s="3">
        <f t="shared" si="51"/>
        <v>1995</v>
      </c>
      <c r="GF22" s="4">
        <v>1745.0</v>
      </c>
      <c r="GG22" s="5">
        <f>Dahe!C22 + Kaastini!C22 + Suenan!C22 + Oyreain!C22 + Sanagara!C22 + 'North Ayre'!C22 + Stinebar!C22 + Cloja!C22 + 'Pha Hii'!C22 + 'Prystr Hii'!C22</f>
        <v>952324620.5</v>
      </c>
      <c r="GH22" s="7">
        <f t="shared" si="52"/>
        <v>0.006365588913</v>
      </c>
      <c r="GI22" s="6">
        <f t="shared" si="53"/>
        <v>0.1744325338</v>
      </c>
      <c r="GP22" s="3">
        <f t="shared" si="54"/>
        <v>1995</v>
      </c>
      <c r="GQ22" s="4">
        <v>1745.0</v>
      </c>
      <c r="GR22" s="5">
        <f>Maalle!C22 + 'United Delet'!C22 + Ohtina!C22 + Astye!C22 + Prstreula!C22 + Veelmit!C22 + Aplasia!C22 + 'Elja and Munusia'!C22 + Walporein!C22 + 'Crila Republic'!C22 + 'Niretui and Anulan'!C22 + Rethern!C22 + Tvecoca!C22</f>
        <v>151749388.9</v>
      </c>
      <c r="GS22" s="7">
        <f t="shared" si="55"/>
        <v>0.01936684345</v>
      </c>
      <c r="GT22" s="6">
        <f t="shared" si="56"/>
        <v>0.02779517599</v>
      </c>
      <c r="HA22" s="3">
        <f t="shared" si="57"/>
        <v>1995</v>
      </c>
      <c r="HB22" s="4">
        <v>1745.0</v>
      </c>
      <c r="HC22" s="5">
        <f>Andsaudare!C22 + Nia!C22 + Umarcia!C22 + Mendereide!C22 + Iainoa!C22 + Isari!C22 + Rkmepuia!C22 + Hiwush!C22 + Isuibul!C22 + Yutnitu!C22</f>
        <v>53355972.32</v>
      </c>
      <c r="HD22" s="7">
        <f t="shared" si="58"/>
        <v>0.009653375629</v>
      </c>
      <c r="HE22" s="6">
        <f t="shared" si="59"/>
        <v>0.009772946375</v>
      </c>
      <c r="HL22" s="3">
        <f t="shared" si="60"/>
        <v>1995</v>
      </c>
      <c r="HM22" s="4">
        <v>1745.0</v>
      </c>
      <c r="HN22" s="5">
        <f>Zhanshe!C22 + Volver!C22 + Finae!C22 + Myla!C22 + 'Nheyes Si'!C22 + Onphello!C22 + Hyelen!C22</f>
        <v>94596688.23</v>
      </c>
      <c r="HO22" s="7">
        <f t="shared" si="61"/>
        <v>0.0204657645</v>
      </c>
      <c r="HP22" s="6">
        <f t="shared" si="62"/>
        <v>0.01732680188</v>
      </c>
      <c r="HW22" s="3">
        <f t="shared" si="63"/>
        <v>1995</v>
      </c>
      <c r="HX22" s="4">
        <v>1745.0</v>
      </c>
      <c r="HY22" s="5">
        <f>Yihnurda!C22 + Ztesh!C22 + Wundry!C22 + Anymna!C22 + Shomjind!C22 + Baluyde!C22 + Letan!C22</f>
        <v>407394924.5</v>
      </c>
      <c r="HZ22" s="7">
        <f t="shared" si="64"/>
        <v>0.02295707502</v>
      </c>
      <c r="IA22" s="6">
        <f t="shared" si="65"/>
        <v>0.07462048909</v>
      </c>
      <c r="IH22" s="3">
        <f t="shared" si="66"/>
        <v>1995</v>
      </c>
      <c r="II22" s="4">
        <v>1745.0</v>
      </c>
      <c r="IJ22" s="5">
        <f>Iareva!C22 + 'United Mihili'!C22 + 'Mesjan Hyaa'!C22 + Desaki!C22 + 'Far Lands'!C22</f>
        <v>51974736.92</v>
      </c>
      <c r="IK22" s="7">
        <f t="shared" si="67"/>
        <v>0.02836781085</v>
      </c>
      <c r="IL22" s="6">
        <f t="shared" si="68"/>
        <v>0.009519952401</v>
      </c>
      <c r="IS22" s="3">
        <f t="shared" si="69"/>
        <v>1995</v>
      </c>
      <c r="IT22" s="4">
        <v>1745.0</v>
      </c>
      <c r="IU22" s="5">
        <f>Verste!C22 + Quidic!C22 + Erkizil!C22 + Ashain!C22 + Ahokini!C22</f>
        <v>292733534</v>
      </c>
      <c r="IV22" s="7">
        <f t="shared" si="70"/>
        <v>0.01646127436</v>
      </c>
      <c r="IW22" s="6">
        <f t="shared" si="71"/>
        <v>0.05361853613</v>
      </c>
    </row>
    <row r="23" ht="22.5" customHeight="1">
      <c r="A23" s="3">
        <f t="shared" si="1"/>
        <v>1994</v>
      </c>
      <c r="B23" s="4">
        <v>1744.0</v>
      </c>
      <c r="C23" s="5">
        <f>Acetoa!C23 + Acrana!C23 + Aetintio!C23 + Ahokini!C23 + Amcha!C23 + Andsaudare!C23 + Anymna!C23 + Aplasia!C23 + Arbiya!C23 + 'Areoix Lie'!C23 + Ashain!C23 + Astye!C23 + Baluyde!C23 + Byllu!C23 + Candenat!C23 + Canldives!C23 + Chaenia!C23 + Cloja!C23 + 'Crila Republic'!C23 + 'Cruthi Anoso'!C23 + Curata!C23 + Dahe!C23 + Danocia!C23 + Darewa!C23 + Desaki!C23 + Deschon!C23 + 'Disal Nila'!C23 + 'Dual Cenryia'!C23 + Ealdorii!C23 + Easuhura!C23 + Eldavpir!C23 + Eldjo!C23 + 'Elja and Munusia'!C23 + Emara!C23 + Enina!C23 + Eparia!C23 + Erkizil!C23 + Estijan!C23 + Etirha!C23 + Etretes!C23 + Exilium!C23 + 'Far Lands'!C23 + 'Feio Lie'!C23 + Fermori!C23 + Finae!C23 + Fincen!C23 + 'Fire Coast'!C23 + Gaeiya!C23 + Galca!C23 + Genaire!C23 + Grazail!C23 + Guise!C23 + Haiza!C23 + Heiso!C23 + Hiwush!C23 + Hkuqo!C23 + Hyelen!C23 + Iainoa!C23 + Iareva!C23 + Ihner!C23 + Ikzen!C23 + Ilicuhe!C23 + Inania!C23 + Inrea!C23 + Iquir!C23 + Isari!C23 + Isnti!C23 + Isuibul!C23 + Jathua!C23 + Jau!C23 + Jshain!C23 + Kaastini!C23 + Koruch!C23 + Kusierna!C23 + Laselteh!C23 + Lasri!C23 + Letan!C23 + Lieri!C23 + Lycroa!C23 + Lydroa!C23 + Maalle!C23 + Mendereide!C23 + 'Merela Sta'!C23 + 'Mesjan Hyaa'!C23 + Metndria!C23 + Migoku!C23 + Myla!C23 + 'New Kizura'!C23 + 'New Misos'!C23 + 'Nheyes Si'!C23 + Nia!C23 + 'Niretui and Anulan'!C23 + 'Niul Spijan'!C23 + 'North Ayre'!C23 + Ocaun!C23 + Ohtina!C23 + Onphello!C23 + Oscairia!C23 + Othya!C23 + Otiiric!C23 + Oyreain!C23 + Ozinia!C23 + Palina!C23 + Peka!C23 + Pelan!C23 + Pelines!C23 + Pelugrotoa!C23 + 'Pha Hii'!C23 + Phuris!C23 + Praesyu!C23 + Prstreula!C23 + 'Pruim Fijan'!C23 + 'Prystr Hii'!C23 + Quidic!C23 + Raledria!C23 + Reerica!C23 + Rethern!C23 + 'Rijan bu'!C23 + Rinew!C23 + Rkmepuia!C23 + Rtesania!C23 + Ruylku!C23 + Saa!C23 + Sadain!C23 + Sanagara!C23 + Sattle!C23 + Selaja!C23 + Seytinemas!C23 + Shinam!C23 + Shomjind!C23 + Siana!C23 + Sivoso!C23 + Slyiaduun!C23 + Stinebar!C23 + Suenan!C23 + Sunsokua!C23 + Taing!C23 + Taniduna!C23 + Taoisia!C23 + Taval!C23 + Terressin!C23 + Tomscilus!C23 + Tonder!C23 + Trevilla!C23 + Trian!C23 + Tvecoca!C23 + Ucrua!C23 + Ukhdari!C23 + Umarcia!C23 + Umendel!C23 + 'United Delet'!C23 + 'United Mihili'!C23 + Urbiqu!C23 + Uularin!C23 + Vayvele!C23 + Veelmit!C23 + Verste!C23 + Verusa!C23 + Vesozata!C23 + Viussi!C23 + Volver!C23 + Walporein!C23 + 'Welenu Fana'!C23 + 'Western Migoku'!C23 + Wundry!C23 + Yaxuto!C23 + Yihnurda!C23 + Yoprioq!C23 + Yutnitu!C23 + Zenashan!C23 + Zhanshe!C23 + Ztesh!C23</f>
        <v>5389089200</v>
      </c>
      <c r="D23" s="6">
        <f t="shared" si="2"/>
        <v>0.01315134548</v>
      </c>
      <c r="K23" s="3">
        <f t="shared" si="3"/>
        <v>1994</v>
      </c>
      <c r="L23" s="4">
        <v>1744.0</v>
      </c>
      <c r="M23" s="5">
        <f>Eldavpir!C23 + Iquir!C23 + Viussi!C23 + Umendel!C23 + Reerica!C23 + Saa!C23 + Sattle!C23</f>
        <v>63789760.33</v>
      </c>
      <c r="N23" s="6">
        <f t="shared" si="4"/>
        <v>0.02657732638</v>
      </c>
      <c r="O23" s="6">
        <f t="shared" si="5"/>
        <v>0.01183683512</v>
      </c>
      <c r="V23" s="3">
        <f t="shared" si="6"/>
        <v>1994</v>
      </c>
      <c r="W23" s="4">
        <v>1744.0</v>
      </c>
      <c r="X23" s="5">
        <f>'Areoix Lie'!C23 + Jau!C23 + Terressin!C23 + Acetoa!C23 + 'Feio Lie'!C23</f>
        <v>589678742.5</v>
      </c>
      <c r="Y23" s="6">
        <f t="shared" si="7"/>
        <v>0.009745748277</v>
      </c>
      <c r="Z23" s="6">
        <f t="shared" si="8"/>
        <v>0.109420854</v>
      </c>
      <c r="AG23" s="3">
        <f t="shared" si="9"/>
        <v>1994</v>
      </c>
      <c r="AH23" s="4">
        <v>1744.0</v>
      </c>
      <c r="AI23" s="5">
        <f>Taniduna!C23 + Jathua!C23 + Deschon!C23 + Pelines!C23 + Candenat!C23 + Othya!C23 + Yoprioq!C23 + Jshain!C23 + 'Fire Coast'!C23 + 'Rijan bu'!C23 + Rinew!C23 + Enina!C23 + Trevilla!C23</f>
        <v>134229864.6</v>
      </c>
      <c r="AJ23" s="6">
        <f t="shared" si="10"/>
        <v>0.02418109449</v>
      </c>
      <c r="AK23" s="6">
        <f t="shared" si="11"/>
        <v>0.02490770881</v>
      </c>
      <c r="AR23" s="3">
        <f t="shared" si="12"/>
        <v>1994</v>
      </c>
      <c r="AS23" s="4">
        <v>1744.0</v>
      </c>
      <c r="AT23" s="5">
        <f>Gaeiya!C23 + Raledria!C23 + Arbiya!C23 + Fincen!C23 + Curata!C23</f>
        <v>247318358.1</v>
      </c>
      <c r="AU23" s="6">
        <f t="shared" si="13"/>
        <v>0.009468133901</v>
      </c>
      <c r="AV23" s="6">
        <f t="shared" si="14"/>
        <v>0.04589242244</v>
      </c>
      <c r="BC23" s="3">
        <f t="shared" si="15"/>
        <v>1994</v>
      </c>
      <c r="BD23" s="4">
        <v>1744.0</v>
      </c>
      <c r="BE23" s="5">
        <f>Etirha!C23 + Laselteh!C23 + Grazail!C23 + 'Disal Nila'!C23 + Pelan!C23 + Peka!C23 + Guise!C23</f>
        <v>91871811.55</v>
      </c>
      <c r="BF23" s="6">
        <f t="shared" si="16"/>
        <v>0.0135578858</v>
      </c>
      <c r="BG23" s="6">
        <f t="shared" si="17"/>
        <v>0.01704774372</v>
      </c>
      <c r="BN23" s="3">
        <f t="shared" si="18"/>
        <v>1994</v>
      </c>
      <c r="BO23" s="4">
        <v>1744.0</v>
      </c>
      <c r="BP23" s="5">
        <f>Genaire!C23 + 'New Misos'!C23 + Phuris!C23 + Lasri!C23 + Slyiaduun!C23 + Aetintio!C23 + Metndria!C23 + Tomscilus!C23</f>
        <v>80848673.33</v>
      </c>
      <c r="BQ23" s="6">
        <f t="shared" si="19"/>
        <v>0.0128518975</v>
      </c>
      <c r="BR23" s="6">
        <f t="shared" si="20"/>
        <v>0.01500228895</v>
      </c>
      <c r="BY23" s="3">
        <f t="shared" si="21"/>
        <v>1994</v>
      </c>
      <c r="BZ23" s="4">
        <v>1744.0</v>
      </c>
      <c r="CA23" s="5">
        <f>Ealdorii!C23 + Ukhdari!C23 + Hkuqo!C23 + Acrana!C23 + Zenashan!C23</f>
        <v>233000701.9</v>
      </c>
      <c r="CB23" s="8">
        <f t="shared" si="22"/>
        <v>0.008715646405</v>
      </c>
      <c r="CC23" s="6">
        <f t="shared" si="23"/>
        <v>0.04323563654</v>
      </c>
      <c r="CJ23" s="3">
        <f t="shared" si="24"/>
        <v>1994</v>
      </c>
      <c r="CK23" s="4">
        <v>1744.0</v>
      </c>
      <c r="CL23" s="5">
        <f>Estijan!C23 + Ikzen!C23 + Urbiqu!C23 + Danocia!C23 + Koruch!C23 + 'New Kizura'!C23 + Lydroa!C23 + Fermori!C23 + Uularin!C23 + 'Niul Spijan'!C23</f>
        <v>245140289.6</v>
      </c>
      <c r="CM23" s="8">
        <f t="shared" si="25"/>
        <v>0.003047800252</v>
      </c>
      <c r="CN23" s="6">
        <f t="shared" si="26"/>
        <v>0.04548825979</v>
      </c>
      <c r="CU23" s="3">
        <f t="shared" si="27"/>
        <v>1994</v>
      </c>
      <c r="CV23" s="4">
        <v>1744.0</v>
      </c>
      <c r="CW23" s="5">
        <f>Praesyu!C23 + Lycroa!C23 + Emara!C23 + Eldjo!C23 + Easuhura!C23 + Ilicuhe!C23 + Tonder!C23</f>
        <v>227191567.8</v>
      </c>
      <c r="CX23" s="8">
        <f t="shared" si="28"/>
        <v>0.004086878159</v>
      </c>
      <c r="CY23" s="6">
        <f t="shared" si="29"/>
        <v>0.04215769297</v>
      </c>
      <c r="DF23" s="3">
        <f t="shared" si="30"/>
        <v>1994</v>
      </c>
      <c r="DG23" s="4">
        <v>1744.0</v>
      </c>
      <c r="DH23" s="5">
        <f>Verusa!C23 + Darewa!C23 + Siana!C23 + Yaxuto!C23 + 'Merela Sta'!C23 + Palina!C23</f>
        <v>162598745.8</v>
      </c>
      <c r="DI23" s="8">
        <f t="shared" si="31"/>
        <v>0.00308512819</v>
      </c>
      <c r="DJ23" s="6">
        <f t="shared" si="32"/>
        <v>0.03017184162</v>
      </c>
      <c r="DQ23" s="3">
        <f t="shared" si="33"/>
        <v>1994</v>
      </c>
      <c r="DR23" s="4">
        <v>1744.0</v>
      </c>
      <c r="DS23" s="5">
        <f>Sunsokua!C23 + Vayvele!C23 + Selaja!C23 + Sadain!C23</f>
        <v>158529599.9</v>
      </c>
      <c r="DT23" s="8">
        <f t="shared" si="34"/>
        <v>0.01669855286</v>
      </c>
      <c r="DU23" s="6">
        <f t="shared" si="35"/>
        <v>0.02941677044</v>
      </c>
      <c r="EB23" s="3">
        <f t="shared" si="36"/>
        <v>1994</v>
      </c>
      <c r="EC23" s="4">
        <v>1744.0</v>
      </c>
      <c r="ED23" s="5">
        <f>Pelugrotoa!C23 + Lieri!C23 + Rtesania!C23 + Ozinia!C23</f>
        <v>348745978.7</v>
      </c>
      <c r="EE23" s="8">
        <f t="shared" si="37"/>
        <v>0.009590756366</v>
      </c>
      <c r="EF23" s="6">
        <f t="shared" si="38"/>
        <v>0.06471334315</v>
      </c>
      <c r="EM23" s="3">
        <f t="shared" si="39"/>
        <v>1994</v>
      </c>
      <c r="EN23" s="4">
        <v>1744.0</v>
      </c>
      <c r="EO23" s="5">
        <f>Ocaun!C23 + 'Dual Cenryia'!C23 + Byllu!C23 + Exilium!C23 + Inrea!C23 + Amcha!C23 + Isnti!C23 + Galca!C23 + Otiiric!C23 + Taing!C23 + 'Cruthi Anoso'!C23</f>
        <v>203571217.2</v>
      </c>
      <c r="EP23" s="8">
        <f t="shared" si="40"/>
        <v>0.03028175671</v>
      </c>
      <c r="EQ23" s="6">
        <f t="shared" si="41"/>
        <v>0.03777469804</v>
      </c>
      <c r="EX23" s="3">
        <f t="shared" si="42"/>
        <v>1994</v>
      </c>
      <c r="EY23" s="4">
        <v>1744.0</v>
      </c>
      <c r="EZ23" s="5">
        <f>Sivoso!C23 + Taoisia!C23 + Seytinemas!C23 + Trian!C23 + Chaenia!C23</f>
        <v>118487270.8</v>
      </c>
      <c r="FA23" s="8">
        <f t="shared" si="43"/>
        <v>0.01818620547</v>
      </c>
      <c r="FB23" s="6">
        <f t="shared" si="44"/>
        <v>0.02198651134</v>
      </c>
      <c r="FI23" s="3">
        <f t="shared" si="45"/>
        <v>1994</v>
      </c>
      <c r="FJ23" s="4">
        <v>1744.0</v>
      </c>
      <c r="FK23" s="5">
        <f>Migoku!C23 + 'Welenu Fana'!C23 + Haiza!C23 + Ucrua!C23 + Ihner!C23 + Oscairia!C23 + Shinam!C23 + Ruylku!C23 + Taval!C23 + 'Western Migoku'!C23 + 'Pruim Fijan'!C23 + Canldives!C23</f>
        <v>127845180.6</v>
      </c>
      <c r="FL23" s="8">
        <f t="shared" si="46"/>
        <v>0.02058128419</v>
      </c>
      <c r="FM23" s="6">
        <f t="shared" si="47"/>
        <v>0.02372296613</v>
      </c>
      <c r="FT23" s="3">
        <f t="shared" si="48"/>
        <v>1994</v>
      </c>
      <c r="FU23" s="4">
        <v>1744.0</v>
      </c>
      <c r="FV23" s="5">
        <f>Vesozata!C23 + Etretes!C23 + Kusierna!C23 + Eparia!C23</f>
        <v>96849915.41</v>
      </c>
      <c r="FW23" s="8">
        <f t="shared" si="49"/>
        <v>0.02643322167</v>
      </c>
      <c r="FX23" s="6">
        <f t="shared" si="50"/>
        <v>0.01797148123</v>
      </c>
      <c r="GE23" s="3">
        <f t="shared" si="51"/>
        <v>1994</v>
      </c>
      <c r="GF23" s="4">
        <v>1744.0</v>
      </c>
      <c r="GG23" s="5">
        <f>Dahe!C23 + Kaastini!C23 + Suenan!C23 + Oyreain!C23 + Sanagara!C23 + 'North Ayre'!C23 + Stinebar!C23 + Cloja!C23 + 'Pha Hii'!C23 + 'Prystr Hii'!C23</f>
        <v>946300858.3</v>
      </c>
      <c r="GH23" s="8">
        <f t="shared" si="52"/>
        <v>0.006907523857</v>
      </c>
      <c r="GI23" s="6">
        <f t="shared" si="53"/>
        <v>0.175595694</v>
      </c>
      <c r="GP23" s="3">
        <f t="shared" si="54"/>
        <v>1994</v>
      </c>
      <c r="GQ23" s="4">
        <v>1744.0</v>
      </c>
      <c r="GR23" s="5">
        <f>Maalle!C23 + 'United Delet'!C23 + Ohtina!C23 + Astye!C23 + Prstreula!C23 + Veelmit!C23 + Aplasia!C23 + 'Elja and Munusia'!C23 + Walporein!C23 + 'Crila Republic'!C23 + 'Niretui and Anulan'!C23 + Rethern!C23 + Tvecoca!C23</f>
        <v>148866318.3</v>
      </c>
      <c r="GS23" s="8">
        <f t="shared" si="55"/>
        <v>0.02027330892</v>
      </c>
      <c r="GT23" s="6">
        <f t="shared" si="56"/>
        <v>0.02762365082</v>
      </c>
      <c r="HA23" s="3">
        <f t="shared" si="57"/>
        <v>1994</v>
      </c>
      <c r="HB23" s="4">
        <v>1744.0</v>
      </c>
      <c r="HC23" s="5">
        <f>Andsaudare!C23 + Nia!C23 + Umarcia!C23 + Mendereide!C23 + Iainoa!C23 + Isari!C23 + Rkmepuia!C23 + Hiwush!C23 + Isuibul!C23 + Yutnitu!C23</f>
        <v>52845831.66</v>
      </c>
      <c r="HD23" s="8">
        <f t="shared" si="58"/>
        <v>0.0118667678</v>
      </c>
      <c r="HE23" s="6">
        <f t="shared" si="59"/>
        <v>0.009806078486</v>
      </c>
      <c r="HL23" s="3">
        <f t="shared" si="60"/>
        <v>1994</v>
      </c>
      <c r="HM23" s="4">
        <v>1744.0</v>
      </c>
      <c r="HN23" s="5">
        <f>Zhanshe!C23 + Volver!C23 + Finae!C23 + Myla!C23 + 'Nheyes Si'!C23 + Onphello!C23 + Hyelen!C23</f>
        <v>92699521.65</v>
      </c>
      <c r="HO23" s="8">
        <f t="shared" si="61"/>
        <v>0.02078333909</v>
      </c>
      <c r="HP23" s="6">
        <f t="shared" si="62"/>
        <v>0.0172013337</v>
      </c>
      <c r="HW23" s="3">
        <f t="shared" si="63"/>
        <v>1994</v>
      </c>
      <c r="HX23" s="4">
        <v>1744.0</v>
      </c>
      <c r="HY23" s="5">
        <f>Yihnurda!C23 + Ztesh!C23 + Wundry!C23 + Anymna!C23 + Shomjind!C23 + Baluyde!C23 + Letan!C23</f>
        <v>398252218.4</v>
      </c>
      <c r="HZ23" s="8">
        <f t="shared" si="64"/>
        <v>0.02341634443</v>
      </c>
      <c r="IA23" s="6">
        <f t="shared" si="65"/>
        <v>0.07389972659</v>
      </c>
      <c r="IH23" s="3">
        <f t="shared" si="66"/>
        <v>1994</v>
      </c>
      <c r="II23" s="4">
        <v>1744.0</v>
      </c>
      <c r="IJ23" s="5">
        <f>Iareva!C23 + 'United Mihili'!C23 + 'Mesjan Hyaa'!C23 + Desaki!C23 + 'Far Lands'!C23</f>
        <v>50540999.41</v>
      </c>
      <c r="IK23" s="8">
        <f t="shared" si="67"/>
        <v>0.0287058645</v>
      </c>
      <c r="IL23" s="6">
        <f t="shared" si="68"/>
        <v>0.009378393554</v>
      </c>
      <c r="IS23" s="3">
        <f t="shared" si="69"/>
        <v>1994</v>
      </c>
      <c r="IT23" s="4">
        <v>1744.0</v>
      </c>
      <c r="IU23" s="5">
        <f>Verste!C23 + Quidic!C23 + Erkizil!C23 + Ashain!C23 + Ahokini!C23</f>
        <v>287992805.4</v>
      </c>
      <c r="IV23" s="8">
        <f t="shared" si="70"/>
        <v>0.016647784</v>
      </c>
      <c r="IW23" s="6">
        <f t="shared" si="71"/>
        <v>0.05343997747</v>
      </c>
    </row>
    <row r="24" ht="22.5" customHeight="1">
      <c r="A24" s="3">
        <f t="shared" si="1"/>
        <v>1993</v>
      </c>
      <c r="B24" s="4">
        <v>1743.0</v>
      </c>
      <c r="C24" s="5">
        <f>Acetoa!C24 + Acrana!C24 + Aetintio!C24 + Ahokini!C24 + Amcha!C24 + Andsaudare!C24 + Anymna!C24 + Aplasia!C24 + Arbiya!C24 + 'Areoix Lie'!C24 + Ashain!C24 + Astye!C24 + Baluyde!C24 + Byllu!C24 + Candenat!C24 + Canldives!C24 + Chaenia!C24 + Cloja!C24 + 'Crila Republic'!C24 + 'Cruthi Anoso'!C24 + Curata!C24 + Dahe!C24 + Danocia!C24 + Darewa!C24 + Desaki!C24 + Deschon!C24 + 'Disal Nila'!C24 + 'Dual Cenryia'!C24 + Ealdorii!C24 + Easuhura!C24 + Eldavpir!C24 + Eldjo!C24 + 'Elja and Munusia'!C24 + Emara!C24 + Enina!C24 + Eparia!C24 + Erkizil!C24 + Estijan!C24 + Etirha!C24 + Etretes!C24 + Exilium!C24 + 'Far Lands'!C24 + 'Feio Lie'!C24 + Fermori!C24 + Finae!C24 + Fincen!C24 + 'Fire Coast'!C24 + Gaeiya!C24 + Galca!C24 + Genaire!C24 + Grazail!C24 + Guise!C24 + Haiza!C24 + Heiso!C24 + Hiwush!C24 + Hkuqo!C24 + Hyelen!C24 + Iainoa!C24 + Iareva!C24 + Ihner!C24 + Ikzen!C24 + Ilicuhe!C24 + Inania!C24 + Inrea!C24 + Iquir!C24 + Isari!C24 + Isnti!C24 + Isuibul!C24 + Jathua!C24 + Jau!C24 + Jshain!C24 + Kaastini!C24 + Koruch!C24 + Kusierna!C24 + Laselteh!C24 + Lasri!C24 + Letan!C24 + Lieri!C24 + Lycroa!C24 + Lydroa!C24 + Maalle!C24 + Mendereide!C24 + 'Merela Sta'!C24 + 'Mesjan Hyaa'!C24 + Metndria!C24 + Migoku!C24 + Myla!C24 + 'New Kizura'!C24 + 'New Misos'!C24 + 'Nheyes Si'!C24 + Nia!C24 + 'Niretui and Anulan'!C24 + 'Niul Spijan'!C24 + 'North Ayre'!C24 + Ocaun!C24 + Ohtina!C24 + Onphello!C24 + Oscairia!C24 + Othya!C24 + Otiiric!C24 + Oyreain!C24 + Ozinia!C24 + Palina!C24 + Peka!C24 + Pelan!C24 + Pelines!C24 + Pelugrotoa!C24 + 'Pha Hii'!C24 + Phuris!C24 + Praesyu!C24 + Prstreula!C24 + 'Pruim Fijan'!C24 + 'Prystr Hii'!C24 + Quidic!C24 + Raledria!C24 + Reerica!C24 + Rethern!C24 + 'Rijan bu'!C24 + Rinew!C24 + Rkmepuia!C24 + Rtesania!C24 + Ruylku!C24 + Saa!C24 + Sadain!C24 + Sanagara!C24 + Sattle!C24 + Selaja!C24 + Seytinemas!C24 + Shinam!C24 + Shomjind!C24 + Siana!C24 + Sivoso!C24 + Slyiaduun!C24 + Stinebar!C24 + Suenan!C24 + Sunsokua!C24 + Taing!C24 + Taniduna!C24 + Taoisia!C24 + Taval!C24 + Terressin!C24 + Tomscilus!C24 + Tonder!C24 + Trevilla!C24 + Trian!C24 + Tvecoca!C24 + Ucrua!C24 + Ukhdari!C24 + Umarcia!C24 + Umendel!C24 + 'United Delet'!C24 + 'United Mihili'!C24 + Urbiqu!C24 + Uularin!C24 + Vayvele!C24 + Veelmit!C24 + Verste!C24 + Verusa!C24 + Vesozata!C24 + Viussi!C24 + Volver!C24 + Walporein!C24 + 'Welenu Fana'!C24 + 'Western Migoku'!C24 + Wundry!C24 + Yaxuto!C24 + Yihnurda!C24 + Yoprioq!C24 + Yutnitu!C24 + Zenashan!C24 + Zhanshe!C24 + Ztesh!C24</f>
        <v>5319135412</v>
      </c>
      <c r="D24" s="6">
        <f t="shared" si="2"/>
        <v>0.01296805689</v>
      </c>
      <c r="K24" s="3">
        <f t="shared" si="3"/>
        <v>1993</v>
      </c>
      <c r="L24" s="4">
        <v>1743.0</v>
      </c>
      <c r="M24" s="5">
        <f>Eldavpir!C24 + Iquir!C24 + Viussi!C24 + Umendel!C24 + Reerica!C24 + Saa!C24 + Sattle!C24</f>
        <v>62138290.7</v>
      </c>
      <c r="N24" s="6">
        <f t="shared" si="4"/>
        <v>0.02543009243</v>
      </c>
      <c r="O24" s="6">
        <f t="shared" si="5"/>
        <v>0.01168202835</v>
      </c>
      <c r="V24" s="3">
        <f t="shared" si="6"/>
        <v>1993</v>
      </c>
      <c r="W24" s="4">
        <v>1743.0</v>
      </c>
      <c r="X24" s="5">
        <f>'Areoix Lie'!C24 + Jau!C24 + Terressin!C24 + Acetoa!C24 + 'Feio Lie'!C24</f>
        <v>583987348.8</v>
      </c>
      <c r="Y24" s="6">
        <f t="shared" si="7"/>
        <v>0.009873133944</v>
      </c>
      <c r="Z24" s="6">
        <f t="shared" si="8"/>
        <v>0.1097899007</v>
      </c>
      <c r="AG24" s="3">
        <f t="shared" si="9"/>
        <v>1993</v>
      </c>
      <c r="AH24" s="4">
        <v>1743.0</v>
      </c>
      <c r="AI24" s="5">
        <f>Taniduna!C24 + Jathua!C24 + Deschon!C24 + Pelines!C24 + Candenat!C24 + Othya!C24 + Yoprioq!C24 + Jshain!C24 + 'Fire Coast'!C24 + 'Rijan bu'!C24 + Rinew!C24 + Enina!C24 + Trevilla!C24</f>
        <v>131060674</v>
      </c>
      <c r="AJ24" s="6">
        <f t="shared" si="10"/>
        <v>0.02534434986</v>
      </c>
      <c r="AK24" s="6">
        <f t="shared" si="11"/>
        <v>0.02463946936</v>
      </c>
      <c r="AR24" s="3">
        <f t="shared" si="12"/>
        <v>1993</v>
      </c>
      <c r="AS24" s="4">
        <v>1743.0</v>
      </c>
      <c r="AT24" s="5">
        <f>Gaeiya!C24 + Raledria!C24 + Arbiya!C24 + Fincen!C24 + Curata!C24</f>
        <v>244998677.8</v>
      </c>
      <c r="AU24" s="6">
        <f t="shared" si="13"/>
        <v>0.008862669343</v>
      </c>
      <c r="AV24" s="6">
        <f t="shared" si="14"/>
        <v>0.04605986854</v>
      </c>
      <c r="BC24" s="3">
        <f t="shared" si="15"/>
        <v>1993</v>
      </c>
      <c r="BD24" s="4">
        <v>1743.0</v>
      </c>
      <c r="BE24" s="5">
        <f>Etirha!C24 + Laselteh!C24 + Grazail!C24 + 'Disal Nila'!C24 + Pelan!C24 + Peka!C24 + Guise!C24</f>
        <v>90642885.66</v>
      </c>
      <c r="BF24" s="6">
        <f t="shared" si="16"/>
        <v>0.01195245775</v>
      </c>
      <c r="BG24" s="6">
        <f t="shared" si="17"/>
        <v>0.01704090583</v>
      </c>
      <c r="BN24" s="3">
        <f t="shared" si="18"/>
        <v>1993</v>
      </c>
      <c r="BO24" s="4">
        <v>1743.0</v>
      </c>
      <c r="BP24" s="5">
        <f>Genaire!C24 + 'New Misos'!C24 + Phuris!C24 + Lasri!C24 + Slyiaduun!C24 + Aetintio!C24 + Metndria!C24 + Tomscilus!C24</f>
        <v>79822798.9</v>
      </c>
      <c r="BQ24" s="6">
        <f t="shared" si="19"/>
        <v>0.01360274653</v>
      </c>
      <c r="BR24" s="6">
        <f t="shared" si="20"/>
        <v>0.01500672435</v>
      </c>
      <c r="BY24" s="3">
        <f t="shared" si="21"/>
        <v>1993</v>
      </c>
      <c r="BZ24" s="4">
        <v>1743.0</v>
      </c>
      <c r="CA24" s="5">
        <f>Ealdorii!C24 + Ukhdari!C24 + Hkuqo!C24 + Acrana!C24 + Zenashan!C24</f>
        <v>230987496.6</v>
      </c>
      <c r="CB24" s="7">
        <f t="shared" si="22"/>
        <v>0.006733702162</v>
      </c>
      <c r="CC24" s="6">
        <f t="shared" si="23"/>
        <v>0.04342575977</v>
      </c>
      <c r="CJ24" s="3">
        <f t="shared" si="24"/>
        <v>1993</v>
      </c>
      <c r="CK24" s="4">
        <v>1743.0</v>
      </c>
      <c r="CL24" s="5">
        <f>Estijan!C24 + Ikzen!C24 + Urbiqu!C24 + Danocia!C24 + Koruch!C24 + 'New Kizura'!C24 + Lydroa!C24 + Fermori!C24 + Uularin!C24 + 'Niul Spijan'!C24</f>
        <v>244395421.1</v>
      </c>
      <c r="CM24" s="7">
        <f t="shared" si="25"/>
        <v>-0.0008240835509</v>
      </c>
      <c r="CN24" s="6">
        <f t="shared" si="26"/>
        <v>0.04594645599</v>
      </c>
      <c r="CU24" s="3">
        <f t="shared" si="27"/>
        <v>1993</v>
      </c>
      <c r="CV24" s="4">
        <v>1743.0</v>
      </c>
      <c r="CW24" s="5">
        <f>Praesyu!C24 + Lycroa!C24 + Emara!C24 + Eldjo!C24 + Easuhura!C24 + Ilicuhe!C24 + Tonder!C24</f>
        <v>226266842.8</v>
      </c>
      <c r="CX24" s="7">
        <f t="shared" si="28"/>
        <v>0.005672458957</v>
      </c>
      <c r="CY24" s="6">
        <f t="shared" si="29"/>
        <v>0.04253827461</v>
      </c>
      <c r="DF24" s="3">
        <f t="shared" si="30"/>
        <v>1993</v>
      </c>
      <c r="DG24" s="4">
        <v>1743.0</v>
      </c>
      <c r="DH24" s="5">
        <f>Verusa!C24 + Darewa!C24 + Siana!C24 + Yaxuto!C24 + 'Merela Sta'!C24 + Palina!C24</f>
        <v>162098650.7</v>
      </c>
      <c r="DI24" s="7">
        <f t="shared" si="31"/>
        <v>0.003661504192</v>
      </c>
      <c r="DJ24" s="6">
        <f t="shared" si="32"/>
        <v>0.03047462381</v>
      </c>
      <c r="DQ24" s="3">
        <f t="shared" si="33"/>
        <v>1993</v>
      </c>
      <c r="DR24" s="4">
        <v>1743.0</v>
      </c>
      <c r="DS24" s="5">
        <f>Sunsokua!C24 + Vayvele!C24 + Selaja!C24 + Sadain!C24</f>
        <v>155925863.6</v>
      </c>
      <c r="DT24" s="7">
        <f t="shared" si="34"/>
        <v>0.01805669928</v>
      </c>
      <c r="DU24" s="6">
        <f t="shared" si="35"/>
        <v>0.02931413689</v>
      </c>
      <c r="EB24" s="3">
        <f t="shared" si="36"/>
        <v>1993</v>
      </c>
      <c r="EC24" s="4">
        <v>1743.0</v>
      </c>
      <c r="ED24" s="5">
        <f>Pelugrotoa!C24 + Lieri!C24 + Rtesania!C24 + Ozinia!C24</f>
        <v>345433014.8</v>
      </c>
      <c r="EE24" s="7">
        <f t="shared" si="37"/>
        <v>0.009938456989</v>
      </c>
      <c r="EF24" s="6">
        <f t="shared" si="38"/>
        <v>0.06494157189</v>
      </c>
      <c r="EM24" s="3">
        <f t="shared" si="39"/>
        <v>1993</v>
      </c>
      <c r="EN24" s="4">
        <v>1743.0</v>
      </c>
      <c r="EO24" s="5">
        <f>Ocaun!C24 + 'Dual Cenryia'!C24 + Byllu!C24 + Exilium!C24 + Inrea!C24 + Amcha!C24 + Isnti!C24 + Galca!C24 + Otiiric!C24 + Taing!C24 + 'Cruthi Anoso'!C24</f>
        <v>197587908.3</v>
      </c>
      <c r="EP24" s="7">
        <f t="shared" si="40"/>
        <v>0.02327014026</v>
      </c>
      <c r="EQ24" s="6">
        <f t="shared" si="41"/>
        <v>0.0371466212</v>
      </c>
      <c r="EX24" s="3">
        <f t="shared" si="42"/>
        <v>1993</v>
      </c>
      <c r="EY24" s="4">
        <v>1743.0</v>
      </c>
      <c r="EZ24" s="5">
        <f>Sivoso!C24 + Taoisia!C24 + Seytinemas!C24 + Trian!C24 + Chaenia!C24</f>
        <v>116370925.2</v>
      </c>
      <c r="FA24" s="7">
        <f t="shared" si="43"/>
        <v>0.02130169424</v>
      </c>
      <c r="FB24" s="6">
        <f t="shared" si="44"/>
        <v>0.02187778957</v>
      </c>
      <c r="FI24" s="3">
        <f t="shared" si="45"/>
        <v>1993</v>
      </c>
      <c r="FJ24" s="4">
        <v>1743.0</v>
      </c>
      <c r="FK24" s="5">
        <f>Migoku!C24 + 'Welenu Fana'!C24 + Haiza!C24 + Ucrua!C24 + Ihner!C24 + Oscairia!C24 + Shinam!C24 + Ruylku!C24 + Taval!C24 + 'Western Migoku'!C24 + 'Pruim Fijan'!C24 + Canldives!C24</f>
        <v>125267024.3</v>
      </c>
      <c r="FL24" s="7">
        <f t="shared" si="46"/>
        <v>0.01904505675</v>
      </c>
      <c r="FM24" s="6">
        <f t="shared" si="47"/>
        <v>0.02355026045</v>
      </c>
      <c r="FT24" s="3">
        <f t="shared" si="48"/>
        <v>1993</v>
      </c>
      <c r="FU24" s="4">
        <v>1743.0</v>
      </c>
      <c r="FV24" s="5">
        <f>Vesozata!C24 + Etretes!C24 + Kusierna!C24 + Eparia!C24</f>
        <v>94355787.95</v>
      </c>
      <c r="FW24" s="7">
        <f t="shared" si="49"/>
        <v>0.02730074924</v>
      </c>
      <c r="FX24" s="6">
        <f t="shared" si="50"/>
        <v>0.01773893324</v>
      </c>
      <c r="GE24" s="3">
        <f t="shared" si="51"/>
        <v>1993</v>
      </c>
      <c r="GF24" s="4">
        <v>1743.0</v>
      </c>
      <c r="GG24" s="5">
        <f>Dahe!C24 + Kaastini!C24 + Suenan!C24 + Oyreain!C24 + Sanagara!C24 + 'North Ayre'!C24 + Stinebar!C24 + Cloja!C24 + 'Pha Hii'!C24 + 'Prystr Hii'!C24</f>
        <v>939809104.4</v>
      </c>
      <c r="GH24" s="7">
        <f t="shared" si="52"/>
        <v>0.007309670269</v>
      </c>
      <c r="GI24" s="6">
        <f t="shared" si="53"/>
        <v>0.1766845609</v>
      </c>
      <c r="GP24" s="3">
        <f t="shared" si="54"/>
        <v>1993</v>
      </c>
      <c r="GQ24" s="4">
        <v>1743.0</v>
      </c>
      <c r="GR24" s="5">
        <f>Maalle!C24 + 'United Delet'!C24 + Ohtina!C24 + Astye!C24 + Prstreula!C24 + Veelmit!C24 + Aplasia!C24 + 'Elja and Munusia'!C24 + Walporein!C24 + 'Crila Republic'!C24 + 'Niretui and Anulan'!C24 + Rethern!C24 + Tvecoca!C24</f>
        <v>145908274.7</v>
      </c>
      <c r="GS24" s="7">
        <f t="shared" si="55"/>
        <v>0.02102389546</v>
      </c>
      <c r="GT24" s="6">
        <f t="shared" si="56"/>
        <v>0.02743082539</v>
      </c>
      <c r="HA24" s="3">
        <f t="shared" si="57"/>
        <v>1993</v>
      </c>
      <c r="HB24" s="4">
        <v>1743.0</v>
      </c>
      <c r="HC24" s="5">
        <f>Andsaudare!C24 + Nia!C24 + Umarcia!C24 + Mendereide!C24 + Iainoa!C24 + Isari!C24 + Rkmepuia!C24 + Hiwush!C24 + Isuibul!C24 + Yutnitu!C24</f>
        <v>52226076.93</v>
      </c>
      <c r="HD24" s="7">
        <f t="shared" si="58"/>
        <v>0.015721834</v>
      </c>
      <c r="HE24" s="6">
        <f t="shared" si="59"/>
        <v>0.009818527427</v>
      </c>
      <c r="HL24" s="3">
        <f t="shared" si="60"/>
        <v>1993</v>
      </c>
      <c r="HM24" s="4">
        <v>1743.0</v>
      </c>
      <c r="HN24" s="5">
        <f>Zhanshe!C24 + Volver!C24 + Finae!C24 + Myla!C24 + 'Nheyes Si'!C24 + Onphello!C24 + Hyelen!C24</f>
        <v>90812142.11</v>
      </c>
      <c r="HO24" s="7">
        <f t="shared" si="61"/>
        <v>0.02180359205</v>
      </c>
      <c r="HP24" s="6">
        <f t="shared" si="62"/>
        <v>0.01707272612</v>
      </c>
      <c r="HW24" s="3">
        <f t="shared" si="63"/>
        <v>1993</v>
      </c>
      <c r="HX24" s="4">
        <v>1743.0</v>
      </c>
      <c r="HY24" s="5">
        <f>Yihnurda!C24 + Ztesh!C24 + Wundry!C24 + Anymna!C24 + Shomjind!C24 + Baluyde!C24 + Letan!C24</f>
        <v>389139982.6</v>
      </c>
      <c r="HZ24" s="7">
        <f t="shared" si="64"/>
        <v>0.02386280486</v>
      </c>
      <c r="IA24" s="6">
        <f t="shared" si="65"/>
        <v>0.07315850273</v>
      </c>
      <c r="IH24" s="3">
        <f t="shared" si="66"/>
        <v>1993</v>
      </c>
      <c r="II24" s="4">
        <v>1743.0</v>
      </c>
      <c r="IJ24" s="5">
        <f>Iareva!C24 + 'United Mihili'!C24 + 'Mesjan Hyaa'!C24 + Desaki!C24 + 'Far Lands'!C24</f>
        <v>49130661.31</v>
      </c>
      <c r="IK24" s="7">
        <f t="shared" si="67"/>
        <v>0.02945573662</v>
      </c>
      <c r="IL24" s="6">
        <f t="shared" si="68"/>
        <v>0.009236587809</v>
      </c>
      <c r="IS24" s="3">
        <f t="shared" si="69"/>
        <v>1993</v>
      </c>
      <c r="IT24" s="4">
        <v>1743.0</v>
      </c>
      <c r="IU24" s="5">
        <f>Verste!C24 + Quidic!C24 + Erkizil!C24 + Ashain!C24 + Ahokini!C24</f>
        <v>283276873.2</v>
      </c>
      <c r="IV24" s="7">
        <f t="shared" si="70"/>
        <v>0.01689294123</v>
      </c>
      <c r="IW24" s="6">
        <f t="shared" si="71"/>
        <v>0.05325618757</v>
      </c>
    </row>
    <row r="25" ht="22.5" customHeight="1">
      <c r="A25" s="3">
        <f t="shared" si="1"/>
        <v>1992</v>
      </c>
      <c r="B25" s="4">
        <v>1742.0</v>
      </c>
      <c r="C25" s="5">
        <f>Acetoa!C25 + Acrana!C25 + Aetintio!C25 + Ahokini!C25 + Amcha!C25 + Andsaudare!C25 + Anymna!C25 + Aplasia!C25 + Arbiya!C25 + 'Areoix Lie'!C25 + Ashain!C25 + Astye!C25 + Baluyde!C25 + Byllu!C25 + Candenat!C25 + Canldives!C25 + Chaenia!C25 + Cloja!C25 + 'Crila Republic'!C25 + 'Cruthi Anoso'!C25 + Curata!C25 + Dahe!C25 + Danocia!C25 + Darewa!C25 + Desaki!C25 + Deschon!C25 + 'Disal Nila'!C25 + 'Dual Cenryia'!C25 + Ealdorii!C25 + Easuhura!C25 + Eldavpir!C25 + Eldjo!C25 + 'Elja and Munusia'!C25 + Emara!C25 + Enina!C25 + Eparia!C25 + Erkizil!C25 + Estijan!C25 + Etirha!C25 + Etretes!C25 + Exilium!C25 + 'Far Lands'!C25 + 'Feio Lie'!C25 + Fermori!C25 + Finae!C25 + Fincen!C25 + 'Fire Coast'!C25 + Gaeiya!C25 + Galca!C25 + Genaire!C25 + Grazail!C25 + Guise!C25 + Haiza!C25 + Heiso!C25 + Hiwush!C25 + Hkuqo!C25 + Hyelen!C25 + Iainoa!C25 + Iareva!C25 + Ihner!C25 + Ikzen!C25 + Ilicuhe!C25 + Inania!C25 + Inrea!C25 + Iquir!C25 + Isari!C25 + Isnti!C25 + Isuibul!C25 + Jathua!C25 + Jau!C25 + Jshain!C25 + Kaastini!C25 + Koruch!C25 + Kusierna!C25 + Laselteh!C25 + Lasri!C25 + Letan!C25 + Lieri!C25 + Lycroa!C25 + Lydroa!C25 + Maalle!C25 + Mendereide!C25 + 'Merela Sta'!C25 + 'Mesjan Hyaa'!C25 + Metndria!C25 + Migoku!C25 + Myla!C25 + 'New Kizura'!C25 + 'New Misos'!C25 + 'Nheyes Si'!C25 + Nia!C25 + 'Niretui and Anulan'!C25 + 'Niul Spijan'!C25 + 'North Ayre'!C25 + Ocaun!C25 + Ohtina!C25 + Onphello!C25 + Oscairia!C25 + Othya!C25 + Otiiric!C25 + Oyreain!C25 + Ozinia!C25 + Palina!C25 + Peka!C25 + Pelan!C25 + Pelines!C25 + Pelugrotoa!C25 + 'Pha Hii'!C25 + Phuris!C25 + Praesyu!C25 + Prstreula!C25 + 'Pruim Fijan'!C25 + 'Prystr Hii'!C25 + Quidic!C25 + Raledria!C25 + Reerica!C25 + Rethern!C25 + 'Rijan bu'!C25 + Rinew!C25 + Rkmepuia!C25 + Rtesania!C25 + Ruylku!C25 + Saa!C25 + Sadain!C25 + Sanagara!C25 + Sattle!C25 + Selaja!C25 + Seytinemas!C25 + Shinam!C25 + Shomjind!C25 + Siana!C25 + Sivoso!C25 + Slyiaduun!C25 + Stinebar!C25 + Suenan!C25 + Sunsokua!C25 + Taing!C25 + Taniduna!C25 + Taoisia!C25 + Taval!C25 + Terressin!C25 + Tomscilus!C25 + Tonder!C25 + Trevilla!C25 + Trian!C25 + Tvecoca!C25 + Ucrua!C25 + Ukhdari!C25 + Umarcia!C25 + Umendel!C25 + 'United Delet'!C25 + 'United Mihili'!C25 + Urbiqu!C25 + Uularin!C25 + Vayvele!C25 + Veelmit!C25 + Verste!C25 + Verusa!C25 + Vesozata!C25 + Viussi!C25 + Volver!C25 + Walporein!C25 + 'Welenu Fana'!C25 + 'Western Migoku'!C25 + Wundry!C25 + Yaxuto!C25 + Yihnurda!C25 + Yoprioq!C25 + Yutnitu!C25 + Zenashan!C25 + Zhanshe!C25 + Ztesh!C25</f>
        <v>5251039631</v>
      </c>
      <c r="D25" s="6">
        <f t="shared" si="2"/>
        <v>0.01348415445</v>
      </c>
      <c r="K25" s="3">
        <f t="shared" si="3"/>
        <v>1992</v>
      </c>
      <c r="L25" s="4">
        <v>1742.0</v>
      </c>
      <c r="M25" s="5">
        <f>Eldavpir!C25 + Iquir!C25 + Viussi!C25 + Umendel!C25 + Reerica!C25 + Saa!C25 + Sattle!C25</f>
        <v>60597295.86</v>
      </c>
      <c r="N25" s="6">
        <f t="shared" si="4"/>
        <v>0.02845727478</v>
      </c>
      <c r="O25" s="6">
        <f t="shared" si="5"/>
        <v>0.01154005685</v>
      </c>
      <c r="V25" s="3">
        <f t="shared" si="6"/>
        <v>1992</v>
      </c>
      <c r="W25" s="4">
        <v>1742.0</v>
      </c>
      <c r="X25" s="5">
        <f>'Areoix Lie'!C25 + Jau!C25 + Terressin!C25 + Acetoa!C25 + 'Feio Lie'!C25</f>
        <v>578277933.3</v>
      </c>
      <c r="Y25" s="6">
        <f t="shared" si="7"/>
        <v>0.01021799967</v>
      </c>
      <c r="Z25" s="6">
        <f t="shared" si="8"/>
        <v>0.11012637</v>
      </c>
      <c r="AG25" s="3">
        <f t="shared" si="9"/>
        <v>1992</v>
      </c>
      <c r="AH25" s="4">
        <v>1742.0</v>
      </c>
      <c r="AI25" s="5">
        <f>Taniduna!C25 + Jathua!C25 + Deschon!C25 + Pelines!C25 + Candenat!C25 + Othya!C25 + Yoprioq!C25 + Jshain!C25 + 'Fire Coast'!C25 + 'Rijan bu'!C25 + Rinew!C25 + Enina!C25 + Trevilla!C25</f>
        <v>127821130.6</v>
      </c>
      <c r="AJ25" s="6">
        <f t="shared" si="10"/>
        <v>0.02705623954</v>
      </c>
      <c r="AK25" s="6">
        <f t="shared" si="11"/>
        <v>0.02434206167</v>
      </c>
      <c r="AR25" s="3">
        <f t="shared" si="12"/>
        <v>1992</v>
      </c>
      <c r="AS25" s="4">
        <v>1742.0</v>
      </c>
      <c r="AT25" s="5">
        <f>Gaeiya!C25 + Raledria!C25 + Arbiya!C25 + Fincen!C25 + Curata!C25</f>
        <v>242846410.4</v>
      </c>
      <c r="AU25" s="6">
        <f t="shared" si="13"/>
        <v>0.01095918191</v>
      </c>
      <c r="AV25" s="6">
        <f t="shared" si="14"/>
        <v>0.046247301</v>
      </c>
      <c r="BC25" s="3">
        <f t="shared" si="15"/>
        <v>1992</v>
      </c>
      <c r="BD25" s="4">
        <v>1742.0</v>
      </c>
      <c r="BE25" s="5">
        <f>Etirha!C25 + Laselteh!C25 + Grazail!C25 + 'Disal Nila'!C25 + Pelan!C25 + Peka!C25 + Guise!C25</f>
        <v>89572276.81</v>
      </c>
      <c r="BF25" s="6">
        <f t="shared" si="16"/>
        <v>0.01285952603</v>
      </c>
      <c r="BG25" s="6">
        <f t="shared" si="17"/>
        <v>0.01705800815</v>
      </c>
      <c r="BN25" s="3">
        <f t="shared" si="18"/>
        <v>1992</v>
      </c>
      <c r="BO25" s="4">
        <v>1742.0</v>
      </c>
      <c r="BP25" s="5">
        <f>Genaire!C25 + 'New Misos'!C25 + Phuris!C25 + Lasri!C25 + Slyiaduun!C25 + Aetintio!C25 + Metndria!C25 + Tomscilus!C25</f>
        <v>78751561.37</v>
      </c>
      <c r="BQ25" s="6">
        <f t="shared" si="19"/>
        <v>0.01367221944</v>
      </c>
      <c r="BR25" s="6">
        <f t="shared" si="20"/>
        <v>0.01499732756</v>
      </c>
      <c r="BY25" s="3">
        <f t="shared" si="21"/>
        <v>1992</v>
      </c>
      <c r="BZ25" s="4">
        <v>1742.0</v>
      </c>
      <c r="CA25" s="5">
        <f>Ealdorii!C25 + Ukhdari!C25 + Hkuqo!C25 + Acrana!C25 + Zenashan!C25</f>
        <v>229442499.1</v>
      </c>
      <c r="CB25" s="8">
        <f t="shared" si="22"/>
        <v>0.009939986263</v>
      </c>
      <c r="CC25" s="6">
        <f t="shared" si="23"/>
        <v>0.04369468053</v>
      </c>
      <c r="CJ25" s="3">
        <f t="shared" si="24"/>
        <v>1992</v>
      </c>
      <c r="CK25" s="4">
        <v>1742.0</v>
      </c>
      <c r="CL25" s="5">
        <f>Estijan!C25 + Ikzen!C25 + Urbiqu!C25 + Danocia!C25 + Koruch!C25 + 'New Kizura'!C25 + Lydroa!C25 + Fermori!C25 + Uularin!C25 + 'Niul Spijan'!C25</f>
        <v>244596989.5</v>
      </c>
      <c r="CM25" s="8">
        <f t="shared" si="25"/>
        <v>-0.0003382220787</v>
      </c>
      <c r="CN25" s="6">
        <f t="shared" si="26"/>
        <v>0.04658067862</v>
      </c>
      <c r="CU25" s="3">
        <f t="shared" si="27"/>
        <v>1992</v>
      </c>
      <c r="CV25" s="4">
        <v>1742.0</v>
      </c>
      <c r="CW25" s="5">
        <f>Praesyu!C25 + Lycroa!C25 + Emara!C25 + Eldjo!C25 + Easuhura!C25 + Ilicuhe!C25 + Tonder!C25</f>
        <v>224990592.9</v>
      </c>
      <c r="CX25" s="8">
        <f t="shared" si="28"/>
        <v>0.006875059369</v>
      </c>
      <c r="CY25" s="6">
        <f t="shared" si="29"/>
        <v>0.04284686628</v>
      </c>
      <c r="DF25" s="3">
        <f t="shared" si="30"/>
        <v>1992</v>
      </c>
      <c r="DG25" s="4">
        <v>1742.0</v>
      </c>
      <c r="DH25" s="5">
        <f>Verusa!C25 + Darewa!C25 + Siana!C25 + Yaxuto!C25 + 'Merela Sta'!C25 + Palina!C25</f>
        <v>161507291.1</v>
      </c>
      <c r="DI25" s="8">
        <f t="shared" si="31"/>
        <v>0.003884802584</v>
      </c>
      <c r="DJ25" s="6">
        <f t="shared" si="32"/>
        <v>0.03075720284</v>
      </c>
      <c r="DQ25" s="3">
        <f t="shared" si="33"/>
        <v>1992</v>
      </c>
      <c r="DR25" s="4">
        <v>1742.0</v>
      </c>
      <c r="DS25" s="5">
        <f>Sunsokua!C25 + Vayvele!C25 + Selaja!C25 + Sadain!C25</f>
        <v>153160294.2</v>
      </c>
      <c r="DT25" s="8">
        <f t="shared" si="34"/>
        <v>0.01921330143</v>
      </c>
      <c r="DU25" s="6">
        <f t="shared" si="35"/>
        <v>0.02916761346</v>
      </c>
      <c r="EB25" s="3">
        <f t="shared" si="36"/>
        <v>1992</v>
      </c>
      <c r="EC25" s="4">
        <v>1742.0</v>
      </c>
      <c r="ED25" s="5">
        <f>Pelugrotoa!C25 + Lieri!C25 + Rtesania!C25 + Ozinia!C25</f>
        <v>342033727.3</v>
      </c>
      <c r="EE25" s="8">
        <f t="shared" si="37"/>
        <v>0.01054185577</v>
      </c>
      <c r="EF25" s="6">
        <f t="shared" si="38"/>
        <v>0.06513638275</v>
      </c>
      <c r="EM25" s="3">
        <f t="shared" si="39"/>
        <v>1992</v>
      </c>
      <c r="EN25" s="4">
        <v>1742.0</v>
      </c>
      <c r="EO25" s="5">
        <f>Ocaun!C25 + 'Dual Cenryia'!C25 + Byllu!C25 + Exilium!C25 + Inrea!C25 + Amcha!C25 + Isnti!C25 + Galca!C25 + Otiiric!C25 + Taing!C25 + 'Cruthi Anoso'!C25</f>
        <v>193094570.5</v>
      </c>
      <c r="EP25" s="8">
        <f t="shared" si="40"/>
        <v>0.02128288174</v>
      </c>
      <c r="EQ25" s="6">
        <f t="shared" si="41"/>
        <v>0.03677263629</v>
      </c>
      <c r="EX25" s="3">
        <f t="shared" si="42"/>
        <v>1992</v>
      </c>
      <c r="EY25" s="4">
        <v>1742.0</v>
      </c>
      <c r="EZ25" s="5">
        <f>Sivoso!C25 + Taoisia!C25 + Seytinemas!C25 + Trian!C25 + Chaenia!C25</f>
        <v>113943730.7</v>
      </c>
      <c r="FA25" s="8">
        <f t="shared" si="43"/>
        <v>0.02395901657</v>
      </c>
      <c r="FB25" s="6">
        <f t="shared" si="44"/>
        <v>0.02169927076</v>
      </c>
      <c r="FI25" s="3">
        <f t="shared" si="45"/>
        <v>1992</v>
      </c>
      <c r="FJ25" s="4">
        <v>1742.0</v>
      </c>
      <c r="FK25" s="5">
        <f>Migoku!C25 + 'Welenu Fana'!C25 + Haiza!C25 + Ucrua!C25 + Ihner!C25 + Oscairia!C25 + Shinam!C25 + Ruylku!C25 + Taval!C25 + 'Western Migoku'!C25 + 'Pruim Fijan'!C25 + Canldives!C25</f>
        <v>122925893.7</v>
      </c>
      <c r="FL25" s="8">
        <f t="shared" si="46"/>
        <v>0.01663457887</v>
      </c>
      <c r="FM25" s="6">
        <f t="shared" si="47"/>
        <v>0.02340982022</v>
      </c>
      <c r="FT25" s="3">
        <f t="shared" si="48"/>
        <v>1992</v>
      </c>
      <c r="FU25" s="4">
        <v>1742.0</v>
      </c>
      <c r="FV25" s="5">
        <f>Vesozata!C25 + Etretes!C25 + Kusierna!C25 + Eparia!C25</f>
        <v>91848261.59</v>
      </c>
      <c r="FW25" s="8">
        <f t="shared" si="49"/>
        <v>0.02906060645</v>
      </c>
      <c r="FX25" s="6">
        <f t="shared" si="50"/>
        <v>0.01749144323</v>
      </c>
      <c r="GE25" s="3">
        <f t="shared" si="51"/>
        <v>1992</v>
      </c>
      <c r="GF25" s="4">
        <v>1742.0</v>
      </c>
      <c r="GG25" s="5">
        <f>Dahe!C25 + Kaastini!C25 + Suenan!C25 + Oyreain!C25 + Sanagara!C25 + 'North Ayre'!C25 + Stinebar!C25 + Cloja!C25 + 'Pha Hii'!C25 + 'Prystr Hii'!C25</f>
        <v>932989260.6</v>
      </c>
      <c r="GH25" s="8">
        <f t="shared" si="52"/>
        <v>0.007548436524</v>
      </c>
      <c r="GI25" s="6">
        <f t="shared" si="53"/>
        <v>0.1776770556</v>
      </c>
      <c r="GP25" s="3">
        <f t="shared" si="54"/>
        <v>1992</v>
      </c>
      <c r="GQ25" s="4">
        <v>1742.0</v>
      </c>
      <c r="GR25" s="5">
        <f>Maalle!C25 + 'United Delet'!C25 + Ohtina!C25 + Astye!C25 + Prstreula!C25 + Veelmit!C25 + Aplasia!C25 + 'Elja and Munusia'!C25 + Walporein!C25 + 'Crila Republic'!C25 + 'Niretui and Anulan'!C25 + Rethern!C25 + Tvecoca!C25</f>
        <v>142903878.5</v>
      </c>
      <c r="GS25" s="8">
        <f t="shared" si="55"/>
        <v>0.02184932011</v>
      </c>
      <c r="GT25" s="6">
        <f t="shared" si="56"/>
        <v>0.02721439726</v>
      </c>
      <c r="HA25" s="3">
        <f t="shared" si="57"/>
        <v>1992</v>
      </c>
      <c r="HB25" s="4">
        <v>1742.0</v>
      </c>
      <c r="HC25" s="5">
        <f>Andsaudare!C25 + Nia!C25 + Umarcia!C25 + Mendereide!C25 + Iainoa!C25 + Isari!C25 + Rkmepuia!C25 + Hiwush!C25 + Isuibul!C25 + Yutnitu!C25</f>
        <v>51417696.44</v>
      </c>
      <c r="HD25" s="8">
        <f t="shared" si="58"/>
        <v>0.01034851539</v>
      </c>
      <c r="HE25" s="6">
        <f t="shared" si="59"/>
        <v>0.009791907898</v>
      </c>
      <c r="HL25" s="3">
        <f t="shared" si="60"/>
        <v>1992</v>
      </c>
      <c r="HM25" s="4">
        <v>1742.0</v>
      </c>
      <c r="HN25" s="5">
        <f>Zhanshe!C25 + Volver!C25 + Finae!C25 + Myla!C25 + 'Nheyes Si'!C25 + Onphello!C25 + Hyelen!C25</f>
        <v>88874361.78</v>
      </c>
      <c r="HO25" s="8">
        <f t="shared" si="61"/>
        <v>0.02174771878</v>
      </c>
      <c r="HP25" s="6">
        <f t="shared" si="62"/>
        <v>0.01692509827</v>
      </c>
      <c r="HW25" s="3">
        <f t="shared" si="63"/>
        <v>1992</v>
      </c>
      <c r="HX25" s="4">
        <v>1742.0</v>
      </c>
      <c r="HY25" s="5">
        <f>Yihnurda!C25 + Ztesh!C25 + Wundry!C25 + Anymna!C25 + Shomjind!C25 + Baluyde!C25 + Letan!C25</f>
        <v>380070435.9</v>
      </c>
      <c r="HZ25" s="8">
        <f t="shared" si="64"/>
        <v>0.02428747093</v>
      </c>
      <c r="IA25" s="6">
        <f t="shared" si="65"/>
        <v>0.07238003569</v>
      </c>
      <c r="IH25" s="3">
        <f t="shared" si="66"/>
        <v>1992</v>
      </c>
      <c r="II25" s="4">
        <v>1742.0</v>
      </c>
      <c r="IJ25" s="5">
        <f>Iareva!C25 + 'United Mihili'!C25 + 'Mesjan Hyaa'!C25 + Desaki!C25 + 'Far Lands'!C25</f>
        <v>47724889.53</v>
      </c>
      <c r="IK25" s="8">
        <f t="shared" si="67"/>
        <v>0.02932261119</v>
      </c>
      <c r="IL25" s="6">
        <f t="shared" si="68"/>
        <v>0.009088655367</v>
      </c>
      <c r="IS25" s="3">
        <f t="shared" si="69"/>
        <v>1992</v>
      </c>
      <c r="IT25" s="4">
        <v>1742.0</v>
      </c>
      <c r="IU25" s="5">
        <f>Verste!C25 + Quidic!C25 + Erkizil!C25 + Ashain!C25 + Ahokini!C25</f>
        <v>278570989.8</v>
      </c>
      <c r="IV25" s="8">
        <f t="shared" si="70"/>
        <v>0.01710617811</v>
      </c>
      <c r="IW25" s="6">
        <f t="shared" si="71"/>
        <v>0.05305063557</v>
      </c>
    </row>
    <row r="26" ht="22.5" customHeight="1">
      <c r="A26" s="3">
        <f t="shared" si="1"/>
        <v>1991</v>
      </c>
      <c r="B26" s="4">
        <v>1741.0</v>
      </c>
      <c r="C26" s="5">
        <f>Acetoa!C26 + Acrana!C26 + Aetintio!C26 + Ahokini!C26 + Amcha!C26 + Andsaudare!C26 + Anymna!C26 + Aplasia!C26 + Arbiya!C26 + 'Areoix Lie'!C26 + Ashain!C26 + Astye!C26 + Baluyde!C26 + Byllu!C26 + Candenat!C26 + Canldives!C26 + Chaenia!C26 + Cloja!C26 + 'Crila Republic'!C26 + 'Cruthi Anoso'!C26 + Curata!C26 + Dahe!C26 + Danocia!C26 + Darewa!C26 + Desaki!C26 + Deschon!C26 + 'Disal Nila'!C26 + 'Dual Cenryia'!C26 + Ealdorii!C26 + Easuhura!C26 + Eldavpir!C26 + Eldjo!C26 + 'Elja and Munusia'!C26 + Emara!C26 + Enina!C26 + Eparia!C26 + Erkizil!C26 + Estijan!C26 + Etirha!C26 + Etretes!C26 + Exilium!C26 + 'Far Lands'!C26 + 'Feio Lie'!C26 + Fermori!C26 + Finae!C26 + Fincen!C26 + 'Fire Coast'!C26 + Gaeiya!C26 + Galca!C26 + Genaire!C26 + Grazail!C26 + Guise!C26 + Haiza!C26 + Heiso!C26 + Hiwush!C26 + Hkuqo!C26 + Hyelen!C26 + Iainoa!C26 + Iareva!C26 + Ihner!C26 + Ikzen!C26 + Ilicuhe!C26 + Inania!C26 + Inrea!C26 + Iquir!C26 + Isari!C26 + Isnti!C26 + Isuibul!C26 + Jathua!C26 + Jau!C26 + Jshain!C26 + Kaastini!C26 + Koruch!C26 + Kusierna!C26 + Laselteh!C26 + Lasri!C26 + Letan!C26 + Lieri!C26 + Lycroa!C26 + Lydroa!C26 + Maalle!C26 + Mendereide!C26 + 'Merela Sta'!C26 + 'Mesjan Hyaa'!C26 + Metndria!C26 + Migoku!C26 + Myla!C26 + 'New Kizura'!C26 + 'New Misos'!C26 + 'Nheyes Si'!C26 + Nia!C26 + 'Niretui and Anulan'!C26 + 'Niul Spijan'!C26 + 'North Ayre'!C26 + Ocaun!C26 + Ohtina!C26 + Onphello!C26 + Oscairia!C26 + Othya!C26 + Otiiric!C26 + Oyreain!C26 + Ozinia!C26 + Palina!C26 + Peka!C26 + Pelan!C26 + Pelines!C26 + Pelugrotoa!C26 + 'Pha Hii'!C26 + Phuris!C26 + Praesyu!C26 + Prstreula!C26 + 'Pruim Fijan'!C26 + 'Prystr Hii'!C26 + Quidic!C26 + Raledria!C26 + Reerica!C26 + Rethern!C26 + 'Rijan bu'!C26 + Rinew!C26 + Rkmepuia!C26 + Rtesania!C26 + Ruylku!C26 + Saa!C26 + Sadain!C26 + Sanagara!C26 + Sattle!C26 + Selaja!C26 + Seytinemas!C26 + Shinam!C26 + Shomjind!C26 + Siana!C26 + Sivoso!C26 + Slyiaduun!C26 + Stinebar!C26 + Suenan!C26 + Sunsokua!C26 + Taing!C26 + Taniduna!C26 + Taoisia!C26 + Taval!C26 + Terressin!C26 + Tomscilus!C26 + Tonder!C26 + Trevilla!C26 + Trian!C26 + Tvecoca!C26 + Ucrua!C26 + Ukhdari!C26 + Umarcia!C26 + Umendel!C26 + 'United Delet'!C26 + 'United Mihili'!C26 + Urbiqu!C26 + Uularin!C26 + Vayvele!C26 + Veelmit!C26 + Verste!C26 + Verusa!C26 + Vesozata!C26 + Viussi!C26 + Volver!C26 + Walporein!C26 + 'Welenu Fana'!C26 + 'Western Migoku'!C26 + Wundry!C26 + Yaxuto!C26 + Yihnurda!C26 + Yoprioq!C26 + Yutnitu!C26 + Zenashan!C26 + Zhanshe!C26 + Ztesh!C26</f>
        <v>5181175856</v>
      </c>
      <c r="D26" s="6">
        <f t="shared" si="2"/>
        <v>0.01408525676</v>
      </c>
      <c r="K26" s="3">
        <f t="shared" si="3"/>
        <v>1991</v>
      </c>
      <c r="L26" s="4">
        <v>1741.0</v>
      </c>
      <c r="M26" s="5">
        <f>Eldavpir!C26 + Iquir!C26 + Viussi!C26 + Umendel!C26 + Reerica!C26 + Saa!C26 + Sattle!C26</f>
        <v>58920576.82</v>
      </c>
      <c r="N26" s="6">
        <f t="shared" si="4"/>
        <v>0.02862558741</v>
      </c>
      <c r="O26" s="6">
        <f t="shared" si="5"/>
        <v>0.01137204728</v>
      </c>
      <c r="V26" s="3">
        <f t="shared" si="6"/>
        <v>1991</v>
      </c>
      <c r="W26" s="4">
        <v>1741.0</v>
      </c>
      <c r="X26" s="5">
        <f>'Areoix Lie'!C26 + Jau!C26 + Terressin!C26 + Acetoa!C26 + 'Feio Lie'!C26</f>
        <v>572428855.5</v>
      </c>
      <c r="Y26" s="6">
        <f t="shared" si="7"/>
        <v>0.01057879687</v>
      </c>
      <c r="Z26" s="6">
        <f t="shared" si="8"/>
        <v>0.1104824216</v>
      </c>
      <c r="AG26" s="3">
        <f t="shared" si="9"/>
        <v>1991</v>
      </c>
      <c r="AH26" s="4">
        <v>1741.0</v>
      </c>
      <c r="AI26" s="5">
        <f>Taniduna!C26 + Jathua!C26 + Deschon!C26 + Pelines!C26 + Candenat!C26 + Othya!C26 + Yoprioq!C26 + Jshain!C26 + 'Fire Coast'!C26 + 'Rijan bu'!C26 + Rinew!C26 + Enina!C26 + Trevilla!C26</f>
        <v>124453876.7</v>
      </c>
      <c r="AJ26" s="6">
        <f t="shared" si="10"/>
        <v>0.02668141996</v>
      </c>
      <c r="AK26" s="6">
        <f t="shared" si="11"/>
        <v>0.02402039231</v>
      </c>
      <c r="AR26" s="3">
        <f t="shared" si="12"/>
        <v>1991</v>
      </c>
      <c r="AS26" s="4">
        <v>1741.0</v>
      </c>
      <c r="AT26" s="5">
        <f>Gaeiya!C26 + Raledria!C26 + Arbiya!C26 + Fincen!C26 + Curata!C26</f>
        <v>240213863</v>
      </c>
      <c r="AU26" s="6">
        <f t="shared" si="13"/>
        <v>0.01240635654</v>
      </c>
      <c r="AV26" s="6">
        <f t="shared" si="14"/>
        <v>0.0463628083</v>
      </c>
      <c r="BC26" s="3">
        <f t="shared" si="15"/>
        <v>1991</v>
      </c>
      <c r="BD26" s="4">
        <v>1741.0</v>
      </c>
      <c r="BE26" s="5">
        <f>Etirha!C26 + Laselteh!C26 + Grazail!C26 + 'Disal Nila'!C26 + Pelan!C26 + Peka!C26 + Guise!C26</f>
        <v>88435044.06</v>
      </c>
      <c r="BF26" s="6">
        <f t="shared" si="16"/>
        <v>0.01113785591</v>
      </c>
      <c r="BG26" s="6">
        <f t="shared" si="17"/>
        <v>0.01706852778</v>
      </c>
      <c r="BN26" s="3">
        <f t="shared" si="18"/>
        <v>1991</v>
      </c>
      <c r="BO26" s="4">
        <v>1741.0</v>
      </c>
      <c r="BP26" s="5">
        <f>Genaire!C26 + 'New Misos'!C26 + Phuris!C26 + Lasri!C26 + Slyiaduun!C26 + Aetintio!C26 + Metndria!C26 + Tomscilus!C26</f>
        <v>77689375.18</v>
      </c>
      <c r="BQ26" s="6">
        <f t="shared" si="19"/>
        <v>0.01391019449</v>
      </c>
      <c r="BR26" s="6">
        <f t="shared" si="20"/>
        <v>0.01499454513</v>
      </c>
      <c r="BY26" s="3">
        <f t="shared" si="21"/>
        <v>1991</v>
      </c>
      <c r="BZ26" s="4">
        <v>1741.0</v>
      </c>
      <c r="CA26" s="5">
        <f>Ealdorii!C26 + Ukhdari!C26 + Hkuqo!C26 + Acrana!C26 + Zenashan!C26</f>
        <v>227184290.4</v>
      </c>
      <c r="CB26" s="7">
        <f t="shared" si="22"/>
        <v>0.01260088767</v>
      </c>
      <c r="CC26" s="6">
        <f t="shared" si="23"/>
        <v>0.04384801766</v>
      </c>
      <c r="CJ26" s="3">
        <f t="shared" si="24"/>
        <v>1991</v>
      </c>
      <c r="CK26" s="4">
        <v>1741.0</v>
      </c>
      <c r="CL26" s="5">
        <f>Estijan!C26 + Ikzen!C26 + Urbiqu!C26 + Danocia!C26 + Koruch!C26 + 'New Kizura'!C26 + Lydroa!C26 + Fermori!C26 + Uularin!C26 + 'Niul Spijan'!C26</f>
        <v>244679745.6</v>
      </c>
      <c r="CM26" s="7">
        <f t="shared" si="25"/>
        <v>0.002894041577</v>
      </c>
      <c r="CN26" s="6">
        <f t="shared" si="26"/>
        <v>0.04722475214</v>
      </c>
      <c r="CU26" s="3">
        <f t="shared" si="27"/>
        <v>1991</v>
      </c>
      <c r="CV26" s="4">
        <v>1741.0</v>
      </c>
      <c r="CW26" s="5">
        <f>Praesyu!C26 + Lycroa!C26 + Emara!C26 + Eldjo!C26 + Easuhura!C26 + Ilicuhe!C26 + Tonder!C26</f>
        <v>223454331.1</v>
      </c>
      <c r="CX26" s="7">
        <f t="shared" si="28"/>
        <v>0.006155370274</v>
      </c>
      <c r="CY26" s="6">
        <f t="shared" si="29"/>
        <v>0.04312811171</v>
      </c>
      <c r="DF26" s="3">
        <f t="shared" si="30"/>
        <v>1991</v>
      </c>
      <c r="DG26" s="4">
        <v>1741.0</v>
      </c>
      <c r="DH26" s="5">
        <f>Verusa!C26 + Darewa!C26 + Siana!C26 + Yaxuto!C26 + 'Merela Sta'!C26 + Palina!C26</f>
        <v>160882295.1</v>
      </c>
      <c r="DI26" s="7">
        <f t="shared" si="31"/>
        <v>0.003975917473</v>
      </c>
      <c r="DJ26" s="6">
        <f t="shared" si="32"/>
        <v>0.0310513095</v>
      </c>
      <c r="DQ26" s="3">
        <f t="shared" si="33"/>
        <v>1991</v>
      </c>
      <c r="DR26" s="4">
        <v>1741.0</v>
      </c>
      <c r="DS26" s="5">
        <f>Sunsokua!C26 + Vayvele!C26 + Selaja!C26 + Sadain!C26</f>
        <v>150273052.8</v>
      </c>
      <c r="DT26" s="7">
        <f t="shared" si="34"/>
        <v>0.02021767551</v>
      </c>
      <c r="DU26" s="6">
        <f t="shared" si="35"/>
        <v>0.02900365804</v>
      </c>
      <c r="EB26" s="3">
        <f t="shared" si="36"/>
        <v>1991</v>
      </c>
      <c r="EC26" s="4">
        <v>1741.0</v>
      </c>
      <c r="ED26" s="5">
        <f>Pelugrotoa!C26 + Lieri!C26 + Rtesania!C26 + Ozinia!C26</f>
        <v>338465671</v>
      </c>
      <c r="EE26" s="7">
        <f t="shared" si="37"/>
        <v>0.01067016785</v>
      </c>
      <c r="EF26" s="6">
        <f t="shared" si="38"/>
        <v>0.06532603417</v>
      </c>
      <c r="EM26" s="3">
        <f t="shared" si="39"/>
        <v>1991</v>
      </c>
      <c r="EN26" s="4">
        <v>1741.0</v>
      </c>
      <c r="EO26" s="5">
        <f>Ocaun!C26 + 'Dual Cenryia'!C26 + Byllu!C26 + Exilium!C26 + Inrea!C26 + Amcha!C26 + Isnti!C26 + Galca!C26 + Otiiric!C26 + Taing!C26 + 'Cruthi Anoso'!C26</f>
        <v>189070603.2</v>
      </c>
      <c r="EP26" s="7">
        <f t="shared" si="40"/>
        <v>0.02499109382</v>
      </c>
      <c r="EQ26" s="6">
        <f t="shared" si="41"/>
        <v>0.03649183284</v>
      </c>
      <c r="EX26" s="3">
        <f t="shared" si="42"/>
        <v>1991</v>
      </c>
      <c r="EY26" s="4">
        <v>1741.0</v>
      </c>
      <c r="EZ26" s="5">
        <f>Sivoso!C26 + Taoisia!C26 + Seytinemas!C26 + Trian!C26 + Chaenia!C26</f>
        <v>111277628.2</v>
      </c>
      <c r="FA26" s="7">
        <f t="shared" si="43"/>
        <v>0.01966671082</v>
      </c>
      <c r="FB26" s="6">
        <f t="shared" si="44"/>
        <v>0.02147729227</v>
      </c>
      <c r="FI26" s="3">
        <f t="shared" si="45"/>
        <v>1991</v>
      </c>
      <c r="FJ26" s="4">
        <v>1741.0</v>
      </c>
      <c r="FK26" s="5">
        <f>Migoku!C26 + 'Welenu Fana'!C26 + Haiza!C26 + Ucrua!C26 + Ihner!C26 + Oscairia!C26 + Shinam!C26 + Ruylku!C26 + Taval!C26 + 'Western Migoku'!C26 + 'Pruim Fijan'!C26 + Canldives!C26</f>
        <v>120914531.4</v>
      </c>
      <c r="FL26" s="7">
        <f t="shared" si="46"/>
        <v>0.01692597533</v>
      </c>
      <c r="FM26" s="6">
        <f t="shared" si="47"/>
        <v>0.02333727609</v>
      </c>
      <c r="FT26" s="3">
        <f t="shared" si="48"/>
        <v>1991</v>
      </c>
      <c r="FU26" s="4">
        <v>1741.0</v>
      </c>
      <c r="FV26" s="5">
        <f>Vesozata!C26 + Etretes!C26 + Kusierna!C26 + Eparia!C26</f>
        <v>89254472.49</v>
      </c>
      <c r="FW26" s="7">
        <f t="shared" si="49"/>
        <v>0.03321124114</v>
      </c>
      <c r="FX26" s="6">
        <f t="shared" si="50"/>
        <v>0.0172266827</v>
      </c>
      <c r="GE26" s="3">
        <f t="shared" si="51"/>
        <v>1991</v>
      </c>
      <c r="GF26" s="4">
        <v>1741.0</v>
      </c>
      <c r="GG26" s="5">
        <f>Dahe!C26 + Kaastini!C26 + Suenan!C26 + Oyreain!C26 + Sanagara!C26 + 'North Ayre'!C26 + Stinebar!C26 + Cloja!C26 + 'Pha Hii'!C26 + 'Prystr Hii'!C26</f>
        <v>925999412.8</v>
      </c>
      <c r="GH26" s="7">
        <f t="shared" si="52"/>
        <v>0.008005095817</v>
      </c>
      <c r="GI26" s="6">
        <f t="shared" si="53"/>
        <v>0.1787237952</v>
      </c>
      <c r="GP26" s="3">
        <f t="shared" si="54"/>
        <v>1991</v>
      </c>
      <c r="GQ26" s="4">
        <v>1741.0</v>
      </c>
      <c r="GR26" s="5">
        <f>Maalle!C26 + 'United Delet'!C26 + Ohtina!C26 + Astye!C26 + Prstreula!C26 + Veelmit!C26 + Aplasia!C26 + 'Elja and Munusia'!C26 + Walporein!C26 + 'Crila Republic'!C26 + 'Niretui and Anulan'!C26 + Rethern!C26 + Tvecoca!C26</f>
        <v>139848288.5</v>
      </c>
      <c r="GS26" s="7">
        <f t="shared" si="55"/>
        <v>0.02237886535</v>
      </c>
      <c r="GT26" s="6">
        <f t="shared" si="56"/>
        <v>0.02699161202</v>
      </c>
      <c r="HA26" s="3">
        <f t="shared" si="57"/>
        <v>1991</v>
      </c>
      <c r="HB26" s="4">
        <v>1741.0</v>
      </c>
      <c r="HC26" s="5">
        <f>Andsaudare!C26 + Nia!C26 + Umarcia!C26 + Mendereide!C26 + Iainoa!C26 + Isari!C26 + Rkmepuia!C26 + Hiwush!C26 + Isuibul!C26 + Yutnitu!C26</f>
        <v>50891049.63</v>
      </c>
      <c r="HD26" s="7">
        <f t="shared" si="58"/>
        <v>0.01782704933</v>
      </c>
      <c r="HE26" s="6">
        <f t="shared" si="59"/>
        <v>0.009822297302</v>
      </c>
      <c r="HL26" s="3">
        <f t="shared" si="60"/>
        <v>1991</v>
      </c>
      <c r="HM26" s="4">
        <v>1741.0</v>
      </c>
      <c r="HN26" s="5">
        <f>Zhanshe!C26 + Volver!C26 + Finae!C26 + Myla!C26 + 'Nheyes Si'!C26 + Onphello!C26 + Hyelen!C26</f>
        <v>86982686.77</v>
      </c>
      <c r="HO26" s="7">
        <f t="shared" si="61"/>
        <v>0.02128870797</v>
      </c>
      <c r="HP26" s="6">
        <f t="shared" si="62"/>
        <v>0.01678821356</v>
      </c>
      <c r="HW26" s="3">
        <f t="shared" si="63"/>
        <v>1991</v>
      </c>
      <c r="HX26" s="4">
        <v>1741.0</v>
      </c>
      <c r="HY26" s="5">
        <f>Yihnurda!C26 + Ztesh!C26 + Wundry!C26 + Anymna!C26 + Shomjind!C26 + Baluyde!C26 + Letan!C26</f>
        <v>371058366.6</v>
      </c>
      <c r="HZ26" s="7">
        <f t="shared" si="64"/>
        <v>0.02453540447</v>
      </c>
      <c r="IA26" s="6">
        <f t="shared" si="65"/>
        <v>0.07161663239</v>
      </c>
      <c r="IH26" s="3">
        <f t="shared" si="66"/>
        <v>1991</v>
      </c>
      <c r="II26" s="4">
        <v>1741.0</v>
      </c>
      <c r="IJ26" s="5">
        <f>Iareva!C26 + 'United Mihili'!C26 + 'Mesjan Hyaa'!C26 + Desaki!C26 + 'Far Lands'!C26</f>
        <v>46365336.79</v>
      </c>
      <c r="IK26" s="7">
        <f t="shared" si="67"/>
        <v>0.02873887181</v>
      </c>
      <c r="IL26" s="6">
        <f t="shared" si="68"/>
        <v>0.008948805845</v>
      </c>
      <c r="IS26" s="3">
        <f t="shared" si="69"/>
        <v>1991</v>
      </c>
      <c r="IT26" s="4">
        <v>1741.0</v>
      </c>
      <c r="IU26" s="5">
        <f>Verste!C26 + Quidic!C26 + Erkizil!C26 + Ashain!C26 + Ahokini!C26</f>
        <v>273885849.7</v>
      </c>
      <c r="IV26" s="7">
        <f t="shared" si="70"/>
        <v>0.01714271338</v>
      </c>
      <c r="IW26" s="6">
        <f t="shared" si="71"/>
        <v>0.05286171659</v>
      </c>
    </row>
    <row r="27" ht="22.5" customHeight="1">
      <c r="A27" s="3">
        <f t="shared" si="1"/>
        <v>1990</v>
      </c>
      <c r="B27" s="4">
        <v>1740.0</v>
      </c>
      <c r="C27" s="5">
        <f>Acetoa!C27 + Acrana!C27 + Aetintio!C27 + Ahokini!C27 + Amcha!C27 + Andsaudare!C27 + Anymna!C27 + Aplasia!C27 + Arbiya!C27 + 'Areoix Lie'!C27 + Ashain!C27 + Astye!C27 + Baluyde!C27 + Byllu!C27 + Candenat!C27 + Canldives!C27 + Chaenia!C27 + Cloja!C27 + 'Crila Republic'!C27 + 'Cruthi Anoso'!C27 + Curata!C27 + Dahe!C27 + Danocia!C27 + Darewa!C27 + Desaki!C27 + Deschon!C27 + 'Disal Nila'!C27 + 'Dual Cenryia'!C27 + Ealdorii!C27 + Easuhura!C27 + Eldavpir!C27 + Eldjo!C27 + 'Elja and Munusia'!C27 + Emara!C27 + Enina!C27 + Eparia!C27 + Erkizil!C27 + Estijan!C27 + Etirha!C27 + Etretes!C27 + Exilium!C27 + 'Far Lands'!C27 + 'Feio Lie'!C27 + Fermori!C27 + Finae!C27 + Fincen!C27 + 'Fire Coast'!C27 + Gaeiya!C27 + Galca!C27 + Genaire!C27 + Grazail!C27 + Guise!C27 + Haiza!C27 + Heiso!C27 + Hiwush!C27 + Hkuqo!C27 + Hyelen!C27 + Iainoa!C27 + Iareva!C27 + Ihner!C27 + Ikzen!C27 + Ilicuhe!C27 + Inania!C27 + Inrea!C27 + Iquir!C27 + Isari!C27 + Isnti!C27 + Isuibul!C27 + Jathua!C27 + Jau!C27 + Jshain!C27 + Kaastini!C27 + Koruch!C27 + Kusierna!C27 + Laselteh!C27 + Lasri!C27 + Letan!C27 + Lieri!C27 + Lycroa!C27 + Lydroa!C27 + Maalle!C27 + Mendereide!C27 + 'Merela Sta'!C27 + 'Mesjan Hyaa'!C27 + Metndria!C27 + Migoku!C27 + Myla!C27 + 'New Kizura'!C27 + 'New Misos'!C27 + 'Nheyes Si'!C27 + Nia!C27 + 'Niretui and Anulan'!C27 + 'Niul Spijan'!C27 + 'North Ayre'!C27 + Ocaun!C27 + Ohtina!C27 + Onphello!C27 + Oscairia!C27 + Othya!C27 + Otiiric!C27 + Oyreain!C27 + Ozinia!C27 + Palina!C27 + Peka!C27 + Pelan!C27 + Pelines!C27 + Pelugrotoa!C27 + 'Pha Hii'!C27 + Phuris!C27 + Praesyu!C27 + Prstreula!C27 + 'Pruim Fijan'!C27 + 'Prystr Hii'!C27 + Quidic!C27 + Raledria!C27 + Reerica!C27 + Rethern!C27 + 'Rijan bu'!C27 + Rinew!C27 + Rkmepuia!C27 + Rtesania!C27 + Ruylku!C27 + Saa!C27 + Sadain!C27 + Sanagara!C27 + Sattle!C27 + Selaja!C27 + Seytinemas!C27 + Shinam!C27 + Shomjind!C27 + Siana!C27 + Sivoso!C27 + Slyiaduun!C27 + Stinebar!C27 + Suenan!C27 + Sunsokua!C27 + Taing!C27 + Taniduna!C27 + Taoisia!C27 + Taval!C27 + Terressin!C27 + Tomscilus!C27 + Tonder!C27 + Trevilla!C27 + Trian!C27 + Tvecoca!C27 + Ucrua!C27 + Ukhdari!C27 + Umarcia!C27 + Umendel!C27 + 'United Delet'!C27 + 'United Mihili'!C27 + Urbiqu!C27 + Uularin!C27 + Vayvele!C27 + Veelmit!C27 + Verste!C27 + Verusa!C27 + Vesozata!C27 + Viussi!C27 + Volver!C27 + Walporein!C27 + 'Welenu Fana'!C27 + 'Western Migoku'!C27 + Wundry!C27 + Yaxuto!C27 + Yihnurda!C27 + Yoprioq!C27 + Yutnitu!C27 + Zenashan!C27 + Zhanshe!C27 + Ztesh!C27</f>
        <v>5109211303</v>
      </c>
      <c r="D27" s="6">
        <f t="shared" si="2"/>
        <v>0.01421772436</v>
      </c>
      <c r="K27" s="3">
        <f t="shared" si="3"/>
        <v>1990</v>
      </c>
      <c r="L27" s="4">
        <v>1740.0</v>
      </c>
      <c r="M27" s="5">
        <f>Eldavpir!C27 + Iquir!C27 + Viussi!C27 + Umendel!C27 + Reerica!C27 + Saa!C27 + Sattle!C27</f>
        <v>57280878.03</v>
      </c>
      <c r="N27" s="6">
        <f t="shared" si="4"/>
        <v>0.02995442567</v>
      </c>
      <c r="O27" s="6">
        <f t="shared" si="5"/>
        <v>0.01121129557</v>
      </c>
      <c r="V27" s="3">
        <f t="shared" si="6"/>
        <v>1990</v>
      </c>
      <c r="W27" s="4">
        <v>1740.0</v>
      </c>
      <c r="X27" s="5">
        <f>'Areoix Lie'!C27 + Jau!C27 + Terressin!C27 + Acetoa!C27 + 'Feio Lie'!C27</f>
        <v>566436637.4</v>
      </c>
      <c r="Y27" s="6">
        <f t="shared" si="7"/>
        <v>0.01116096855</v>
      </c>
      <c r="Z27" s="6">
        <f t="shared" si="8"/>
        <v>0.1108657685</v>
      </c>
      <c r="AG27" s="3">
        <f t="shared" si="9"/>
        <v>1990</v>
      </c>
      <c r="AH27" s="4">
        <v>1740.0</v>
      </c>
      <c r="AI27" s="5">
        <f>Taniduna!C27 + Jathua!C27 + Deschon!C27 + Pelines!C27 + Candenat!C27 + Othya!C27 + Yoprioq!C27 + Jshain!C27 + 'Fire Coast'!C27 + 'Rijan bu'!C27 + Rinew!C27 + Enina!C27 + Trevilla!C27</f>
        <v>121219566.5</v>
      </c>
      <c r="AJ27" s="6">
        <f t="shared" si="10"/>
        <v>0.02706398789</v>
      </c>
      <c r="AK27" s="6">
        <f t="shared" si="11"/>
        <v>0.02372569058</v>
      </c>
      <c r="AR27" s="3">
        <f t="shared" si="12"/>
        <v>1990</v>
      </c>
      <c r="AS27" s="4">
        <v>1740.0</v>
      </c>
      <c r="AT27" s="5">
        <f>Gaeiya!C27 + Raledria!C27 + Arbiya!C27 + Fincen!C27 + Curata!C27</f>
        <v>237270204.2</v>
      </c>
      <c r="AU27" s="6">
        <f t="shared" si="13"/>
        <v>0.01422188768</v>
      </c>
      <c r="AV27" s="6">
        <f t="shared" si="14"/>
        <v>0.04643969297</v>
      </c>
      <c r="BC27" s="3">
        <f t="shared" si="15"/>
        <v>1990</v>
      </c>
      <c r="BD27" s="4">
        <v>1740.0</v>
      </c>
      <c r="BE27" s="5">
        <f>Etirha!C27 + Laselteh!C27 + Grazail!C27 + 'Disal Nila'!C27 + Pelan!C27 + Peka!C27 + Guise!C27</f>
        <v>87460916.96</v>
      </c>
      <c r="BF27" s="6">
        <f t="shared" si="16"/>
        <v>0.008497218545</v>
      </c>
      <c r="BG27" s="6">
        <f t="shared" si="17"/>
        <v>0.01711828143</v>
      </c>
      <c r="BN27" s="3">
        <f t="shared" si="18"/>
        <v>1990</v>
      </c>
      <c r="BO27" s="4">
        <v>1740.0</v>
      </c>
      <c r="BP27" s="5">
        <f>Genaire!C27 + 'New Misos'!C27 + Phuris!C27 + Lasri!C27 + Slyiaduun!C27 + Aetintio!C27 + Metndria!C27 + Tomscilus!C27</f>
        <v>76623527.02</v>
      </c>
      <c r="BQ27" s="6">
        <f t="shared" si="19"/>
        <v>0.01442274043</v>
      </c>
      <c r="BR27" s="6">
        <f t="shared" si="20"/>
        <v>0.01499713409</v>
      </c>
      <c r="BY27" s="3">
        <f t="shared" si="21"/>
        <v>1990</v>
      </c>
      <c r="BZ27" s="4">
        <v>1740.0</v>
      </c>
      <c r="CA27" s="5">
        <f>Ealdorii!C27 + Ukhdari!C27 + Hkuqo!C27 + Acrana!C27 + Zenashan!C27</f>
        <v>224357190.7</v>
      </c>
      <c r="CB27" s="8">
        <f t="shared" si="22"/>
        <v>0.01141729406</v>
      </c>
      <c r="CC27" s="6">
        <f t="shared" si="23"/>
        <v>0.04391229435</v>
      </c>
      <c r="CJ27" s="3">
        <f t="shared" si="24"/>
        <v>1990</v>
      </c>
      <c r="CK27" s="4">
        <v>1740.0</v>
      </c>
      <c r="CL27" s="5">
        <f>Estijan!C27 + Ikzen!C27 + Urbiqu!C27 + Danocia!C27 + Koruch!C27 + 'New Kizura'!C27 + Lydroa!C27 + Fermori!C27 + Uularin!C27 + 'Niul Spijan'!C27</f>
        <v>243973675.6</v>
      </c>
      <c r="CM27" s="8">
        <f t="shared" si="25"/>
        <v>0.005894893385</v>
      </c>
      <c r="CN27" s="6">
        <f t="shared" si="26"/>
        <v>0.04775172941</v>
      </c>
      <c r="CU27" s="3">
        <f t="shared" si="27"/>
        <v>1990</v>
      </c>
      <c r="CV27" s="4">
        <v>1740.0</v>
      </c>
      <c r="CW27" s="5">
        <f>Praesyu!C27 + Lycroa!C27 + Emara!C27 + Eldjo!C27 + Easuhura!C27 + Ilicuhe!C27 + Tonder!C27</f>
        <v>222087301.6</v>
      </c>
      <c r="CX27" s="8">
        <f t="shared" si="28"/>
        <v>0.005280193171</v>
      </c>
      <c r="CY27" s="6">
        <f t="shared" si="29"/>
        <v>0.04346802048</v>
      </c>
      <c r="DF27" s="3">
        <f t="shared" si="30"/>
        <v>1990</v>
      </c>
      <c r="DG27" s="4">
        <v>1740.0</v>
      </c>
      <c r="DH27" s="5">
        <f>Verusa!C27 + Darewa!C27 + Siana!C27 + Yaxuto!C27 + 'Merela Sta'!C27 + Palina!C27</f>
        <v>160245173.5</v>
      </c>
      <c r="DI27" s="8">
        <f t="shared" si="31"/>
        <v>0.002597799899</v>
      </c>
      <c r="DJ27" s="6">
        <f t="shared" si="32"/>
        <v>0.0313639746</v>
      </c>
      <c r="DQ27" s="3">
        <f t="shared" si="33"/>
        <v>1990</v>
      </c>
      <c r="DR27" s="4">
        <v>1740.0</v>
      </c>
      <c r="DS27" s="5">
        <f>Sunsokua!C27 + Vayvele!C27 + Selaja!C27 + Sadain!C27</f>
        <v>147295088.5</v>
      </c>
      <c r="DT27" s="8">
        <f t="shared" si="34"/>
        <v>0.02134940205</v>
      </c>
      <c r="DU27" s="6">
        <f t="shared" si="35"/>
        <v>0.02882932017</v>
      </c>
      <c r="EB27" s="3">
        <f t="shared" si="36"/>
        <v>1990</v>
      </c>
      <c r="EC27" s="4">
        <v>1740.0</v>
      </c>
      <c r="ED27" s="5">
        <f>Pelugrotoa!C27 + Lieri!C27 + Rtesania!C27 + Ozinia!C27</f>
        <v>334892313.8</v>
      </c>
      <c r="EE27" s="8">
        <f t="shared" si="37"/>
        <v>0.009513583815</v>
      </c>
      <c r="EF27" s="6">
        <f t="shared" si="38"/>
        <v>0.06554677306</v>
      </c>
      <c r="EM27" s="3">
        <f t="shared" si="39"/>
        <v>1990</v>
      </c>
      <c r="EN27" s="4">
        <v>1740.0</v>
      </c>
      <c r="EO27" s="5">
        <f>Ocaun!C27 + 'Dual Cenryia'!C27 + Byllu!C27 + Exilium!C27 + Inrea!C27 + Amcha!C27 + Isnti!C27 + Galca!C27 + Otiiric!C27 + Taing!C27 + 'Cruthi Anoso'!C27</f>
        <v>184460727.9</v>
      </c>
      <c r="EP27" s="8">
        <f t="shared" si="40"/>
        <v>0.02530416112</v>
      </c>
      <c r="EQ27" s="6">
        <f t="shared" si="41"/>
        <v>0.03610356216</v>
      </c>
      <c r="EX27" s="3">
        <f t="shared" si="42"/>
        <v>1990</v>
      </c>
      <c r="EY27" s="4">
        <v>1740.0</v>
      </c>
      <c r="EZ27" s="5">
        <f>Sivoso!C27 + Taoisia!C27 + Seytinemas!C27 + Trian!C27 + Chaenia!C27</f>
        <v>109131373</v>
      </c>
      <c r="FA27" s="8">
        <f t="shared" si="43"/>
        <v>0.01940777912</v>
      </c>
      <c r="FB27" s="6">
        <f t="shared" si="44"/>
        <v>0.02135972982</v>
      </c>
      <c r="FI27" s="3">
        <f t="shared" si="45"/>
        <v>1990</v>
      </c>
      <c r="FJ27" s="4">
        <v>1740.0</v>
      </c>
      <c r="FK27" s="5">
        <f>Migoku!C27 + 'Welenu Fana'!C27 + Haiza!C27 + Ucrua!C27 + Ihner!C27 + Oscairia!C27 + Shinam!C27 + Ruylku!C27 + Taval!C27 + 'Western Migoku'!C27 + 'Pruim Fijan'!C27 + Canldives!C27</f>
        <v>118901999.1</v>
      </c>
      <c r="FL27" s="8">
        <f t="shared" si="46"/>
        <v>0.0196283688</v>
      </c>
      <c r="FM27" s="6">
        <f t="shared" si="47"/>
        <v>0.02327208488</v>
      </c>
      <c r="FT27" s="3">
        <f t="shared" si="48"/>
        <v>1990</v>
      </c>
      <c r="FU27" s="4">
        <v>1740.0</v>
      </c>
      <c r="FV27" s="5">
        <f>Vesozata!C27 + Etretes!C27 + Kusierna!C27 + Eparia!C27</f>
        <v>86385502.73</v>
      </c>
      <c r="FW27" s="8">
        <f t="shared" si="49"/>
        <v>0.02782793682</v>
      </c>
      <c r="FX27" s="6">
        <f t="shared" si="50"/>
        <v>0.01690779606</v>
      </c>
      <c r="GE27" s="3">
        <f t="shared" si="51"/>
        <v>1990</v>
      </c>
      <c r="GF27" s="4">
        <v>1740.0</v>
      </c>
      <c r="GG27" s="5">
        <f>Dahe!C27 + Kaastini!C27 + Suenan!C27 + Oyreain!C27 + Sanagara!C27 + 'North Ayre'!C27 + Stinebar!C27 + Cloja!C27 + 'Pha Hii'!C27 + 'Prystr Hii'!C27</f>
        <v>918645567</v>
      </c>
      <c r="GH27" s="8">
        <f t="shared" si="52"/>
        <v>0.008503343073</v>
      </c>
      <c r="GI27" s="6">
        <f t="shared" si="53"/>
        <v>0.1798018349</v>
      </c>
      <c r="GP27" s="3">
        <f t="shared" si="54"/>
        <v>1990</v>
      </c>
      <c r="GQ27" s="4">
        <v>1740.0</v>
      </c>
      <c r="GR27" s="5">
        <f>Maalle!C27 + 'United Delet'!C27 + Ohtina!C27 + Astye!C27 + Prstreula!C27 + Veelmit!C27 + Aplasia!C27 + 'Elja and Munusia'!C27 + Walporein!C27 + 'Crila Republic'!C27 + 'Niretui and Anulan'!C27 + Rethern!C27 + Tvecoca!C27</f>
        <v>136787147.4</v>
      </c>
      <c r="GS27" s="8">
        <f t="shared" si="55"/>
        <v>0.02302212821</v>
      </c>
      <c r="GT27" s="6">
        <f t="shared" si="56"/>
        <v>0.02677265418</v>
      </c>
      <c r="HA27" s="3">
        <f t="shared" si="57"/>
        <v>1990</v>
      </c>
      <c r="HB27" s="4">
        <v>1740.0</v>
      </c>
      <c r="HC27" s="5">
        <f>Andsaudare!C27 + Nia!C27 + Umarcia!C27 + Mendereide!C27 + Iainoa!C27 + Isari!C27 + Rkmepuia!C27 + Hiwush!C27 + Isuibul!C27 + Yutnitu!C27</f>
        <v>49999702.47</v>
      </c>
      <c r="HD27" s="8">
        <f t="shared" si="58"/>
        <v>0.02211835688</v>
      </c>
      <c r="HE27" s="6">
        <f t="shared" si="59"/>
        <v>0.009786188025</v>
      </c>
      <c r="HL27" s="3">
        <f t="shared" si="60"/>
        <v>1990</v>
      </c>
      <c r="HM27" s="4">
        <v>1740.0</v>
      </c>
      <c r="HN27" s="5">
        <f>Zhanshe!C27 + Volver!C27 + Finae!C27 + Myla!C27 + 'Nheyes Si'!C27 + Onphello!C27 + Hyelen!C27</f>
        <v>85169537.36</v>
      </c>
      <c r="HO27" s="8">
        <f t="shared" si="61"/>
        <v>0.01490059934</v>
      </c>
      <c r="HP27" s="6">
        <f t="shared" si="62"/>
        <v>0.01666980133</v>
      </c>
      <c r="HW27" s="3">
        <f t="shared" si="63"/>
        <v>1990</v>
      </c>
      <c r="HX27" s="4">
        <v>1740.0</v>
      </c>
      <c r="HY27" s="5">
        <f>Yihnurda!C27 + Ztesh!C27 + Wundry!C27 + Anymna!C27 + Shomjind!C27 + Baluyde!C27 + Letan!C27</f>
        <v>362172322.2</v>
      </c>
      <c r="HZ27" s="8">
        <f t="shared" si="64"/>
        <v>0.02477342085</v>
      </c>
      <c r="IA27" s="6">
        <f t="shared" si="65"/>
        <v>0.07088615067</v>
      </c>
      <c r="IH27" s="3">
        <f t="shared" si="66"/>
        <v>1990</v>
      </c>
      <c r="II27" s="4">
        <v>1740.0</v>
      </c>
      <c r="IJ27" s="5">
        <f>Iareva!C27 + 'United Mihili'!C27 + 'Mesjan Hyaa'!C27 + Desaki!C27 + 'Far Lands'!C27</f>
        <v>45070073.71</v>
      </c>
      <c r="IK27" s="8">
        <f t="shared" si="67"/>
        <v>0.02877032533</v>
      </c>
      <c r="IL27" s="6">
        <f t="shared" si="68"/>
        <v>0.008821336806</v>
      </c>
      <c r="IS27" s="3">
        <f t="shared" si="69"/>
        <v>1990</v>
      </c>
      <c r="IT27" s="4">
        <v>1740.0</v>
      </c>
      <c r="IU27" s="5">
        <f>Verste!C27 + Quidic!C27 + Erkizil!C27 + Ashain!C27 + Ahokini!C27</f>
        <v>269269834.1</v>
      </c>
      <c r="IV27" s="8">
        <f t="shared" si="70"/>
        <v>0.01718460179</v>
      </c>
      <c r="IW27" s="6">
        <f t="shared" si="71"/>
        <v>0.05270281814</v>
      </c>
    </row>
    <row r="28" ht="22.5" customHeight="1">
      <c r="A28" s="3">
        <f t="shared" si="1"/>
        <v>1989</v>
      </c>
      <c r="B28" s="4">
        <v>1739.0</v>
      </c>
      <c r="C28" s="5">
        <f>Acetoa!C28 + Acrana!C28 + Aetintio!C28 + Ahokini!C28 + Amcha!C28 + Andsaudare!C28 + Anymna!C28 + Aplasia!C28 + Arbiya!C28 + 'Areoix Lie'!C28 + Ashain!C28 + Astye!C28 + Baluyde!C28 + Byllu!C28 + Candenat!C28 + Canldives!C28 + Chaenia!C28 + Cloja!C28 + 'Crila Republic'!C28 + 'Cruthi Anoso'!C28 + Curata!C28 + Dahe!C28 + Danocia!C28 + Darewa!C28 + Desaki!C28 + Deschon!C28 + 'Disal Nila'!C28 + 'Dual Cenryia'!C28 + Ealdorii!C28 + Easuhura!C28 + Eldavpir!C28 + Eldjo!C28 + 'Elja and Munusia'!C28 + Emara!C28 + Enina!C28 + Eparia!C28 + Erkizil!C28 + Estijan!C28 + Etirha!C28 + Etretes!C28 + Exilium!C28 + 'Far Lands'!C28 + 'Feio Lie'!C28 + Fermori!C28 + Finae!C28 + Fincen!C28 + 'Fire Coast'!C28 + Gaeiya!C28 + Galca!C28 + Genaire!C28 + Grazail!C28 + Guise!C28 + Haiza!C28 + Heiso!C28 + Hiwush!C28 + Hkuqo!C28 + Hyelen!C28 + Iainoa!C28 + Iareva!C28 + Ihner!C28 + Ikzen!C28 + Ilicuhe!C28 + Inania!C28 + Inrea!C28 + Iquir!C28 + Isari!C28 + Isnti!C28 + Isuibul!C28 + Jathua!C28 + Jau!C28 + Jshain!C28 + Kaastini!C28 + Koruch!C28 + Kusierna!C28 + Laselteh!C28 + Lasri!C28 + Letan!C28 + Lieri!C28 + Lycroa!C28 + Lydroa!C28 + Maalle!C28 + Mendereide!C28 + 'Merela Sta'!C28 + 'Mesjan Hyaa'!C28 + Metndria!C28 + Migoku!C28 + Myla!C28 + 'New Kizura'!C28 + 'New Misos'!C28 + 'Nheyes Si'!C28 + Nia!C28 + 'Niretui and Anulan'!C28 + 'Niul Spijan'!C28 + 'North Ayre'!C28 + Ocaun!C28 + Ohtina!C28 + Onphello!C28 + Oscairia!C28 + Othya!C28 + Otiiric!C28 + Oyreain!C28 + Ozinia!C28 + Palina!C28 + Peka!C28 + Pelan!C28 + Pelines!C28 + Pelugrotoa!C28 + 'Pha Hii'!C28 + Phuris!C28 + Praesyu!C28 + Prstreula!C28 + 'Pruim Fijan'!C28 + 'Prystr Hii'!C28 + Quidic!C28 + Raledria!C28 + Reerica!C28 + Rethern!C28 + 'Rijan bu'!C28 + Rinew!C28 + Rkmepuia!C28 + Rtesania!C28 + Ruylku!C28 + Saa!C28 + Sadain!C28 + Sanagara!C28 + Sattle!C28 + Selaja!C28 + Seytinemas!C28 + Shinam!C28 + Shomjind!C28 + Siana!C28 + Sivoso!C28 + Slyiaduun!C28 + Stinebar!C28 + Suenan!C28 + Sunsokua!C28 + Taing!C28 + Taniduna!C28 + Taoisia!C28 + Taval!C28 + Terressin!C28 + Tomscilus!C28 + Tonder!C28 + Trevilla!C28 + Trian!C28 + Tvecoca!C28 + Ucrua!C28 + Ukhdari!C28 + Umarcia!C28 + Umendel!C28 + 'United Delet'!C28 + 'United Mihili'!C28 + Urbiqu!C28 + Uularin!C28 + Vayvele!C28 + Veelmit!C28 + Verste!C28 + Verusa!C28 + Vesozata!C28 + Viussi!C28 + Volver!C28 + Walporein!C28 + 'Welenu Fana'!C28 + 'Western Migoku'!C28 + Wundry!C28 + Yaxuto!C28 + Yihnurda!C28 + Yoprioq!C28 + Yutnitu!C28 + Zenashan!C28 + Zhanshe!C28 + Ztesh!C28</f>
        <v>5037588262</v>
      </c>
      <c r="D28" s="6">
        <f t="shared" si="2"/>
        <v>0.01478084428</v>
      </c>
      <c r="K28" s="3">
        <f t="shared" si="3"/>
        <v>1989</v>
      </c>
      <c r="L28" s="4">
        <v>1739.0</v>
      </c>
      <c r="M28" s="5">
        <f>Eldavpir!C28 + Iquir!C28 + Viussi!C28 + Umendel!C28 + Reerica!C28 + Saa!C28 + Sattle!C28</f>
        <v>55614963.74</v>
      </c>
      <c r="N28" s="6">
        <f t="shared" si="4"/>
        <v>0.03050319103</v>
      </c>
      <c r="O28" s="6">
        <f t="shared" si="5"/>
        <v>0.01103999788</v>
      </c>
      <c r="V28" s="3">
        <f t="shared" si="6"/>
        <v>1989</v>
      </c>
      <c r="W28" s="4">
        <v>1739.0</v>
      </c>
      <c r="X28" s="5">
        <f>'Areoix Lie'!C28 + Jau!C28 + Terressin!C28 + Acetoa!C28 + 'Feio Lie'!C28</f>
        <v>560184436.5</v>
      </c>
      <c r="Y28" s="6">
        <f t="shared" si="7"/>
        <v>0.01142788492</v>
      </c>
      <c r="Z28" s="6">
        <f t="shared" si="8"/>
        <v>0.1112009175</v>
      </c>
      <c r="AG28" s="3">
        <f t="shared" si="9"/>
        <v>1989</v>
      </c>
      <c r="AH28" s="4">
        <v>1739.0</v>
      </c>
      <c r="AI28" s="5">
        <f>Taniduna!C28 + Jathua!C28 + Deschon!C28 + Pelines!C28 + Candenat!C28 + Othya!C28 + Yoprioq!C28 + Jshain!C28 + 'Fire Coast'!C28 + 'Rijan bu'!C28 + Rinew!C28 + Enina!C28 + Trevilla!C28</f>
        <v>118025330.4</v>
      </c>
      <c r="AJ28" s="6">
        <f t="shared" si="10"/>
        <v>0.02724855578</v>
      </c>
      <c r="AK28" s="6">
        <f t="shared" si="11"/>
        <v>0.02342893549</v>
      </c>
      <c r="AR28" s="3">
        <f t="shared" si="12"/>
        <v>1989</v>
      </c>
      <c r="AS28" s="4">
        <v>1739.0</v>
      </c>
      <c r="AT28" s="5">
        <f>Gaeiya!C28 + Raledria!C28 + Arbiya!C28 + Fincen!C28 + Curata!C28</f>
        <v>233943091.9</v>
      </c>
      <c r="AU28" s="6">
        <f t="shared" si="13"/>
        <v>0.01612267177</v>
      </c>
      <c r="AV28" s="6">
        <f t="shared" si="14"/>
        <v>0.04643950234</v>
      </c>
      <c r="BC28" s="3">
        <f t="shared" si="15"/>
        <v>1989</v>
      </c>
      <c r="BD28" s="4">
        <v>1739.0</v>
      </c>
      <c r="BE28" s="5">
        <f>Etirha!C28 + Laselteh!C28 + Grazail!C28 + 'Disal Nila'!C28 + Pelan!C28 + Peka!C28 + Guise!C28</f>
        <v>86724004.15</v>
      </c>
      <c r="BF28" s="6">
        <f t="shared" si="16"/>
        <v>0.008718187023</v>
      </c>
      <c r="BG28" s="6">
        <f t="shared" si="17"/>
        <v>0.01721538158</v>
      </c>
      <c r="BN28" s="3">
        <f t="shared" si="18"/>
        <v>1989</v>
      </c>
      <c r="BO28" s="4">
        <v>1739.0</v>
      </c>
      <c r="BP28" s="5">
        <f>Genaire!C28 + 'New Misos'!C28 + Phuris!C28 + Lasri!C28 + Slyiaduun!C28 + Aetintio!C28 + Metndria!C28 + Tomscilus!C28</f>
        <v>75534118.04</v>
      </c>
      <c r="BQ28" s="6">
        <f t="shared" si="19"/>
        <v>0.01467042555</v>
      </c>
      <c r="BR28" s="6">
        <f t="shared" si="20"/>
        <v>0.01499410315</v>
      </c>
      <c r="BY28" s="3">
        <f t="shared" si="21"/>
        <v>1989</v>
      </c>
      <c r="BZ28" s="4">
        <v>1739.0</v>
      </c>
      <c r="CA28" s="5">
        <f>Ealdorii!C28 + Ukhdari!C28 + Hkuqo!C28 + Acrana!C28 + Zenashan!C28</f>
        <v>221824554.5</v>
      </c>
      <c r="CB28" s="7">
        <f t="shared" si="22"/>
        <v>0.01469038066</v>
      </c>
      <c r="CC28" s="6">
        <f t="shared" si="23"/>
        <v>0.0440338795</v>
      </c>
      <c r="CJ28" s="3">
        <f t="shared" si="24"/>
        <v>1989</v>
      </c>
      <c r="CK28" s="4">
        <v>1739.0</v>
      </c>
      <c r="CL28" s="5">
        <f>Estijan!C28 + Ikzen!C28 + Urbiqu!C28 + Danocia!C28 + Koruch!C28 + 'New Kizura'!C28 + Lydroa!C28 + Fermori!C28 + Uularin!C28 + 'Niul Spijan'!C28</f>
        <v>242543905.2</v>
      </c>
      <c r="CM28" s="7">
        <f t="shared" si="25"/>
        <v>0.01040741309</v>
      </c>
      <c r="CN28" s="6">
        <f t="shared" si="26"/>
        <v>0.0481468299</v>
      </c>
      <c r="CU28" s="3">
        <f t="shared" si="27"/>
        <v>1989</v>
      </c>
      <c r="CV28" s="4">
        <v>1739.0</v>
      </c>
      <c r="CW28" s="5">
        <f>Praesyu!C28 + Lycroa!C28 + Emara!C28 + Eldjo!C28 + Easuhura!C28 + Ilicuhe!C28 + Tonder!C28</f>
        <v>220920797.1</v>
      </c>
      <c r="CX28" s="7">
        <f t="shared" si="28"/>
        <v>0.003945520605</v>
      </c>
      <c r="CY28" s="6">
        <f t="shared" si="29"/>
        <v>0.04385447671</v>
      </c>
      <c r="DF28" s="3">
        <f t="shared" si="30"/>
        <v>1989</v>
      </c>
      <c r="DG28" s="4">
        <v>1739.0</v>
      </c>
      <c r="DH28" s="5">
        <f>Verusa!C28 + Darewa!C28 + Siana!C28 + Yaxuto!C28 + 'Merela Sta'!C28 + Palina!C28</f>
        <v>159829967.2</v>
      </c>
      <c r="DI28" s="7">
        <f t="shared" si="31"/>
        <v>0.002535667714</v>
      </c>
      <c r="DJ28" s="6">
        <f t="shared" si="32"/>
        <v>0.03172747731</v>
      </c>
      <c r="DQ28" s="3">
        <f t="shared" si="33"/>
        <v>1989</v>
      </c>
      <c r="DR28" s="4">
        <v>1739.0</v>
      </c>
      <c r="DS28" s="5">
        <f>Sunsokua!C28 + Vayvele!C28 + Selaja!C28 + Sadain!C28</f>
        <v>144216159.7</v>
      </c>
      <c r="DT28" s="7">
        <f t="shared" si="34"/>
        <v>0.02240693836</v>
      </c>
      <c r="DU28" s="6">
        <f t="shared" si="35"/>
        <v>0.02862801646</v>
      </c>
      <c r="EB28" s="3">
        <f t="shared" si="36"/>
        <v>1989</v>
      </c>
      <c r="EC28" s="4">
        <v>1739.0</v>
      </c>
      <c r="ED28" s="5">
        <f>Pelugrotoa!C28 + Lieri!C28 + Rtesania!C28 + Ozinia!C28</f>
        <v>331736312.6</v>
      </c>
      <c r="EE28" s="7">
        <f t="shared" si="37"/>
        <v>0.009846612346</v>
      </c>
      <c r="EF28" s="6">
        <f t="shared" si="38"/>
        <v>0.06585220851</v>
      </c>
      <c r="EM28" s="3">
        <f t="shared" si="39"/>
        <v>1989</v>
      </c>
      <c r="EN28" s="4">
        <v>1739.0</v>
      </c>
      <c r="EO28" s="5">
        <f>Ocaun!C28 + 'Dual Cenryia'!C28 + Byllu!C28 + Exilium!C28 + Inrea!C28 + Amcha!C28 + Isnti!C28 + Galca!C28 + Otiiric!C28 + Taing!C28 + 'Cruthi Anoso'!C28</f>
        <v>179908299.3</v>
      </c>
      <c r="EP28" s="7">
        <f t="shared" si="40"/>
        <v>0.02535894984</v>
      </c>
      <c r="EQ28" s="6">
        <f t="shared" si="41"/>
        <v>0.03571318058</v>
      </c>
      <c r="EX28" s="3">
        <f t="shared" si="42"/>
        <v>1989</v>
      </c>
      <c r="EY28" s="4">
        <v>1739.0</v>
      </c>
      <c r="EZ28" s="5">
        <f>Sivoso!C28 + Taoisia!C28 + Seytinemas!C28 + Trian!C28 + Chaenia!C28</f>
        <v>107053698.5</v>
      </c>
      <c r="FA28" s="7">
        <f t="shared" si="43"/>
        <v>0.02083146685</v>
      </c>
      <c r="FB28" s="6">
        <f t="shared" si="44"/>
        <v>0.0212509822</v>
      </c>
      <c r="FI28" s="3">
        <f t="shared" si="45"/>
        <v>1989</v>
      </c>
      <c r="FJ28" s="4">
        <v>1739.0</v>
      </c>
      <c r="FK28" s="5">
        <f>Migoku!C28 + 'Welenu Fana'!C28 + Haiza!C28 + Ucrua!C28 + Ihner!C28 + Oscairia!C28 + Shinam!C28 + Ruylku!C28 + Taval!C28 + 'Western Migoku'!C28 + 'Pruim Fijan'!C28 + Canldives!C28</f>
        <v>116613074.7</v>
      </c>
      <c r="FL28" s="7">
        <f t="shared" si="46"/>
        <v>0.02011880582</v>
      </c>
      <c r="FM28" s="6">
        <f t="shared" si="47"/>
        <v>0.02314859187</v>
      </c>
      <c r="FT28" s="3">
        <f t="shared" si="48"/>
        <v>1989</v>
      </c>
      <c r="FU28" s="4">
        <v>1739.0</v>
      </c>
      <c r="FV28" s="5">
        <f>Vesozata!C28 + Etretes!C28 + Kusierna!C28 + Eparia!C28</f>
        <v>84046657.65</v>
      </c>
      <c r="FW28" s="7">
        <f t="shared" si="49"/>
        <v>0.02501042336</v>
      </c>
      <c r="FX28" s="6">
        <f t="shared" si="50"/>
        <v>0.01668390771</v>
      </c>
      <c r="GE28" s="3">
        <f t="shared" si="51"/>
        <v>1989</v>
      </c>
      <c r="GF28" s="4">
        <v>1739.0</v>
      </c>
      <c r="GG28" s="5">
        <f>Dahe!C28 + Kaastini!C28 + Suenan!C28 + Oyreain!C28 + Sanagara!C28 + 'North Ayre'!C28 + Stinebar!C28 + Cloja!C28 + 'Pha Hii'!C28 + 'Prystr Hii'!C28</f>
        <v>910899872.9</v>
      </c>
      <c r="GH28" s="7">
        <f t="shared" si="52"/>
        <v>0.008903174936</v>
      </c>
      <c r="GI28" s="6">
        <f t="shared" si="53"/>
        <v>0.180820628</v>
      </c>
      <c r="GP28" s="3">
        <f t="shared" si="54"/>
        <v>1989</v>
      </c>
      <c r="GQ28" s="4">
        <v>1739.0</v>
      </c>
      <c r="GR28" s="5">
        <f>Maalle!C28 + 'United Delet'!C28 + Ohtina!C28 + Astye!C28 + Prstreula!C28 + Veelmit!C28 + Aplasia!C28 + 'Elja and Munusia'!C28 + Walporein!C28 + 'Crila Republic'!C28 + 'Niretui and Anulan'!C28 + Rethern!C28 + Tvecoca!C28</f>
        <v>133708884.3</v>
      </c>
      <c r="GS28" s="7">
        <f t="shared" si="55"/>
        <v>0.02311043561</v>
      </c>
      <c r="GT28" s="6">
        <f t="shared" si="56"/>
        <v>0.02654224151</v>
      </c>
      <c r="HA28" s="3">
        <f t="shared" si="57"/>
        <v>1989</v>
      </c>
      <c r="HB28" s="4">
        <v>1739.0</v>
      </c>
      <c r="HC28" s="5">
        <f>Andsaudare!C28 + Nia!C28 + Umarcia!C28 + Mendereide!C28 + Iainoa!C28 + Isari!C28 + Rkmepuia!C28 + Hiwush!C28 + Isuibul!C28 + Yutnitu!C28</f>
        <v>48917722.82</v>
      </c>
      <c r="HD28" s="7">
        <f t="shared" si="58"/>
        <v>0.02353511027</v>
      </c>
      <c r="HE28" s="6">
        <f t="shared" si="59"/>
        <v>0.009710544069</v>
      </c>
      <c r="HL28" s="3">
        <f t="shared" si="60"/>
        <v>1989</v>
      </c>
      <c r="HM28" s="4">
        <v>1739.0</v>
      </c>
      <c r="HN28" s="5">
        <f>Zhanshe!C28 + Volver!C28 + Finae!C28 + Myla!C28 + 'Nheyes Si'!C28 + Onphello!C28 + Hyelen!C28</f>
        <v>83919092.58</v>
      </c>
      <c r="HO28" s="7">
        <f t="shared" si="61"/>
        <v>0.0142770657</v>
      </c>
      <c r="HP28" s="6">
        <f t="shared" si="62"/>
        <v>0.01665858507</v>
      </c>
      <c r="HW28" s="3">
        <f t="shared" si="63"/>
        <v>1989</v>
      </c>
      <c r="HX28" s="4">
        <v>1739.0</v>
      </c>
      <c r="HY28" s="5">
        <f>Yihnurda!C28 + Ztesh!C28 + Wundry!C28 + Anymna!C28 + Shomjind!C28 + Baluyde!C28 + Letan!C28</f>
        <v>353416974.8</v>
      </c>
      <c r="HZ28" s="7">
        <f t="shared" si="64"/>
        <v>0.02496425488</v>
      </c>
      <c r="IA28" s="6">
        <f t="shared" si="65"/>
        <v>0.07015598664</v>
      </c>
      <c r="IH28" s="3">
        <f t="shared" si="66"/>
        <v>1989</v>
      </c>
      <c r="II28" s="4">
        <v>1739.0</v>
      </c>
      <c r="IJ28" s="5">
        <f>Iareva!C28 + 'United Mihili'!C28 + 'Mesjan Hyaa'!C28 + Desaki!C28 + 'Far Lands'!C28</f>
        <v>43809655.67</v>
      </c>
      <c r="IK28" s="7">
        <f t="shared" si="67"/>
        <v>0.02887027492</v>
      </c>
      <c r="IL28" s="6">
        <f t="shared" si="68"/>
        <v>0.008696553468</v>
      </c>
      <c r="IS28" s="3">
        <f t="shared" si="69"/>
        <v>1989</v>
      </c>
      <c r="IT28" s="4">
        <v>1739.0</v>
      </c>
      <c r="IU28" s="5">
        <f>Verste!C28 + Quidic!C28 + Erkizil!C28 + Ashain!C28 + Ahokini!C28</f>
        <v>264720714.1</v>
      </c>
      <c r="IV28" s="7">
        <f t="shared" si="70"/>
        <v>0.0172957326</v>
      </c>
      <c r="IW28" s="6">
        <f t="shared" si="71"/>
        <v>0.05254909697</v>
      </c>
    </row>
    <row r="29" ht="22.5" customHeight="1">
      <c r="A29" s="3">
        <f t="shared" si="1"/>
        <v>1988</v>
      </c>
      <c r="B29" s="4">
        <v>1738.0</v>
      </c>
      <c r="C29" s="5">
        <f>Acetoa!C29 + Acrana!C29 + Aetintio!C29 + Ahokini!C29 + Amcha!C29 + Andsaudare!C29 + Anymna!C29 + Aplasia!C29 + Arbiya!C29 + 'Areoix Lie'!C29 + Ashain!C29 + Astye!C29 + Baluyde!C29 + Byllu!C29 + Candenat!C29 + Canldives!C29 + Chaenia!C29 + Cloja!C29 + 'Crila Republic'!C29 + 'Cruthi Anoso'!C29 + Curata!C29 + Dahe!C29 + Danocia!C29 + Darewa!C29 + Desaki!C29 + Deschon!C29 + 'Disal Nila'!C29 + 'Dual Cenryia'!C29 + Ealdorii!C29 + Easuhura!C29 + Eldavpir!C29 + Eldjo!C29 + 'Elja and Munusia'!C29 + Emara!C29 + Enina!C29 + Eparia!C29 + Erkizil!C29 + Estijan!C29 + Etirha!C29 + Etretes!C29 + Exilium!C29 + 'Far Lands'!C29 + 'Feio Lie'!C29 + Fermori!C29 + Finae!C29 + Fincen!C29 + 'Fire Coast'!C29 + Gaeiya!C29 + Galca!C29 + Genaire!C29 + Grazail!C29 + Guise!C29 + Haiza!C29 + Heiso!C29 + Hiwush!C29 + Hkuqo!C29 + Hyelen!C29 + Iainoa!C29 + Iareva!C29 + Ihner!C29 + Ikzen!C29 + Ilicuhe!C29 + Inania!C29 + Inrea!C29 + Iquir!C29 + Isari!C29 + Isnti!C29 + Isuibul!C29 + Jathua!C29 + Jau!C29 + Jshain!C29 + Kaastini!C29 + Koruch!C29 + Kusierna!C29 + Laselteh!C29 + Lasri!C29 + Letan!C29 + Lieri!C29 + Lycroa!C29 + Lydroa!C29 + Maalle!C29 + Mendereide!C29 + 'Merela Sta'!C29 + 'Mesjan Hyaa'!C29 + Metndria!C29 + Migoku!C29 + Myla!C29 + 'New Kizura'!C29 + 'New Misos'!C29 + 'Nheyes Si'!C29 + Nia!C29 + 'Niretui and Anulan'!C29 + 'Niul Spijan'!C29 + 'North Ayre'!C29 + Ocaun!C29 + Ohtina!C29 + Onphello!C29 + Oscairia!C29 + Othya!C29 + Otiiric!C29 + Oyreain!C29 + Ozinia!C29 + Palina!C29 + Peka!C29 + Pelan!C29 + Pelines!C29 + Pelugrotoa!C29 + 'Pha Hii'!C29 + Phuris!C29 + Praesyu!C29 + Prstreula!C29 + 'Pruim Fijan'!C29 + 'Prystr Hii'!C29 + Quidic!C29 + Raledria!C29 + Reerica!C29 + Rethern!C29 + 'Rijan bu'!C29 + Rinew!C29 + Rkmepuia!C29 + Rtesania!C29 + Ruylku!C29 + Saa!C29 + Sadain!C29 + Sanagara!C29 + Sattle!C29 + Selaja!C29 + Seytinemas!C29 + Shinam!C29 + Shomjind!C29 + Siana!C29 + Sivoso!C29 + Slyiaduun!C29 + Stinebar!C29 + Suenan!C29 + Sunsokua!C29 + Taing!C29 + Taniduna!C29 + Taoisia!C29 + Taval!C29 + Terressin!C29 + Tomscilus!C29 + Tonder!C29 + Trevilla!C29 + Trian!C29 + Tvecoca!C29 + Ucrua!C29 + Ukhdari!C29 + Umarcia!C29 + Umendel!C29 + 'United Delet'!C29 + 'United Mihili'!C29 + Urbiqu!C29 + Uularin!C29 + Vayvele!C29 + Veelmit!C29 + Verste!C29 + Verusa!C29 + Vesozata!C29 + Viussi!C29 + Volver!C29 + Walporein!C29 + 'Welenu Fana'!C29 + 'Western Migoku'!C29 + Wundry!C29 + Yaxuto!C29 + Yihnurda!C29 + Yoprioq!C29 + Yutnitu!C29 + Zenashan!C29 + Zhanshe!C29 + Ztesh!C29</f>
        <v>4964213002</v>
      </c>
      <c r="D29" s="6">
        <f t="shared" si="2"/>
        <v>0.01515903517</v>
      </c>
      <c r="K29" s="3">
        <f t="shared" si="3"/>
        <v>1988</v>
      </c>
      <c r="L29" s="4">
        <v>1738.0</v>
      </c>
      <c r="M29" s="5">
        <f>Eldavpir!C29 + Iquir!C29 + Viussi!C29 + Umendel!C29 + Reerica!C29 + Saa!C29 + Sattle!C29</f>
        <v>53968744.8</v>
      </c>
      <c r="N29" s="6">
        <f t="shared" si="4"/>
        <v>0.03094105025</v>
      </c>
      <c r="O29" s="6">
        <f t="shared" si="5"/>
        <v>0.01087156107</v>
      </c>
      <c r="V29" s="3">
        <f t="shared" si="6"/>
        <v>1988</v>
      </c>
      <c r="W29" s="4">
        <v>1738.0</v>
      </c>
      <c r="X29" s="5">
        <f>'Areoix Lie'!C29 + Jau!C29 + Terressin!C29 + Acetoa!C29 + 'Feio Lie'!C29</f>
        <v>553855044.8</v>
      </c>
      <c r="Y29" s="6">
        <f t="shared" si="7"/>
        <v>0.01183240874</v>
      </c>
      <c r="Z29" s="6">
        <f t="shared" si="8"/>
        <v>0.1115695568</v>
      </c>
      <c r="AG29" s="3">
        <f t="shared" si="9"/>
        <v>1988</v>
      </c>
      <c r="AH29" s="4">
        <v>1738.0</v>
      </c>
      <c r="AI29" s="5">
        <f>Taniduna!C29 + Jathua!C29 + Deschon!C29 + Pelines!C29 + Candenat!C29 + Othya!C29 + Yoprioq!C29 + Jshain!C29 + 'Fire Coast'!C29 + 'Rijan bu'!C29 + Rinew!C29 + Enina!C29 + Trevilla!C29</f>
        <v>114894618</v>
      </c>
      <c r="AJ29" s="6">
        <f t="shared" si="10"/>
        <v>0.02802357562</v>
      </c>
      <c r="AK29" s="6">
        <f t="shared" si="11"/>
        <v>0.02314457859</v>
      </c>
      <c r="AR29" s="3">
        <f t="shared" si="12"/>
        <v>1988</v>
      </c>
      <c r="AS29" s="4">
        <v>1738.0</v>
      </c>
      <c r="AT29" s="5">
        <f>Gaeiya!C29 + Raledria!C29 + Arbiya!C29 + Fincen!C29 + Curata!C29</f>
        <v>230231150.6</v>
      </c>
      <c r="AU29" s="6">
        <f t="shared" si="13"/>
        <v>0.01567493941</v>
      </c>
      <c r="AV29" s="6">
        <f t="shared" si="14"/>
        <v>0.04637817726</v>
      </c>
      <c r="BC29" s="3">
        <f t="shared" si="15"/>
        <v>1988</v>
      </c>
      <c r="BD29" s="4">
        <v>1738.0</v>
      </c>
      <c r="BE29" s="5">
        <f>Etirha!C29 + Laselteh!C29 + Grazail!C29 + 'Disal Nila'!C29 + Pelan!C29 + Peka!C29 + Guise!C29</f>
        <v>85974462.7</v>
      </c>
      <c r="BF29" s="6">
        <f t="shared" si="16"/>
        <v>0.007997139042</v>
      </c>
      <c r="BG29" s="6">
        <f t="shared" si="17"/>
        <v>0.01731885047</v>
      </c>
      <c r="BN29" s="3">
        <f t="shared" si="18"/>
        <v>1988</v>
      </c>
      <c r="BO29" s="4">
        <v>1738.0</v>
      </c>
      <c r="BP29" s="5">
        <f>Genaire!C29 + 'New Misos'!C29 + Phuris!C29 + Lasri!C29 + Slyiaduun!C29 + Aetintio!C29 + Metndria!C29 + Tomscilus!C29</f>
        <v>74442021.9</v>
      </c>
      <c r="BQ29" s="6">
        <f t="shared" si="19"/>
        <v>0.01549634042</v>
      </c>
      <c r="BR29" s="6">
        <f t="shared" si="20"/>
        <v>0.01499573485</v>
      </c>
      <c r="BY29" s="3">
        <f t="shared" si="21"/>
        <v>1988</v>
      </c>
      <c r="BZ29" s="4">
        <v>1738.0</v>
      </c>
      <c r="CA29" s="5">
        <f>Ealdorii!C29 + Ukhdari!C29 + Hkuqo!C29 + Acrana!C29 + Zenashan!C29</f>
        <v>218613045.6</v>
      </c>
      <c r="CB29" s="8">
        <f t="shared" si="22"/>
        <v>0.01472987563</v>
      </c>
      <c r="CC29" s="6">
        <f t="shared" si="23"/>
        <v>0.04403780529</v>
      </c>
      <c r="CJ29" s="3">
        <f t="shared" si="24"/>
        <v>1988</v>
      </c>
      <c r="CK29" s="4">
        <v>1738.0</v>
      </c>
      <c r="CL29" s="5">
        <f>Estijan!C29 + Ikzen!C29 + Urbiqu!C29 + Danocia!C29 + Koruch!C29 + 'New Kizura'!C29 + Lydroa!C29 + Fermori!C29 + Uularin!C29 + 'Niul Spijan'!C29</f>
        <v>240045650.9</v>
      </c>
      <c r="CM29" s="8">
        <f t="shared" si="25"/>
        <v>0.01124857071</v>
      </c>
      <c r="CN29" s="6">
        <f t="shared" si="26"/>
        <v>0.04835522787</v>
      </c>
      <c r="CU29" s="3">
        <f t="shared" si="27"/>
        <v>1988</v>
      </c>
      <c r="CV29" s="4">
        <v>1738.0</v>
      </c>
      <c r="CW29" s="5">
        <f>Praesyu!C29 + Lycroa!C29 + Emara!C29 + Eldjo!C29 + Easuhura!C29 + Ilicuhe!C29 + Tonder!C29</f>
        <v>220052575.1</v>
      </c>
      <c r="CX29" s="8">
        <f t="shared" si="28"/>
        <v>0.002402192269</v>
      </c>
      <c r="CY29" s="6">
        <f t="shared" si="29"/>
        <v>0.0443277867</v>
      </c>
      <c r="DF29" s="3">
        <f t="shared" si="30"/>
        <v>1988</v>
      </c>
      <c r="DG29" s="4">
        <v>1738.0</v>
      </c>
      <c r="DH29" s="5">
        <f>Verusa!C29 + Darewa!C29 + Siana!C29 + Yaxuto!C29 + 'Merela Sta'!C29 + Palina!C29</f>
        <v>159425716.6</v>
      </c>
      <c r="DI29" s="8">
        <f t="shared" si="31"/>
        <v>0.003259861514</v>
      </c>
      <c r="DJ29" s="6">
        <f t="shared" si="32"/>
        <v>0.03211500323</v>
      </c>
      <c r="DQ29" s="3">
        <f t="shared" si="33"/>
        <v>1988</v>
      </c>
      <c r="DR29" s="4">
        <v>1738.0</v>
      </c>
      <c r="DS29" s="5">
        <f>Sunsokua!C29 + Vayvele!C29 + Selaja!C29 + Sadain!C29</f>
        <v>141055537</v>
      </c>
      <c r="DT29" s="8">
        <f t="shared" si="34"/>
        <v>0.02342261825</v>
      </c>
      <c r="DU29" s="6">
        <f t="shared" si="35"/>
        <v>0.02841448119</v>
      </c>
      <c r="EB29" s="3">
        <f t="shared" si="36"/>
        <v>1988</v>
      </c>
      <c r="EC29" s="4">
        <v>1738.0</v>
      </c>
      <c r="ED29" s="5">
        <f>Pelugrotoa!C29 + Lieri!C29 + Rtesania!C29 + Ozinia!C29</f>
        <v>328501683.8</v>
      </c>
      <c r="EE29" s="8">
        <f t="shared" si="37"/>
        <v>0.01131238293</v>
      </c>
      <c r="EF29" s="6">
        <f t="shared" si="38"/>
        <v>0.06617397031</v>
      </c>
      <c r="EM29" s="3">
        <f t="shared" si="39"/>
        <v>1988</v>
      </c>
      <c r="EN29" s="4">
        <v>1738.0</v>
      </c>
      <c r="EO29" s="5">
        <f>Ocaun!C29 + 'Dual Cenryia'!C29 + Byllu!C29 + Exilium!C29 + Inrea!C29 + Amcha!C29 + Isnti!C29 + Galca!C29 + Otiiric!C29 + Taing!C29 + 'Cruthi Anoso'!C29</f>
        <v>175458847.2</v>
      </c>
      <c r="EP29" s="8">
        <f t="shared" si="40"/>
        <v>0.02787368682</v>
      </c>
      <c r="EQ29" s="6">
        <f t="shared" si="41"/>
        <v>0.0353447459</v>
      </c>
      <c r="EX29" s="3">
        <f t="shared" si="42"/>
        <v>1988</v>
      </c>
      <c r="EY29" s="4">
        <v>1738.0</v>
      </c>
      <c r="EZ29" s="5">
        <f>Sivoso!C29 + Taoisia!C29 + Seytinemas!C29 + Trian!C29 + Chaenia!C29</f>
        <v>104869120.9</v>
      </c>
      <c r="FA29" s="8">
        <f t="shared" si="43"/>
        <v>0.02139422834</v>
      </c>
      <c r="FB29" s="6">
        <f t="shared" si="44"/>
        <v>0.02112502442</v>
      </c>
      <c r="FI29" s="3">
        <f t="shared" si="45"/>
        <v>1988</v>
      </c>
      <c r="FJ29" s="4">
        <v>1738.0</v>
      </c>
      <c r="FK29" s="5">
        <f>Migoku!C29 + 'Welenu Fana'!C29 + Haiza!C29 + Ucrua!C29 + Ihner!C29 + Oscairia!C29 + Shinam!C29 + Ruylku!C29 + Taval!C29 + 'Western Migoku'!C29 + 'Pruim Fijan'!C29 + Canldives!C29</f>
        <v>114313229</v>
      </c>
      <c r="FL29" s="8">
        <f t="shared" si="46"/>
        <v>0.02063933055</v>
      </c>
      <c r="FM29" s="6">
        <f t="shared" si="47"/>
        <v>0.02302746255</v>
      </c>
      <c r="FT29" s="3">
        <f t="shared" si="48"/>
        <v>1988</v>
      </c>
      <c r="FU29" s="4">
        <v>1738.0</v>
      </c>
      <c r="FV29" s="5">
        <f>Vesozata!C29 + Etretes!C29 + Kusierna!C29 + Eparia!C29</f>
        <v>81995905.34</v>
      </c>
      <c r="FW29" s="8">
        <f t="shared" si="49"/>
        <v>0.02516882032</v>
      </c>
      <c r="FX29" s="6">
        <f t="shared" si="50"/>
        <v>0.01651740272</v>
      </c>
      <c r="GE29" s="3">
        <f t="shared" si="51"/>
        <v>1988</v>
      </c>
      <c r="GF29" s="4">
        <v>1738.0</v>
      </c>
      <c r="GG29" s="5">
        <f>Dahe!C29 + Kaastini!C29 + Suenan!C29 + Oyreain!C29 + Sanagara!C29 + 'North Ayre'!C29 + Stinebar!C29 + Cloja!C29 + 'Pha Hii'!C29 + 'Prystr Hii'!C29</f>
        <v>902861538.7</v>
      </c>
      <c r="GH29" s="8">
        <f t="shared" si="52"/>
        <v>0.009351357483</v>
      </c>
      <c r="GI29" s="6">
        <f t="shared" si="53"/>
        <v>0.181874053</v>
      </c>
      <c r="GP29" s="3">
        <f t="shared" si="54"/>
        <v>1988</v>
      </c>
      <c r="GQ29" s="4">
        <v>1738.0</v>
      </c>
      <c r="GR29" s="5">
        <f>Maalle!C29 + 'United Delet'!C29 + Ohtina!C29 + Astye!C29 + Prstreula!C29 + Veelmit!C29 + Aplasia!C29 + 'Elja and Munusia'!C29 + Walporein!C29 + 'Crila Republic'!C29 + 'Niretui and Anulan'!C29 + Rethern!C29 + Tvecoca!C29</f>
        <v>130688613.5</v>
      </c>
      <c r="GS29" s="8">
        <f t="shared" si="55"/>
        <v>0.02307267416</v>
      </c>
      <c r="GT29" s="6">
        <f t="shared" si="56"/>
        <v>0.02632614947</v>
      </c>
      <c r="HA29" s="3">
        <f t="shared" si="57"/>
        <v>1988</v>
      </c>
      <c r="HB29" s="4">
        <v>1738.0</v>
      </c>
      <c r="HC29" s="5">
        <f>Andsaudare!C29 + Nia!C29 + Umarcia!C29 + Mendereide!C29 + Iainoa!C29 + Isari!C29 + Rkmepuia!C29 + Hiwush!C29 + Isuibul!C29 + Yutnitu!C29</f>
        <v>47792911.38</v>
      </c>
      <c r="HD29" s="8">
        <f t="shared" si="58"/>
        <v>0.02389192064</v>
      </c>
      <c r="HE29" s="6">
        <f t="shared" si="59"/>
        <v>0.009627490069</v>
      </c>
      <c r="HL29" s="3">
        <f t="shared" si="60"/>
        <v>1988</v>
      </c>
      <c r="HM29" s="4">
        <v>1738.0</v>
      </c>
      <c r="HN29" s="5">
        <f>Zhanshe!C29 + Volver!C29 + Finae!C29 + Myla!C29 + 'Nheyes Si'!C29 + Onphello!C29 + Hyelen!C29</f>
        <v>82737839.02</v>
      </c>
      <c r="HO29" s="8">
        <f t="shared" si="61"/>
        <v>0.01479543792</v>
      </c>
      <c r="HP29" s="6">
        <f t="shared" si="62"/>
        <v>0.01666685917</v>
      </c>
      <c r="HW29" s="3">
        <f t="shared" si="63"/>
        <v>1988</v>
      </c>
      <c r="HX29" s="4">
        <v>1738.0</v>
      </c>
      <c r="HY29" s="5">
        <f>Yihnurda!C29 + Ztesh!C29 + Wundry!C29 + Anymna!C29 + Shomjind!C29 + Baluyde!C29 + Letan!C29</f>
        <v>344809073.2</v>
      </c>
      <c r="HZ29" s="8">
        <f t="shared" si="64"/>
        <v>0.02500115532</v>
      </c>
      <c r="IA29" s="6">
        <f t="shared" si="65"/>
        <v>0.06945896017</v>
      </c>
      <c r="IH29" s="3">
        <f t="shared" si="66"/>
        <v>1988</v>
      </c>
      <c r="II29" s="4">
        <v>1738.0</v>
      </c>
      <c r="IJ29" s="5">
        <f>Iareva!C29 + 'United Mihili'!C29 + 'Mesjan Hyaa'!C29 + Desaki!C29 + 'Far Lands'!C29</f>
        <v>42580349.28</v>
      </c>
      <c r="IK29" s="8">
        <f t="shared" si="67"/>
        <v>0.02815039165</v>
      </c>
      <c r="IL29" s="6">
        <f t="shared" si="68"/>
        <v>0.00857746218</v>
      </c>
      <c r="IS29" s="3">
        <f t="shared" si="69"/>
        <v>1988</v>
      </c>
      <c r="IT29" s="4">
        <v>1738.0</v>
      </c>
      <c r="IU29" s="5">
        <f>Verste!C29 + Quidic!C29 + Erkizil!C29 + Ashain!C29 + Ahokini!C29</f>
        <v>260220018.2</v>
      </c>
      <c r="IV29" s="8">
        <f t="shared" si="70"/>
        <v>0.01776118114</v>
      </c>
      <c r="IW29" s="6">
        <f t="shared" si="71"/>
        <v>0.05241918872</v>
      </c>
    </row>
    <row r="30" ht="22.5" customHeight="1">
      <c r="A30" s="3">
        <f t="shared" si="1"/>
        <v>1987</v>
      </c>
      <c r="B30" s="4">
        <v>1737.0</v>
      </c>
      <c r="C30" s="5">
        <f>Acetoa!C30 + Acrana!C30 + Aetintio!C30 + Ahokini!C30 + Amcha!C30 + Andsaudare!C30 + Anymna!C30 + Aplasia!C30 + Arbiya!C30 + 'Areoix Lie'!C30 + Ashain!C30 + Astye!C30 + Baluyde!C30 + Byllu!C30 + Candenat!C30 + Canldives!C30 + Chaenia!C30 + Cloja!C30 + 'Crila Republic'!C30 + 'Cruthi Anoso'!C30 + Curata!C30 + Dahe!C30 + Danocia!C30 + Darewa!C30 + Desaki!C30 + Deschon!C30 + 'Disal Nila'!C30 + 'Dual Cenryia'!C30 + Ealdorii!C30 + Easuhura!C30 + Eldavpir!C30 + Eldjo!C30 + 'Elja and Munusia'!C30 + Emara!C30 + Enina!C30 + Eparia!C30 + Erkizil!C30 + Estijan!C30 + Etirha!C30 + Etretes!C30 + Exilium!C30 + 'Far Lands'!C30 + 'Feio Lie'!C30 + Fermori!C30 + Finae!C30 + Fincen!C30 + 'Fire Coast'!C30 + Gaeiya!C30 + Galca!C30 + Genaire!C30 + Grazail!C30 + Guise!C30 + Haiza!C30 + Heiso!C30 + Hiwush!C30 + Hkuqo!C30 + Hyelen!C30 + Iainoa!C30 + Iareva!C30 + Ihner!C30 + Ikzen!C30 + Ilicuhe!C30 + Inania!C30 + Inrea!C30 + Iquir!C30 + Isari!C30 + Isnti!C30 + Isuibul!C30 + Jathua!C30 + Jau!C30 + Jshain!C30 + Kaastini!C30 + Koruch!C30 + Kusierna!C30 + Laselteh!C30 + Lasri!C30 + Letan!C30 + Lieri!C30 + Lycroa!C30 + Lydroa!C30 + Maalle!C30 + Mendereide!C30 + 'Merela Sta'!C30 + 'Mesjan Hyaa'!C30 + Metndria!C30 + Migoku!C30 + Myla!C30 + 'New Kizura'!C30 + 'New Misos'!C30 + 'Nheyes Si'!C30 + Nia!C30 + 'Niretui and Anulan'!C30 + 'Niul Spijan'!C30 + 'North Ayre'!C30 + Ocaun!C30 + Ohtina!C30 + Onphello!C30 + Oscairia!C30 + Othya!C30 + Otiiric!C30 + Oyreain!C30 + Ozinia!C30 + Palina!C30 + Peka!C30 + Pelan!C30 + Pelines!C30 + Pelugrotoa!C30 + 'Pha Hii'!C30 + Phuris!C30 + Praesyu!C30 + Prstreula!C30 + 'Pruim Fijan'!C30 + 'Prystr Hii'!C30 + Quidic!C30 + Raledria!C30 + Reerica!C30 + Rethern!C30 + 'Rijan bu'!C30 + Rinew!C30 + Rkmepuia!C30 + Rtesania!C30 + Ruylku!C30 + Saa!C30 + Sadain!C30 + Sanagara!C30 + Sattle!C30 + Selaja!C30 + Seytinemas!C30 + Shinam!C30 + Shomjind!C30 + Siana!C30 + Sivoso!C30 + Slyiaduun!C30 + Stinebar!C30 + Suenan!C30 + Sunsokua!C30 + Taing!C30 + Taniduna!C30 + Taoisia!C30 + Taval!C30 + Terressin!C30 + Tomscilus!C30 + Tonder!C30 + Trevilla!C30 + Trian!C30 + Tvecoca!C30 + Ucrua!C30 + Ukhdari!C30 + Umarcia!C30 + Umendel!C30 + 'United Delet'!C30 + 'United Mihili'!C30 + Urbiqu!C30 + Uularin!C30 + Vayvele!C30 + Veelmit!C30 + Verste!C30 + Verusa!C30 + Vesozata!C30 + Viussi!C30 + Volver!C30 + Walporein!C30 + 'Welenu Fana'!C30 + 'Western Migoku'!C30 + Wundry!C30 + Yaxuto!C30 + Yihnurda!C30 + Yoprioq!C30 + Yutnitu!C30 + Zenashan!C30 + Zhanshe!C30 + Ztesh!C30</f>
        <v>4890084046</v>
      </c>
      <c r="D30" s="6">
        <f t="shared" si="2"/>
        <v>0.01523605479</v>
      </c>
      <c r="K30" s="3">
        <f t="shared" si="3"/>
        <v>1987</v>
      </c>
      <c r="L30" s="4">
        <v>1737.0</v>
      </c>
      <c r="M30" s="5">
        <f>Eldavpir!C30 + Iquir!C30 + Viussi!C30 + Umendel!C30 + Reerica!C30 + Saa!C30 + Sattle!C30</f>
        <v>52349011.41</v>
      </c>
      <c r="N30" s="6">
        <f t="shared" si="4"/>
        <v>0.03118119278</v>
      </c>
      <c r="O30" s="6">
        <f t="shared" si="5"/>
        <v>0.01070513531</v>
      </c>
      <c r="V30" s="3">
        <f t="shared" si="6"/>
        <v>1987</v>
      </c>
      <c r="W30" s="4">
        <v>1737.0</v>
      </c>
      <c r="X30" s="5">
        <f>'Areoix Lie'!C30 + Jau!C30 + Terressin!C30 + Acetoa!C30 + 'Feio Lie'!C30</f>
        <v>547378241.7</v>
      </c>
      <c r="Y30" s="6">
        <f t="shared" si="7"/>
        <v>0.01230285304</v>
      </c>
      <c r="Z30" s="6">
        <f t="shared" si="8"/>
        <v>0.1119363668</v>
      </c>
      <c r="AG30" s="3">
        <f t="shared" si="9"/>
        <v>1987</v>
      </c>
      <c r="AH30" s="4">
        <v>1737.0</v>
      </c>
      <c r="AI30" s="5">
        <f>Taniduna!C30 + Jathua!C30 + Deschon!C30 + Pelines!C30 + Candenat!C30 + Othya!C30 + Yoprioq!C30 + Jshain!C30 + 'Fire Coast'!C30 + 'Rijan bu'!C30 + Rinew!C30 + Enina!C30 + Trevilla!C30</f>
        <v>111762629.5</v>
      </c>
      <c r="AJ30" s="6">
        <f t="shared" si="10"/>
        <v>0.02790985894</v>
      </c>
      <c r="AK30" s="6">
        <f t="shared" si="11"/>
        <v>0.02285495064</v>
      </c>
      <c r="AR30" s="3">
        <f t="shared" si="12"/>
        <v>1987</v>
      </c>
      <c r="AS30" s="4">
        <v>1737.0</v>
      </c>
      <c r="AT30" s="5">
        <f>Gaeiya!C30 + Raledria!C30 + Arbiya!C30 + Fincen!C30 + Curata!C30</f>
        <v>226677986.9</v>
      </c>
      <c r="AU30" s="6">
        <f t="shared" si="13"/>
        <v>0.01449849715</v>
      </c>
      <c r="AV30" s="6">
        <f t="shared" si="14"/>
        <v>0.04635461982</v>
      </c>
      <c r="BC30" s="3">
        <f t="shared" si="15"/>
        <v>1987</v>
      </c>
      <c r="BD30" s="4">
        <v>1737.0</v>
      </c>
      <c r="BE30" s="5">
        <f>Etirha!C30 + Laselteh!C30 + Grazail!C30 + 'Disal Nila'!C30 + Pelan!C30 + Peka!C30 + Guise!C30</f>
        <v>85292367.78</v>
      </c>
      <c r="BF30" s="6">
        <f t="shared" si="16"/>
        <v>0.009002417848</v>
      </c>
      <c r="BG30" s="6">
        <f t="shared" si="17"/>
        <v>0.01744190222</v>
      </c>
      <c r="BN30" s="3">
        <f t="shared" si="18"/>
        <v>1987</v>
      </c>
      <c r="BO30" s="4">
        <v>1737.0</v>
      </c>
      <c r="BP30" s="5">
        <f>Genaire!C30 + 'New Misos'!C30 + Phuris!C30 + Lasri!C30 + Slyiaduun!C30 + Aetintio!C30 + Metndria!C30 + Tomscilus!C30</f>
        <v>73306046.45</v>
      </c>
      <c r="BQ30" s="6">
        <f t="shared" si="19"/>
        <v>0.01598720814</v>
      </c>
      <c r="BR30" s="6">
        <f t="shared" si="20"/>
        <v>0.01499075389</v>
      </c>
      <c r="BY30" s="3">
        <f t="shared" si="21"/>
        <v>1987</v>
      </c>
      <c r="BZ30" s="4">
        <v>1737.0</v>
      </c>
      <c r="CA30" s="5">
        <f>Ealdorii!C30 + Ukhdari!C30 + Hkuqo!C30 + Acrana!C30 + Zenashan!C30</f>
        <v>215439646.4</v>
      </c>
      <c r="CB30" s="7">
        <f t="shared" si="22"/>
        <v>0.01340900348</v>
      </c>
      <c r="CC30" s="6">
        <f t="shared" si="23"/>
        <v>0.0440564302</v>
      </c>
      <c r="CJ30" s="3">
        <f t="shared" si="24"/>
        <v>1987</v>
      </c>
      <c r="CK30" s="4">
        <v>1737.0</v>
      </c>
      <c r="CL30" s="5">
        <f>Estijan!C30 + Ikzen!C30 + Urbiqu!C30 + Danocia!C30 + Koruch!C30 + 'New Kizura'!C30 + Lydroa!C30 + Fermori!C30 + Uularin!C30 + 'Niul Spijan'!C30</f>
        <v>237375515.6</v>
      </c>
      <c r="CM30" s="7">
        <f t="shared" si="25"/>
        <v>0.01131130282</v>
      </c>
      <c r="CN30" s="6">
        <f t="shared" si="26"/>
        <v>0.04854221592</v>
      </c>
      <c r="CU30" s="3">
        <f t="shared" si="27"/>
        <v>1987</v>
      </c>
      <c r="CV30" s="4">
        <v>1737.0</v>
      </c>
      <c r="CW30" s="5">
        <f>Praesyu!C30 + Lycroa!C30 + Emara!C30 + Eldjo!C30 + Easuhura!C30 + Ilicuhe!C30 + Tonder!C30</f>
        <v>219525233.3</v>
      </c>
      <c r="CX30" s="7">
        <f t="shared" si="28"/>
        <v>0.002438617388</v>
      </c>
      <c r="CY30" s="6">
        <f t="shared" si="29"/>
        <v>0.04489191417</v>
      </c>
      <c r="DF30" s="3">
        <f t="shared" si="30"/>
        <v>1987</v>
      </c>
      <c r="DG30" s="4">
        <v>1737.0</v>
      </c>
      <c r="DH30" s="5">
        <f>Verusa!C30 + Darewa!C30 + Siana!C30 + Yaxuto!C30 + 'Merela Sta'!C30 + Palina!C30</f>
        <v>158907699.5</v>
      </c>
      <c r="DI30" s="7">
        <f t="shared" si="31"/>
        <v>0.003233808741</v>
      </c>
      <c r="DJ30" s="6">
        <f t="shared" si="32"/>
        <v>0.03249590355</v>
      </c>
      <c r="DQ30" s="3">
        <f t="shared" si="33"/>
        <v>1987</v>
      </c>
      <c r="DR30" s="4">
        <v>1737.0</v>
      </c>
      <c r="DS30" s="5">
        <f>Sunsokua!C30 + Vayvele!C30 + Selaja!C30 + Sadain!C30</f>
        <v>137827261.6</v>
      </c>
      <c r="DT30" s="7">
        <f t="shared" si="34"/>
        <v>0.02434067095</v>
      </c>
      <c r="DU30" s="6">
        <f t="shared" si="35"/>
        <v>0.02818504965</v>
      </c>
      <c r="EB30" s="3">
        <f t="shared" si="36"/>
        <v>1987</v>
      </c>
      <c r="EC30" s="4">
        <v>1737.0</v>
      </c>
      <c r="ED30" s="5">
        <f>Pelugrotoa!C30 + Lieri!C30 + Rtesania!C30 + Ozinia!C30</f>
        <v>324827115.1</v>
      </c>
      <c r="EE30" s="7">
        <f t="shared" si="37"/>
        <v>0.01108921767</v>
      </c>
      <c r="EF30" s="6">
        <f t="shared" si="38"/>
        <v>0.06642567123</v>
      </c>
      <c r="EM30" s="3">
        <f t="shared" si="39"/>
        <v>1987</v>
      </c>
      <c r="EN30" s="4">
        <v>1737.0</v>
      </c>
      <c r="EO30" s="5">
        <f>Ocaun!C30 + 'Dual Cenryia'!C30 + Byllu!C30 + Exilium!C30 + Inrea!C30 + Amcha!C30 + Isnti!C30 + Galca!C30 + Otiiric!C30 + Taing!C30 + 'Cruthi Anoso'!C30</f>
        <v>170700786.9</v>
      </c>
      <c r="EP30" s="7">
        <f t="shared" si="40"/>
        <v>0.02648810786</v>
      </c>
      <c r="EQ30" s="6">
        <f t="shared" si="41"/>
        <v>0.03490753641</v>
      </c>
      <c r="EX30" s="3">
        <f t="shared" si="42"/>
        <v>1987</v>
      </c>
      <c r="EY30" s="4">
        <v>1737.0</v>
      </c>
      <c r="EZ30" s="5">
        <f>Sivoso!C30 + Taoisia!C30 + Seytinemas!C30 + Trian!C30 + Chaenia!C30</f>
        <v>102672521.5</v>
      </c>
      <c r="FA30" s="7">
        <f t="shared" si="43"/>
        <v>0.02178251728</v>
      </c>
      <c r="FB30" s="6">
        <f t="shared" si="44"/>
        <v>0.0209960648</v>
      </c>
      <c r="FI30" s="3">
        <f t="shared" si="45"/>
        <v>1987</v>
      </c>
      <c r="FJ30" s="4">
        <v>1737.0</v>
      </c>
      <c r="FK30" s="5">
        <f>Migoku!C30 + 'Welenu Fana'!C30 + Haiza!C30 + Ucrua!C30 + Ihner!C30 + Oscairia!C30 + Shinam!C30 + Ruylku!C30 + Taval!C30 + 'Western Migoku'!C30 + 'Pruim Fijan'!C30 + Canldives!C30</f>
        <v>112001591.2</v>
      </c>
      <c r="FL30" s="7">
        <f t="shared" si="46"/>
        <v>0.02107013908</v>
      </c>
      <c r="FM30" s="6">
        <f t="shared" si="47"/>
        <v>0.02290381721</v>
      </c>
      <c r="FT30" s="3">
        <f t="shared" si="48"/>
        <v>1987</v>
      </c>
      <c r="FU30" s="4">
        <v>1737.0</v>
      </c>
      <c r="FV30" s="5">
        <f>Vesozata!C30 + Etretes!C30 + Kusierna!C30 + Eparia!C30</f>
        <v>79982831.82</v>
      </c>
      <c r="FW30" s="7">
        <f t="shared" si="49"/>
        <v>0.02573377063</v>
      </c>
      <c r="FX30" s="6">
        <f t="shared" si="50"/>
        <v>0.01635612621</v>
      </c>
      <c r="GE30" s="3">
        <f t="shared" si="51"/>
        <v>1987</v>
      </c>
      <c r="GF30" s="4">
        <v>1737.0</v>
      </c>
      <c r="GG30" s="5">
        <f>Dahe!C30 + Kaastini!C30 + Suenan!C30 + Oyreain!C30 + Sanagara!C30 + 'North Ayre'!C30 + Stinebar!C30 + Cloja!C30 + 'Pha Hii'!C30 + 'Prystr Hii'!C30</f>
        <v>894496779.5</v>
      </c>
      <c r="GH30" s="7">
        <f t="shared" si="52"/>
        <v>0.009862549521</v>
      </c>
      <c r="GI30" s="6">
        <f t="shared" si="53"/>
        <v>0.1829205329</v>
      </c>
      <c r="GP30" s="3">
        <f t="shared" si="54"/>
        <v>1987</v>
      </c>
      <c r="GQ30" s="4">
        <v>1737.0</v>
      </c>
      <c r="GR30" s="5">
        <f>Maalle!C30 + 'United Delet'!C30 + Ohtina!C30 + Astye!C30 + Prstreula!C30 + Veelmit!C30 + Aplasia!C30 + 'Elja and Munusia'!C30 + Walporein!C30 + 'Crila Republic'!C30 + 'Niretui and Anulan'!C30 + Rethern!C30 + Tvecoca!C30</f>
        <v>127741280.6</v>
      </c>
      <c r="GS30" s="7">
        <f t="shared" si="55"/>
        <v>0.02298330732</v>
      </c>
      <c r="GT30" s="6">
        <f t="shared" si="56"/>
        <v>0.02612251228</v>
      </c>
      <c r="HA30" s="3">
        <f t="shared" si="57"/>
        <v>1987</v>
      </c>
      <c r="HB30" s="4">
        <v>1737.0</v>
      </c>
      <c r="HC30" s="5">
        <f>Andsaudare!C30 + Nia!C30 + Umarcia!C30 + Mendereide!C30 + Iainoa!C30 + Isari!C30 + Rkmepuia!C30 + Hiwush!C30 + Isuibul!C30 + Yutnitu!C30</f>
        <v>46677691.67</v>
      </c>
      <c r="HD30" s="7">
        <f t="shared" si="58"/>
        <v>0.02426960372</v>
      </c>
      <c r="HE30" s="6">
        <f t="shared" si="59"/>
        <v>0.00954537616</v>
      </c>
      <c r="HL30" s="3">
        <f t="shared" si="60"/>
        <v>1987</v>
      </c>
      <c r="HM30" s="4">
        <v>1737.0</v>
      </c>
      <c r="HN30" s="5">
        <f>Zhanshe!C30 + Volver!C30 + Finae!C30 + Myla!C30 + 'Nheyes Si'!C30 + Onphello!C30 + Hyelen!C30</f>
        <v>81531544.12</v>
      </c>
      <c r="HO30" s="7">
        <f t="shared" si="61"/>
        <v>0.01500124914</v>
      </c>
      <c r="HP30" s="6">
        <f t="shared" si="62"/>
        <v>0.01667283084</v>
      </c>
      <c r="HW30" s="3">
        <f t="shared" si="63"/>
        <v>1987</v>
      </c>
      <c r="HX30" s="4">
        <v>1737.0</v>
      </c>
      <c r="HY30" s="5">
        <f>Yihnurda!C30 + Ztesh!C30 + Wundry!C30 + Anymna!C30 + Shomjind!C30 + Baluyde!C30 + Letan!C30</f>
        <v>336398716.6</v>
      </c>
      <c r="HZ30" s="7">
        <f t="shared" si="64"/>
        <v>0.02505463154</v>
      </c>
      <c r="IA30" s="6">
        <f t="shared" si="65"/>
        <v>0.06879201123</v>
      </c>
      <c r="IH30" s="3">
        <f t="shared" si="66"/>
        <v>1987</v>
      </c>
      <c r="II30" s="4">
        <v>1737.0</v>
      </c>
      <c r="IJ30" s="5">
        <f>Iareva!C30 + 'United Mihili'!C30 + 'Mesjan Hyaa'!C30 + Desaki!C30 + 'Far Lands'!C30</f>
        <v>41414514.48</v>
      </c>
      <c r="IK30" s="7">
        <f t="shared" si="67"/>
        <v>0.02778642382</v>
      </c>
      <c r="IL30" s="6">
        <f t="shared" si="68"/>
        <v>0.008469080303</v>
      </c>
      <c r="IS30" s="3">
        <f t="shared" si="69"/>
        <v>1987</v>
      </c>
      <c r="IT30" s="4">
        <v>1737.0</v>
      </c>
      <c r="IU30" s="5">
        <f>Verste!C30 + Quidic!C30 + Erkizil!C30 + Ashain!C30 + Ahokini!C30</f>
        <v>255678859.7</v>
      </c>
      <c r="IV30" s="7">
        <f t="shared" si="70"/>
        <v>0.01837849575</v>
      </c>
      <c r="IW30" s="6">
        <f t="shared" si="71"/>
        <v>0.05228516673</v>
      </c>
    </row>
    <row r="31" ht="22.5" customHeight="1">
      <c r="A31" s="3">
        <f t="shared" si="1"/>
        <v>1986</v>
      </c>
      <c r="B31" s="4">
        <v>1736.0</v>
      </c>
      <c r="C31" s="5">
        <f>Acetoa!C31 + Acrana!C31 + Aetintio!C31 + Ahokini!C31 + Amcha!C31 + Andsaudare!C31 + Anymna!C31 + Aplasia!C31 + Arbiya!C31 + 'Areoix Lie'!C31 + Ashain!C31 + Astye!C31 + Baluyde!C31 + Byllu!C31 + Candenat!C31 + Canldives!C31 + Chaenia!C31 + Cloja!C31 + 'Crila Republic'!C31 + 'Cruthi Anoso'!C31 + Curata!C31 + Dahe!C31 + Danocia!C31 + Darewa!C31 + Desaki!C31 + Deschon!C31 + 'Disal Nila'!C31 + 'Dual Cenryia'!C31 + Ealdorii!C31 + Easuhura!C31 + Eldavpir!C31 + Eldjo!C31 + 'Elja and Munusia'!C31 + Emara!C31 + Enina!C31 + Eparia!C31 + Erkizil!C31 + Estijan!C31 + Etirha!C31 + Etretes!C31 + Exilium!C31 + 'Far Lands'!C31 + 'Feio Lie'!C31 + Fermori!C31 + Finae!C31 + Fincen!C31 + 'Fire Coast'!C31 + Gaeiya!C31 + Galca!C31 + Genaire!C31 + Grazail!C31 + Guise!C31 + Haiza!C31 + Heiso!C31 + Hiwush!C31 + Hkuqo!C31 + Hyelen!C31 + Iainoa!C31 + Iareva!C31 + Ihner!C31 + Ikzen!C31 + Ilicuhe!C31 + Inania!C31 + Inrea!C31 + Iquir!C31 + Isari!C31 + Isnti!C31 + Isuibul!C31 + Jathua!C31 + Jau!C31 + Jshain!C31 + Kaastini!C31 + Koruch!C31 + Kusierna!C31 + Laselteh!C31 + Lasri!C31 + Letan!C31 + Lieri!C31 + Lycroa!C31 + Lydroa!C31 + Maalle!C31 + Mendereide!C31 + 'Merela Sta'!C31 + 'Mesjan Hyaa'!C31 + Metndria!C31 + Migoku!C31 + Myla!C31 + 'New Kizura'!C31 + 'New Misos'!C31 + 'Nheyes Si'!C31 + Nia!C31 + 'Niretui and Anulan'!C31 + 'Niul Spijan'!C31 + 'North Ayre'!C31 + Ocaun!C31 + Ohtina!C31 + Onphello!C31 + Oscairia!C31 + Othya!C31 + Otiiric!C31 + Oyreain!C31 + Ozinia!C31 + Palina!C31 + Peka!C31 + Pelan!C31 + Pelines!C31 + Pelugrotoa!C31 + 'Pha Hii'!C31 + Phuris!C31 + Praesyu!C31 + Prstreula!C31 + 'Pruim Fijan'!C31 + 'Prystr Hii'!C31 + Quidic!C31 + Raledria!C31 + Reerica!C31 + Rethern!C31 + 'Rijan bu'!C31 + Rinew!C31 + Rkmepuia!C31 + Rtesania!C31 + Ruylku!C31 + Saa!C31 + Sadain!C31 + Sanagara!C31 + Sattle!C31 + Selaja!C31 + Seytinemas!C31 + Shinam!C31 + Shomjind!C31 + Siana!C31 + Sivoso!C31 + Slyiaduun!C31 + Stinebar!C31 + Suenan!C31 + Sunsokua!C31 + Taing!C31 + Taniduna!C31 + Taoisia!C31 + Taval!C31 + Terressin!C31 + Tomscilus!C31 + Tonder!C31 + Trevilla!C31 + Trian!C31 + Tvecoca!C31 + Ucrua!C31 + Ukhdari!C31 + Umarcia!C31 + Umendel!C31 + 'United Delet'!C31 + 'United Mihili'!C31 + Urbiqu!C31 + Uularin!C31 + Vayvele!C31 + Veelmit!C31 + Verste!C31 + Verusa!C31 + Vesozata!C31 + Viussi!C31 + Volver!C31 + Walporein!C31 + 'Welenu Fana'!C31 + 'Western Migoku'!C31 + Wundry!C31 + Yaxuto!C31 + Yihnurda!C31 + Yoprioq!C31 + Yutnitu!C31 + Zenashan!C31 + Zhanshe!C31 + Ztesh!C31</f>
        <v>4816696593</v>
      </c>
      <c r="D31" s="6">
        <f t="shared" si="2"/>
        <v>0.01554797099</v>
      </c>
      <c r="K31" s="3">
        <f t="shared" si="3"/>
        <v>1986</v>
      </c>
      <c r="L31" s="4">
        <v>1736.0</v>
      </c>
      <c r="M31" s="5">
        <f>Eldavpir!C31 + Iquir!C31 + Viussi!C31 + Umendel!C31 + Reerica!C31 + Saa!C31 + Sattle!C31</f>
        <v>50766064.95</v>
      </c>
      <c r="N31" s="6">
        <f t="shared" si="4"/>
        <v>0.03158683359</v>
      </c>
      <c r="O31" s="6">
        <f t="shared" si="5"/>
        <v>0.01053960198</v>
      </c>
      <c r="V31" s="3">
        <f t="shared" si="6"/>
        <v>1986</v>
      </c>
      <c r="W31" s="4">
        <v>1736.0</v>
      </c>
      <c r="X31" s="5">
        <f>'Areoix Lie'!C31 + Jau!C31 + Terressin!C31 + Acetoa!C31 + 'Feio Lie'!C31</f>
        <v>540725772</v>
      </c>
      <c r="Y31" s="6">
        <f t="shared" si="7"/>
        <v>0.01276399628</v>
      </c>
      <c r="Z31" s="6">
        <f t="shared" si="8"/>
        <v>0.1122607085</v>
      </c>
      <c r="AG31" s="3">
        <f t="shared" si="9"/>
        <v>1986</v>
      </c>
      <c r="AH31" s="4">
        <v>1736.0</v>
      </c>
      <c r="AI31" s="5">
        <f>Taniduna!C31 + Jathua!C31 + Deschon!C31 + Pelines!C31 + Candenat!C31 + Othya!C31 + Yoprioq!C31 + Jshain!C31 + 'Fire Coast'!C31 + 'Rijan bu'!C31 + Rinew!C31 + Enina!C31 + Trevilla!C31</f>
        <v>108728045.1</v>
      </c>
      <c r="AJ31" s="6">
        <f t="shared" si="10"/>
        <v>0.02682562668</v>
      </c>
      <c r="AK31" s="6">
        <f t="shared" si="11"/>
        <v>0.02257315631</v>
      </c>
      <c r="AR31" s="3">
        <f t="shared" si="12"/>
        <v>1986</v>
      </c>
      <c r="AS31" s="4">
        <v>1736.0</v>
      </c>
      <c r="AT31" s="5">
        <f>Gaeiya!C31 + Raledria!C31 + Arbiya!C31 + Fincen!C31 + Curata!C31</f>
        <v>223438464.9</v>
      </c>
      <c r="AU31" s="6">
        <f t="shared" si="13"/>
        <v>0.0137986448</v>
      </c>
      <c r="AV31" s="6">
        <f t="shared" si="14"/>
        <v>0.04638832042</v>
      </c>
      <c r="BC31" s="3">
        <f t="shared" si="15"/>
        <v>1986</v>
      </c>
      <c r="BD31" s="4">
        <v>1736.0</v>
      </c>
      <c r="BE31" s="5">
        <f>Etirha!C31 + Laselteh!C31 + Grazail!C31 + 'Disal Nila'!C31 + Pelan!C31 + Peka!C31 + Guise!C31</f>
        <v>84531380.97</v>
      </c>
      <c r="BF31" s="6">
        <f t="shared" si="16"/>
        <v>0.008603802633</v>
      </c>
      <c r="BG31" s="6">
        <f t="shared" si="17"/>
        <v>0.01754965864</v>
      </c>
      <c r="BN31" s="3">
        <f t="shared" si="18"/>
        <v>1986</v>
      </c>
      <c r="BO31" s="4">
        <v>1736.0</v>
      </c>
      <c r="BP31" s="5">
        <f>Genaire!C31 + 'New Misos'!C31 + Phuris!C31 + Lasri!C31 + Slyiaduun!C31 + Aetintio!C31 + Metndria!C31 + Tomscilus!C31</f>
        <v>72152528.95</v>
      </c>
      <c r="BQ31" s="6">
        <f t="shared" si="19"/>
        <v>0.01667416748</v>
      </c>
      <c r="BR31" s="6">
        <f t="shared" si="20"/>
        <v>0.01497967073</v>
      </c>
      <c r="BY31" s="3">
        <f t="shared" si="21"/>
        <v>1986</v>
      </c>
      <c r="BZ31" s="4">
        <v>1736.0</v>
      </c>
      <c r="CA31" s="5">
        <f>Ealdorii!C31 + Ukhdari!C31 + Hkuqo!C31 + Acrana!C31 + Zenashan!C31</f>
        <v>212589039.3</v>
      </c>
      <c r="CB31" s="8">
        <f t="shared" si="22"/>
        <v>0.009338353732</v>
      </c>
      <c r="CC31" s="6">
        <f t="shared" si="23"/>
        <v>0.0441358585</v>
      </c>
      <c r="CJ31" s="3">
        <f t="shared" si="24"/>
        <v>1986</v>
      </c>
      <c r="CK31" s="4">
        <v>1736.0</v>
      </c>
      <c r="CL31" s="5">
        <f>Estijan!C31 + Ikzen!C31 + Urbiqu!C31 + Danocia!C31 + Koruch!C31 + 'New Kizura'!C31 + Lydroa!C31 + Fermori!C31 + Uularin!C31 + 'Niul Spijan'!C31</f>
        <v>234720520.7</v>
      </c>
      <c r="CM31" s="8">
        <f t="shared" si="25"/>
        <v>0.01277342306</v>
      </c>
      <c r="CN31" s="6">
        <f t="shared" si="26"/>
        <v>0.04873060119</v>
      </c>
      <c r="CU31" s="3">
        <f t="shared" si="27"/>
        <v>1986</v>
      </c>
      <c r="CV31" s="4">
        <v>1736.0</v>
      </c>
      <c r="CW31" s="5">
        <f>Praesyu!C31 + Lycroa!C31 + Emara!C31 + Eldjo!C31 + Easuhura!C31 + Ilicuhe!C31 + Tonder!C31</f>
        <v>218991197.5</v>
      </c>
      <c r="CX31" s="8">
        <f t="shared" si="28"/>
        <v>0.002154171707</v>
      </c>
      <c r="CY31" s="6">
        <f t="shared" si="29"/>
        <v>0.04546501805</v>
      </c>
      <c r="DF31" s="3">
        <f t="shared" si="30"/>
        <v>1986</v>
      </c>
      <c r="DG31" s="4">
        <v>1736.0</v>
      </c>
      <c r="DH31" s="5">
        <f>Verusa!C31 + Darewa!C31 + Siana!C31 + Yaxuto!C31 + 'Merela Sta'!C31 + Palina!C31</f>
        <v>158395478.8</v>
      </c>
      <c r="DI31" s="8">
        <f t="shared" si="31"/>
        <v>0.003692806255</v>
      </c>
      <c r="DJ31" s="6">
        <f t="shared" si="32"/>
        <v>0.03288467018</v>
      </c>
      <c r="DQ31" s="3">
        <f t="shared" si="33"/>
        <v>1986</v>
      </c>
      <c r="DR31" s="4">
        <v>1736.0</v>
      </c>
      <c r="DS31" s="5">
        <f>Sunsokua!C31 + Vayvele!C31 + Selaja!C31 + Sadain!C31</f>
        <v>134552171.5</v>
      </c>
      <c r="DT31" s="8">
        <f t="shared" si="34"/>
        <v>0.02506675919</v>
      </c>
      <c r="DU31" s="6">
        <f t="shared" si="35"/>
        <v>0.02793453333</v>
      </c>
      <c r="EB31" s="3">
        <f t="shared" si="36"/>
        <v>1986</v>
      </c>
      <c r="EC31" s="4">
        <v>1736.0</v>
      </c>
      <c r="ED31" s="5">
        <f>Pelugrotoa!C31 + Lieri!C31 + Rtesania!C31 + Ozinia!C31</f>
        <v>321264542.7</v>
      </c>
      <c r="EE31" s="8">
        <f t="shared" si="37"/>
        <v>0.01353013567</v>
      </c>
      <c r="EF31" s="6">
        <f t="shared" si="38"/>
        <v>0.06669810657</v>
      </c>
      <c r="EM31" s="3">
        <f t="shared" si="39"/>
        <v>1986</v>
      </c>
      <c r="EN31" s="4">
        <v>1736.0</v>
      </c>
      <c r="EO31" s="5">
        <f>Ocaun!C31 + 'Dual Cenryia'!C31 + Byllu!C31 + Exilium!C31 + Inrea!C31 + Amcha!C31 + Isnti!C31 + Galca!C31 + Otiiric!C31 + Taing!C31 + 'Cruthi Anoso'!C31</f>
        <v>166295922.6</v>
      </c>
      <c r="EP31" s="8">
        <f t="shared" si="40"/>
        <v>0.02811056959</v>
      </c>
      <c r="EQ31" s="6">
        <f t="shared" si="41"/>
        <v>0.03452489053</v>
      </c>
      <c r="EX31" s="3">
        <f t="shared" si="42"/>
        <v>1986</v>
      </c>
      <c r="EY31" s="4">
        <v>1736.0</v>
      </c>
      <c r="EZ31" s="5">
        <f>Sivoso!C31 + Taoisia!C31 + Seytinemas!C31 + Trian!C31 + Chaenia!C31</f>
        <v>100483732.9</v>
      </c>
      <c r="FA31" s="8">
        <f t="shared" si="43"/>
        <v>0.02221294973</v>
      </c>
      <c r="FB31" s="6">
        <f t="shared" si="44"/>
        <v>0.02086154503</v>
      </c>
      <c r="FI31" s="3">
        <f t="shared" si="45"/>
        <v>1986</v>
      </c>
      <c r="FJ31" s="4">
        <v>1736.0</v>
      </c>
      <c r="FK31" s="5">
        <f>Migoku!C31 + 'Welenu Fana'!C31 + Haiza!C31 + Ucrua!C31 + Ihner!C31 + Oscairia!C31 + Shinam!C31 + Ruylku!C31 + Taval!C31 + 'Western Migoku'!C31 + 'Pruim Fijan'!C31 + Canldives!C31</f>
        <v>109690399.2</v>
      </c>
      <c r="FL31" s="8">
        <f t="shared" si="46"/>
        <v>0.02169125133</v>
      </c>
      <c r="FM31" s="6">
        <f t="shared" si="47"/>
        <v>0.02277295177</v>
      </c>
      <c r="FT31" s="3">
        <f t="shared" si="48"/>
        <v>1986</v>
      </c>
      <c r="FU31" s="4">
        <v>1736.0</v>
      </c>
      <c r="FV31" s="5">
        <f>Vesozata!C31 + Etretes!C31 + Kusierna!C31 + Eparia!C31</f>
        <v>77976209.92</v>
      </c>
      <c r="FW31" s="8">
        <f t="shared" si="49"/>
        <v>0.02597066388</v>
      </c>
      <c r="FX31" s="6">
        <f t="shared" si="50"/>
        <v>0.01618873193</v>
      </c>
      <c r="GE31" s="3">
        <f t="shared" si="51"/>
        <v>1986</v>
      </c>
      <c r="GF31" s="4">
        <v>1736.0</v>
      </c>
      <c r="GG31" s="5">
        <f>Dahe!C31 + Kaastini!C31 + Suenan!C31 + Oyreain!C31 + Sanagara!C31 + 'North Ayre'!C31 + Stinebar!C31 + Cloja!C31 + 'Pha Hii'!C31 + 'Prystr Hii'!C31</f>
        <v>885760918.6</v>
      </c>
      <c r="GH31" s="8">
        <f t="shared" si="52"/>
        <v>0.01042392741</v>
      </c>
      <c r="GI31" s="6">
        <f t="shared" si="53"/>
        <v>0.1838938579</v>
      </c>
      <c r="GP31" s="3">
        <f t="shared" si="54"/>
        <v>1986</v>
      </c>
      <c r="GQ31" s="4">
        <v>1736.0</v>
      </c>
      <c r="GR31" s="5">
        <f>Maalle!C31 + 'United Delet'!C31 + Ohtina!C31 + Astye!C31 + Prstreula!C31 + Veelmit!C31 + Aplasia!C31 + 'Elja and Munusia'!C31 + Walporein!C31 + 'Crila Republic'!C31 + 'Niretui and Anulan'!C31 + Rethern!C31 + Tvecoca!C31</f>
        <v>124871324.5</v>
      </c>
      <c r="GS31" s="8">
        <f t="shared" si="55"/>
        <v>0.0229277668</v>
      </c>
      <c r="GT31" s="6">
        <f t="shared" si="56"/>
        <v>0.02592468139</v>
      </c>
      <c r="HA31" s="3">
        <f t="shared" si="57"/>
        <v>1986</v>
      </c>
      <c r="HB31" s="4">
        <v>1736.0</v>
      </c>
      <c r="HC31" s="5">
        <f>Andsaudare!C31 + Nia!C31 + Umarcia!C31 + Mendereide!C31 + Iainoa!C31 + Isari!C31 + Rkmepuia!C31 + Hiwush!C31 + Isuibul!C31 + Yutnitu!C31</f>
        <v>45571684.94</v>
      </c>
      <c r="HD31" s="8">
        <f t="shared" si="58"/>
        <v>0.02463599207</v>
      </c>
      <c r="HE31" s="6">
        <f t="shared" si="59"/>
        <v>0.009461190685</v>
      </c>
      <c r="HL31" s="3">
        <f t="shared" si="60"/>
        <v>1986</v>
      </c>
      <c r="HM31" s="4">
        <v>1736.0</v>
      </c>
      <c r="HN31" s="5">
        <f>Zhanshe!C31 + Volver!C31 + Finae!C31 + Myla!C31 + 'Nheyes Si'!C31 + Onphello!C31 + Hyelen!C31</f>
        <v>80326545.6</v>
      </c>
      <c r="HO31" s="8">
        <f t="shared" si="61"/>
        <v>0.01587712317</v>
      </c>
      <c r="HP31" s="6">
        <f t="shared" si="62"/>
        <v>0.01667668786</v>
      </c>
      <c r="HW31" s="3">
        <f t="shared" si="63"/>
        <v>1986</v>
      </c>
      <c r="HX31" s="4">
        <v>1736.0</v>
      </c>
      <c r="HY31" s="5">
        <f>Yihnurda!C31 + Ztesh!C31 + Wundry!C31 + Anymna!C31 + Shomjind!C31 + Baluyde!C31 + Letan!C31</f>
        <v>328176378.4</v>
      </c>
      <c r="HZ31" s="8">
        <f t="shared" si="64"/>
        <v>0.02514001215</v>
      </c>
      <c r="IA31" s="6">
        <f t="shared" si="65"/>
        <v>0.06813308084</v>
      </c>
      <c r="IH31" s="3">
        <f t="shared" si="66"/>
        <v>1986</v>
      </c>
      <c r="II31" s="4">
        <v>1736.0</v>
      </c>
      <c r="IJ31" s="5">
        <f>Iareva!C31 + 'United Mihili'!C31 + 'Mesjan Hyaa'!C31 + Desaki!C31 + 'Far Lands'!C31</f>
        <v>40294864.3</v>
      </c>
      <c r="IK31" s="8">
        <f t="shared" si="67"/>
        <v>0.02728080316</v>
      </c>
      <c r="IL31" s="6">
        <f t="shared" si="68"/>
        <v>0.008365663795</v>
      </c>
      <c r="IS31" s="3">
        <f t="shared" si="69"/>
        <v>1986</v>
      </c>
      <c r="IT31" s="4">
        <v>1736.0</v>
      </c>
      <c r="IU31" s="5">
        <f>Verste!C31 + Quidic!C31 + Erkizil!C31 + Ashain!C31 + Ahokini!C31</f>
        <v>251064668.7</v>
      </c>
      <c r="IV31" s="8">
        <f t="shared" si="70"/>
        <v>0.01920618366</v>
      </c>
      <c r="IW31" s="6">
        <f t="shared" si="71"/>
        <v>0.05212382883</v>
      </c>
    </row>
    <row r="32" ht="22.5" customHeight="1">
      <c r="A32" s="3">
        <f t="shared" si="1"/>
        <v>1985</v>
      </c>
      <c r="B32" s="4">
        <v>1735.0</v>
      </c>
      <c r="C32" s="5">
        <f>Acetoa!C32 + Acrana!C32 + Aetintio!C32 + Ahokini!C32 + Amcha!C32 + Andsaudare!C32 + Anymna!C32 + Aplasia!C32 + Arbiya!C32 + 'Areoix Lie'!C32 + Ashain!C32 + Astye!C32 + Baluyde!C32 + Byllu!C32 + Candenat!C32 + Canldives!C32 + Chaenia!C32 + Cloja!C32 + 'Crila Republic'!C32 + 'Cruthi Anoso'!C32 + Curata!C32 + Dahe!C32 + Danocia!C32 + Darewa!C32 + Desaki!C32 + Deschon!C32 + 'Disal Nila'!C32 + 'Dual Cenryia'!C32 + Ealdorii!C32 + Easuhura!C32 + Eldavpir!C32 + Eldjo!C32 + 'Elja and Munusia'!C32 + Emara!C32 + Enina!C32 + Eparia!C32 + Erkizil!C32 + Estijan!C32 + Etirha!C32 + Etretes!C32 + Exilium!C32 + 'Far Lands'!C32 + 'Feio Lie'!C32 + Fermori!C32 + Finae!C32 + Fincen!C32 + 'Fire Coast'!C32 + Gaeiya!C32 + Galca!C32 + Genaire!C32 + Grazail!C32 + Guise!C32 + Haiza!C32 + Heiso!C32 + Hiwush!C32 + Hkuqo!C32 + Hyelen!C32 + Iainoa!C32 + Iareva!C32 + Ihner!C32 + Ikzen!C32 + Ilicuhe!C32 + Inania!C32 + Inrea!C32 + Iquir!C32 + Isari!C32 + Isnti!C32 + Isuibul!C32 + Jathua!C32 + Jau!C32 + Jshain!C32 + Kaastini!C32 + Koruch!C32 + Kusierna!C32 + Laselteh!C32 + Lasri!C32 + Letan!C32 + Lieri!C32 + Lycroa!C32 + Lydroa!C32 + Maalle!C32 + Mendereide!C32 + 'Merela Sta'!C32 + 'Mesjan Hyaa'!C32 + Metndria!C32 + Migoku!C32 + Myla!C32 + 'New Kizura'!C32 + 'New Misos'!C32 + 'Nheyes Si'!C32 + Nia!C32 + 'Niretui and Anulan'!C32 + 'Niul Spijan'!C32 + 'North Ayre'!C32 + Ocaun!C32 + Ohtina!C32 + Onphello!C32 + Oscairia!C32 + Othya!C32 + Otiiric!C32 + Oyreain!C32 + Ozinia!C32 + Palina!C32 + Peka!C32 + Pelan!C32 + Pelines!C32 + Pelugrotoa!C32 + 'Pha Hii'!C32 + Phuris!C32 + Praesyu!C32 + Prstreula!C32 + 'Pruim Fijan'!C32 + 'Prystr Hii'!C32 + Quidic!C32 + Raledria!C32 + Reerica!C32 + Rethern!C32 + 'Rijan bu'!C32 + Rinew!C32 + Rkmepuia!C32 + Rtesania!C32 + Ruylku!C32 + Saa!C32 + Sadain!C32 + Sanagara!C32 + Sattle!C32 + Selaja!C32 + Seytinemas!C32 + Shinam!C32 + Shomjind!C32 + Siana!C32 + Sivoso!C32 + Slyiaduun!C32 + Stinebar!C32 + Suenan!C32 + Sunsokua!C32 + Taing!C32 + Taniduna!C32 + Taoisia!C32 + Taval!C32 + Terressin!C32 + Tomscilus!C32 + Tonder!C32 + Trevilla!C32 + Trian!C32 + Tvecoca!C32 + Ucrua!C32 + Ukhdari!C32 + Umarcia!C32 + Umendel!C32 + 'United Delet'!C32 + 'United Mihili'!C32 + Urbiqu!C32 + Uularin!C32 + Vayvele!C32 + Veelmit!C32 + Verste!C32 + Verusa!C32 + Vesozata!C32 + Viussi!C32 + Volver!C32 + Walporein!C32 + 'Welenu Fana'!C32 + 'Western Migoku'!C32 + Wundry!C32 + Yaxuto!C32 + Yihnurda!C32 + Yoprioq!C32 + Yutnitu!C32 + Zenashan!C32 + Zhanshe!C32 + Ztesh!C32</f>
        <v>4742953293</v>
      </c>
      <c r="D32" s="6">
        <f t="shared" si="2"/>
        <v>0.01583901</v>
      </c>
      <c r="K32" s="3">
        <f t="shared" si="3"/>
        <v>1985</v>
      </c>
      <c r="L32" s="4">
        <v>1735.0</v>
      </c>
      <c r="M32" s="5">
        <f>Eldavpir!C32 + Iquir!C32 + Viussi!C32 + Umendel!C32 + Reerica!C32 + Saa!C32 + Sattle!C32</f>
        <v>49211625.53</v>
      </c>
      <c r="N32" s="6">
        <f t="shared" si="4"/>
        <v>0.03241622075</v>
      </c>
      <c r="O32" s="6">
        <f t="shared" si="5"/>
        <v>0.0103757348</v>
      </c>
      <c r="V32" s="3">
        <f t="shared" si="6"/>
        <v>1985</v>
      </c>
      <c r="W32" s="4">
        <v>1735.0</v>
      </c>
      <c r="X32" s="5">
        <f>'Areoix Lie'!C32 + Jau!C32 + Terressin!C32 + Acetoa!C32 + 'Feio Lie'!C32</f>
        <v>533910934.8</v>
      </c>
      <c r="Y32" s="6">
        <f t="shared" si="7"/>
        <v>0.01336746142</v>
      </c>
      <c r="Z32" s="6">
        <f t="shared" si="8"/>
        <v>0.1125693006</v>
      </c>
      <c r="AG32" s="3">
        <f t="shared" si="9"/>
        <v>1985</v>
      </c>
      <c r="AH32" s="4">
        <v>1735.0</v>
      </c>
      <c r="AI32" s="5">
        <f>Taniduna!C32 + Jathua!C32 + Deschon!C32 + Pelines!C32 + Candenat!C32 + Othya!C32 + Yoprioq!C32 + Jshain!C32 + 'Fire Coast'!C32 + 'Rijan bu'!C32 + Rinew!C32 + Enina!C32 + Trevilla!C32</f>
        <v>105887545.3</v>
      </c>
      <c r="AJ32" s="6">
        <f t="shared" si="10"/>
        <v>0.02733477227</v>
      </c>
      <c r="AK32" s="6">
        <f t="shared" si="11"/>
        <v>0.02232523468</v>
      </c>
      <c r="AR32" s="3">
        <f t="shared" si="12"/>
        <v>1985</v>
      </c>
      <c r="AS32" s="4">
        <v>1735.0</v>
      </c>
      <c r="AT32" s="5">
        <f>Gaeiya!C32 + Raledria!C32 + Arbiya!C32 + Fincen!C32 + Curata!C32</f>
        <v>220397281.1</v>
      </c>
      <c r="AU32" s="6">
        <f t="shared" si="13"/>
        <v>0.01264335526</v>
      </c>
      <c r="AV32" s="6">
        <f t="shared" si="14"/>
        <v>0.04646836423</v>
      </c>
      <c r="BC32" s="3">
        <f t="shared" si="15"/>
        <v>1985</v>
      </c>
      <c r="BD32" s="4">
        <v>1735.0</v>
      </c>
      <c r="BE32" s="5">
        <f>Etirha!C32 + Laselteh!C32 + Grazail!C32 + 'Disal Nila'!C32 + Pelan!C32 + Peka!C32 + Guise!C32</f>
        <v>83810293.74</v>
      </c>
      <c r="BF32" s="6">
        <f t="shared" si="16"/>
        <v>0.009589889609</v>
      </c>
      <c r="BG32" s="6">
        <f t="shared" si="17"/>
        <v>0.01767048684</v>
      </c>
      <c r="BN32" s="3">
        <f t="shared" si="18"/>
        <v>1985</v>
      </c>
      <c r="BO32" s="4">
        <v>1735.0</v>
      </c>
      <c r="BP32" s="5">
        <f>Genaire!C32 + 'New Misos'!C32 + Phuris!C32 + Lasri!C32 + Slyiaduun!C32 + Aetintio!C32 + Metndria!C32 + Tomscilus!C32</f>
        <v>70969177.01</v>
      </c>
      <c r="BQ32" s="6">
        <f t="shared" si="19"/>
        <v>0.01850933846</v>
      </c>
      <c r="BR32" s="6">
        <f t="shared" si="20"/>
        <v>0.01496307735</v>
      </c>
      <c r="BY32" s="3">
        <f t="shared" si="21"/>
        <v>1985</v>
      </c>
      <c r="BZ32" s="4">
        <v>1735.0</v>
      </c>
      <c r="CA32" s="5">
        <f>Ealdorii!C32 + Ukhdari!C32 + Hkuqo!C32 + Acrana!C32 + Zenashan!C32</f>
        <v>210622174.9</v>
      </c>
      <c r="CB32" s="7">
        <f t="shared" si="22"/>
        <v>0.008870100952</v>
      </c>
      <c r="CC32" s="6">
        <f t="shared" si="23"/>
        <v>0.04440738963</v>
      </c>
      <c r="CJ32" s="3">
        <f t="shared" si="24"/>
        <v>1985</v>
      </c>
      <c r="CK32" s="4">
        <v>1735.0</v>
      </c>
      <c r="CL32" s="5">
        <f>Estijan!C32 + Ikzen!C32 + Urbiqu!C32 + Danocia!C32 + Koruch!C32 + 'New Kizura'!C32 + Lydroa!C32 + Fermori!C32 + Uularin!C32 + 'Niul Spijan'!C32</f>
        <v>231760150.3</v>
      </c>
      <c r="CM32" s="7">
        <f t="shared" si="25"/>
        <v>0.01161858663</v>
      </c>
      <c r="CN32" s="6">
        <f t="shared" si="26"/>
        <v>0.04886410133</v>
      </c>
      <c r="CU32" s="3">
        <f t="shared" si="27"/>
        <v>1985</v>
      </c>
      <c r="CV32" s="4">
        <v>1735.0</v>
      </c>
      <c r="CW32" s="5">
        <f>Praesyu!C32 + Lycroa!C32 + Emara!C32 + Eldjo!C32 + Easuhura!C32 + Ilicuhe!C32 + Tonder!C32</f>
        <v>218520466.9</v>
      </c>
      <c r="CX32" s="7">
        <f t="shared" si="28"/>
        <v>0.002459153187</v>
      </c>
      <c r="CY32" s="6">
        <f t="shared" si="29"/>
        <v>0.04607265841</v>
      </c>
      <c r="DF32" s="3">
        <f t="shared" si="30"/>
        <v>1985</v>
      </c>
      <c r="DG32" s="4">
        <v>1735.0</v>
      </c>
      <c r="DH32" s="5">
        <f>Verusa!C32 + Darewa!C32 + Siana!C32 + Yaxuto!C32 + 'Merela Sta'!C32 + Palina!C32</f>
        <v>157812707.1</v>
      </c>
      <c r="DI32" s="7">
        <f t="shared" si="31"/>
        <v>0.004368750748</v>
      </c>
      <c r="DJ32" s="6">
        <f t="shared" si="32"/>
        <v>0.03327308901</v>
      </c>
      <c r="DQ32" s="3">
        <f t="shared" si="33"/>
        <v>1985</v>
      </c>
      <c r="DR32" s="4">
        <v>1735.0</v>
      </c>
      <c r="DS32" s="5">
        <f>Sunsokua!C32 + Vayvele!C32 + Selaja!C32 + Sadain!C32</f>
        <v>131261862</v>
      </c>
      <c r="DT32" s="7">
        <f t="shared" si="34"/>
        <v>0.02538945489</v>
      </c>
      <c r="DU32" s="6">
        <f t="shared" si="35"/>
        <v>0.02767513275</v>
      </c>
      <c r="EB32" s="3">
        <f t="shared" si="36"/>
        <v>1985</v>
      </c>
      <c r="EC32" s="4">
        <v>1735.0</v>
      </c>
      <c r="ED32" s="5">
        <f>Pelugrotoa!C32 + Lieri!C32 + Rtesania!C32 + Ozinia!C32</f>
        <v>316975816.9</v>
      </c>
      <c r="EE32" s="7">
        <f t="shared" si="37"/>
        <v>0.01367727515</v>
      </c>
      <c r="EF32" s="6">
        <f t="shared" si="38"/>
        <v>0.06683089571</v>
      </c>
      <c r="EM32" s="3">
        <f t="shared" si="39"/>
        <v>1985</v>
      </c>
      <c r="EN32" s="4">
        <v>1735.0</v>
      </c>
      <c r="EO32" s="5">
        <f>Ocaun!C32 + 'Dual Cenryia'!C32 + Byllu!C32 + Exilium!C32 + Inrea!C32 + Amcha!C32 + Isnti!C32 + Galca!C32 + Otiiric!C32 + Taing!C32 + 'Cruthi Anoso'!C32</f>
        <v>161749064.2</v>
      </c>
      <c r="EP32" s="7">
        <f t="shared" si="40"/>
        <v>0.02864728975</v>
      </c>
      <c r="EQ32" s="6">
        <f t="shared" si="41"/>
        <v>0.03410302701</v>
      </c>
      <c r="EX32" s="3">
        <f t="shared" si="42"/>
        <v>1985</v>
      </c>
      <c r="EY32" s="4">
        <v>1735.0</v>
      </c>
      <c r="EZ32" s="5">
        <f>Sivoso!C32 + Taoisia!C32 + Seytinemas!C32 + Trian!C32 + Chaenia!C32</f>
        <v>98300195.56</v>
      </c>
      <c r="FA32" s="7">
        <f t="shared" si="43"/>
        <v>0.02270975176</v>
      </c>
      <c r="FB32" s="6">
        <f t="shared" si="44"/>
        <v>0.02072552469</v>
      </c>
      <c r="FI32" s="3">
        <f t="shared" si="45"/>
        <v>1985</v>
      </c>
      <c r="FJ32" s="4">
        <v>1735.0</v>
      </c>
      <c r="FK32" s="5">
        <f>Migoku!C32 + 'Welenu Fana'!C32 + Haiza!C32 + Ucrua!C32 + Ihner!C32 + Oscairia!C32 + Shinam!C32 + Ruylku!C32 + Taval!C32 + 'Western Migoku'!C32 + 'Pruim Fijan'!C32 + Canldives!C32</f>
        <v>107361591.9</v>
      </c>
      <c r="FL32" s="7">
        <f t="shared" si="46"/>
        <v>0.02211437082</v>
      </c>
      <c r="FM32" s="6">
        <f t="shared" si="47"/>
        <v>0.02263602133</v>
      </c>
      <c r="FT32" s="3">
        <f t="shared" si="48"/>
        <v>1985</v>
      </c>
      <c r="FU32" s="4">
        <v>1735.0</v>
      </c>
      <c r="FV32" s="5">
        <f>Vesozata!C32 + Etretes!C32 + Kusierna!C32 + Eparia!C32</f>
        <v>76002377.71</v>
      </c>
      <c r="FW32" s="7">
        <f t="shared" si="49"/>
        <v>0.02638143083</v>
      </c>
      <c r="FX32" s="6">
        <f t="shared" si="50"/>
        <v>0.01602427286</v>
      </c>
      <c r="GE32" s="3">
        <f t="shared" si="51"/>
        <v>1985</v>
      </c>
      <c r="GF32" s="4">
        <v>1735.0</v>
      </c>
      <c r="GG32" s="5">
        <f>Dahe!C32 + Kaastini!C32 + Suenan!C32 + Oyreain!C32 + Sanagara!C32 + 'North Ayre'!C32 + Stinebar!C32 + Cloja!C32 + 'Pha Hii'!C32 + 'Prystr Hii'!C32</f>
        <v>876623063.4</v>
      </c>
      <c r="GH32" s="7">
        <f t="shared" si="52"/>
        <v>0.011006902</v>
      </c>
      <c r="GI32" s="6">
        <f t="shared" si="53"/>
        <v>0.1848264171</v>
      </c>
      <c r="GP32" s="3">
        <f t="shared" si="54"/>
        <v>1985</v>
      </c>
      <c r="GQ32" s="4">
        <v>1735.0</v>
      </c>
      <c r="GR32" s="5">
        <f>Maalle!C32 + 'United Delet'!C32 + Ohtina!C32 + Astye!C32 + Prstreula!C32 + Veelmit!C32 + Aplasia!C32 + 'Elja and Munusia'!C32 + Walporein!C32 + 'Crila Republic'!C32 + 'Niretui and Anulan'!C32 + Rethern!C32 + Tvecoca!C32</f>
        <v>122072475.3</v>
      </c>
      <c r="GS32" s="7">
        <f t="shared" si="55"/>
        <v>0.02256400453</v>
      </c>
      <c r="GT32" s="6">
        <f t="shared" si="56"/>
        <v>0.02573765073</v>
      </c>
      <c r="HA32" s="3">
        <f t="shared" si="57"/>
        <v>1985</v>
      </c>
      <c r="HB32" s="4">
        <v>1735.0</v>
      </c>
      <c r="HC32" s="5">
        <f>Andsaudare!C32 + Nia!C32 + Umarcia!C32 + Mendereide!C32 + Iainoa!C32 + Isari!C32 + Rkmepuia!C32 + Hiwush!C32 + Isuibul!C32 + Yutnitu!C32</f>
        <v>44475975.17</v>
      </c>
      <c r="HD32" s="7">
        <f t="shared" si="58"/>
        <v>0.0249529406</v>
      </c>
      <c r="HE32" s="6">
        <f t="shared" si="59"/>
        <v>0.009377274542</v>
      </c>
      <c r="HL32" s="3">
        <f t="shared" si="60"/>
        <v>1985</v>
      </c>
      <c r="HM32" s="4">
        <v>1735.0</v>
      </c>
      <c r="HN32" s="5">
        <f>Zhanshe!C32 + Volver!C32 + Finae!C32 + Myla!C32 + 'Nheyes Si'!C32 + Onphello!C32 + Hyelen!C32</f>
        <v>79071123.63</v>
      </c>
      <c r="HO32" s="7">
        <f t="shared" si="61"/>
        <v>0.01874847391</v>
      </c>
      <c r="HP32" s="6">
        <f t="shared" si="62"/>
        <v>0.01667128448</v>
      </c>
      <c r="HW32" s="3">
        <f t="shared" si="63"/>
        <v>1985</v>
      </c>
      <c r="HX32" s="4">
        <v>1735.0</v>
      </c>
      <c r="HY32" s="5">
        <f>Yihnurda!C32 + Ztesh!C32 + Wundry!C32 + Anymna!C32 + Shomjind!C32 + Baluyde!C32 + Letan!C32</f>
        <v>320128347.8</v>
      </c>
      <c r="HZ32" s="7">
        <f t="shared" si="64"/>
        <v>0.02517841674</v>
      </c>
      <c r="IA32" s="6">
        <f t="shared" si="65"/>
        <v>0.0674955725</v>
      </c>
      <c r="IH32" s="3">
        <f t="shared" si="66"/>
        <v>1985</v>
      </c>
      <c r="II32" s="4">
        <v>1735.0</v>
      </c>
      <c r="IJ32" s="5">
        <f>Iareva!C32 + 'United Mihili'!C32 + 'Mesjan Hyaa'!C32 + Desaki!C32 + 'Far Lands'!C32</f>
        <v>39224780.78</v>
      </c>
      <c r="IK32" s="7">
        <f t="shared" si="67"/>
        <v>0.02726193161</v>
      </c>
      <c r="IL32" s="6">
        <f t="shared" si="68"/>
        <v>0.008270117447</v>
      </c>
      <c r="IS32" s="3">
        <f t="shared" si="69"/>
        <v>1985</v>
      </c>
      <c r="IT32" s="4">
        <v>1735.0</v>
      </c>
      <c r="IU32" s="5">
        <f>Verste!C32 + Quidic!C32 + Erkizil!C32 + Ashain!C32 + Ahokini!C32</f>
        <v>246333541.5</v>
      </c>
      <c r="IV32" s="7">
        <f t="shared" si="70"/>
        <v>0.02006481126</v>
      </c>
      <c r="IW32" s="6">
        <f t="shared" si="71"/>
        <v>0.051936742</v>
      </c>
    </row>
    <row r="33" ht="22.5" customHeight="1">
      <c r="A33" s="3">
        <f t="shared" si="1"/>
        <v>1984</v>
      </c>
      <c r="B33" s="4">
        <v>1734.0</v>
      </c>
      <c r="C33" s="5">
        <f>Acetoa!C33 + Acrana!C33 + Aetintio!C33 + Ahokini!C33 + Amcha!C33 + Andsaudare!C33 + Anymna!C33 + Aplasia!C33 + Arbiya!C33 + 'Areoix Lie'!C33 + Ashain!C33 + Astye!C33 + Baluyde!C33 + Byllu!C33 + Candenat!C33 + Canldives!C33 + Chaenia!C33 + Cloja!C33 + 'Crila Republic'!C33 + 'Cruthi Anoso'!C33 + Curata!C33 + Dahe!C33 + Danocia!C33 + Darewa!C33 + Desaki!C33 + Deschon!C33 + 'Disal Nila'!C33 + 'Dual Cenryia'!C33 + Ealdorii!C33 + Easuhura!C33 + Eldavpir!C33 + Eldjo!C33 + 'Elja and Munusia'!C33 + Emara!C33 + Enina!C33 + Eparia!C33 + Erkizil!C33 + Estijan!C33 + Etirha!C33 + Etretes!C33 + Exilium!C33 + 'Far Lands'!C33 + 'Feio Lie'!C33 + Fermori!C33 + Finae!C33 + Fincen!C33 + 'Fire Coast'!C33 + Gaeiya!C33 + Galca!C33 + Genaire!C33 + Grazail!C33 + Guise!C33 + Haiza!C33 + Heiso!C33 + Hiwush!C33 + Hkuqo!C33 + Hyelen!C33 + Iainoa!C33 + Iareva!C33 + Ihner!C33 + Ikzen!C33 + Ilicuhe!C33 + Inania!C33 + Inrea!C33 + Iquir!C33 + Isari!C33 + Isnti!C33 + Isuibul!C33 + Jathua!C33 + Jau!C33 + Jshain!C33 + Kaastini!C33 + Koruch!C33 + Kusierna!C33 + Laselteh!C33 + Lasri!C33 + Letan!C33 + Lieri!C33 + Lycroa!C33 + Lydroa!C33 + Maalle!C33 + Mendereide!C33 + 'Merela Sta'!C33 + 'Mesjan Hyaa'!C33 + Metndria!C33 + Migoku!C33 + Myla!C33 + 'New Kizura'!C33 + 'New Misos'!C33 + 'Nheyes Si'!C33 + Nia!C33 + 'Niretui and Anulan'!C33 + 'Niul Spijan'!C33 + 'North Ayre'!C33 + Ocaun!C33 + Ohtina!C33 + Onphello!C33 + Oscairia!C33 + Othya!C33 + Otiiric!C33 + Oyreain!C33 + Ozinia!C33 + Palina!C33 + Peka!C33 + Pelan!C33 + Pelines!C33 + Pelugrotoa!C33 + 'Pha Hii'!C33 + Phuris!C33 + Praesyu!C33 + Prstreula!C33 + 'Pruim Fijan'!C33 + 'Prystr Hii'!C33 + Quidic!C33 + Raledria!C33 + Reerica!C33 + Rethern!C33 + 'Rijan bu'!C33 + Rinew!C33 + Rkmepuia!C33 + Rtesania!C33 + Ruylku!C33 + Saa!C33 + Sadain!C33 + Sanagara!C33 + Sattle!C33 + Selaja!C33 + Seytinemas!C33 + Shinam!C33 + Shomjind!C33 + Siana!C33 + Sivoso!C33 + Slyiaduun!C33 + Stinebar!C33 + Suenan!C33 + Sunsokua!C33 + Taing!C33 + Taniduna!C33 + Taoisia!C33 + Taval!C33 + Terressin!C33 + Tomscilus!C33 + Tonder!C33 + Trevilla!C33 + Trian!C33 + Tvecoca!C33 + Ucrua!C33 + Ukhdari!C33 + Umarcia!C33 + Umendel!C33 + 'United Delet'!C33 + 'United Mihili'!C33 + Urbiqu!C33 + Uularin!C33 + Vayvele!C33 + Veelmit!C33 + Verste!C33 + Verusa!C33 + Vesozata!C33 + Viussi!C33 + Volver!C33 + Walporein!C33 + 'Welenu Fana'!C33 + 'Western Migoku'!C33 + Wundry!C33 + Yaxuto!C33 + Yihnurda!C33 + Yoprioq!C33 + Yutnitu!C33 + Zenashan!C33 + Zhanshe!C33 + Ztesh!C33</f>
        <v>4669000940</v>
      </c>
      <c r="D33" s="6">
        <f t="shared" si="2"/>
        <v>0.01601065552</v>
      </c>
      <c r="K33" s="3">
        <f t="shared" si="3"/>
        <v>1984</v>
      </c>
      <c r="L33" s="4">
        <v>1734.0</v>
      </c>
      <c r="M33" s="5">
        <f>Eldavpir!C33 + Iquir!C33 + Viussi!C33 + Umendel!C33 + Reerica!C33 + Saa!C33 + Sattle!C33</f>
        <v>47666459.07</v>
      </c>
      <c r="N33" s="6">
        <f t="shared" si="4"/>
        <v>0.0318933239</v>
      </c>
      <c r="O33" s="6">
        <f t="shared" si="5"/>
        <v>0.0102091346</v>
      </c>
      <c r="V33" s="3">
        <f t="shared" si="6"/>
        <v>1984</v>
      </c>
      <c r="W33" s="4">
        <v>1734.0</v>
      </c>
      <c r="X33" s="5">
        <f>'Areoix Lie'!C33 + Jau!C33 + Terressin!C33 + Acetoa!C33 + 'Feio Lie'!C33</f>
        <v>526868046.5</v>
      </c>
      <c r="Y33" s="6">
        <f t="shared" si="7"/>
        <v>0.01385643298</v>
      </c>
      <c r="Z33" s="6">
        <f t="shared" si="8"/>
        <v>0.112843851</v>
      </c>
      <c r="AG33" s="3">
        <f t="shared" si="9"/>
        <v>1984</v>
      </c>
      <c r="AH33" s="4">
        <v>1734.0</v>
      </c>
      <c r="AI33" s="5">
        <f>Taniduna!C33 + Jathua!C33 + Deschon!C33 + Pelines!C33 + Candenat!C33 + Othya!C33 + Yoprioq!C33 + Jshain!C33 + 'Fire Coast'!C33 + 'Rijan bu'!C33 + Rinew!C33 + Enina!C33 + Trevilla!C33</f>
        <v>103070146.3</v>
      </c>
      <c r="AJ33" s="6">
        <f t="shared" si="10"/>
        <v>0.02645170347</v>
      </c>
      <c r="AK33" s="6">
        <f t="shared" si="11"/>
        <v>0.02207541777</v>
      </c>
      <c r="AR33" s="3">
        <f t="shared" si="12"/>
        <v>1984</v>
      </c>
      <c r="AS33" s="4">
        <v>1734.0</v>
      </c>
      <c r="AT33" s="5">
        <f>Gaeiya!C33 + Raledria!C33 + Arbiya!C33 + Fincen!C33 + Curata!C33</f>
        <v>217645511.6</v>
      </c>
      <c r="AU33" s="6">
        <f t="shared" si="13"/>
        <v>0.0114059161</v>
      </c>
      <c r="AV33" s="6">
        <f t="shared" si="14"/>
        <v>0.04661500702</v>
      </c>
      <c r="BC33" s="3">
        <f t="shared" si="15"/>
        <v>1984</v>
      </c>
      <c r="BD33" s="4">
        <v>1734.0</v>
      </c>
      <c r="BE33" s="5">
        <f>Etirha!C33 + Laselteh!C33 + Grazail!C33 + 'Disal Nila'!C33 + Pelan!C33 + Peka!C33 + Guise!C33</f>
        <v>83014196.76</v>
      </c>
      <c r="BF33" s="6">
        <f t="shared" si="16"/>
        <v>0.01155236941</v>
      </c>
      <c r="BG33" s="6">
        <f t="shared" si="17"/>
        <v>0.01777986293</v>
      </c>
      <c r="BN33" s="3">
        <f t="shared" si="18"/>
        <v>1984</v>
      </c>
      <c r="BO33" s="4">
        <v>1734.0</v>
      </c>
      <c r="BP33" s="5">
        <f>Genaire!C33 + 'New Misos'!C33 + Phuris!C33 + Lasri!C33 + Slyiaduun!C33 + Aetintio!C33 + Metndria!C33 + Tomscilus!C33</f>
        <v>69679456.37</v>
      </c>
      <c r="BQ33" s="6">
        <f t="shared" si="19"/>
        <v>0.01893045653</v>
      </c>
      <c r="BR33" s="6">
        <f t="shared" si="20"/>
        <v>0.01492384715</v>
      </c>
      <c r="BY33" s="3">
        <f t="shared" si="21"/>
        <v>1984</v>
      </c>
      <c r="BZ33" s="4">
        <v>1734.0</v>
      </c>
      <c r="CA33" s="5">
        <f>Ealdorii!C33 + Ukhdari!C33 + Hkuqo!C33 + Acrana!C33 + Zenashan!C33</f>
        <v>208770360.7</v>
      </c>
      <c r="CB33" s="8">
        <f t="shared" si="22"/>
        <v>0.009475465492</v>
      </c>
      <c r="CC33" s="6">
        <f t="shared" si="23"/>
        <v>0.04471413979</v>
      </c>
      <c r="CJ33" s="3">
        <f t="shared" si="24"/>
        <v>1984</v>
      </c>
      <c r="CK33" s="4">
        <v>1734.0</v>
      </c>
      <c r="CL33" s="5">
        <f>Estijan!C33 + Ikzen!C33 + Urbiqu!C33 + Danocia!C33 + Koruch!C33 + 'New Kizura'!C33 + Lydroa!C33 + Fermori!C33 + Uularin!C33 + 'Niul Spijan'!C33</f>
        <v>229098351.3</v>
      </c>
      <c r="CM33" s="8">
        <f t="shared" si="25"/>
        <v>0.01144913464</v>
      </c>
      <c r="CN33" s="6">
        <f t="shared" si="26"/>
        <v>0.04906795997</v>
      </c>
      <c r="CU33" s="3">
        <f t="shared" si="27"/>
        <v>1984</v>
      </c>
      <c r="CV33" s="4">
        <v>1734.0</v>
      </c>
      <c r="CW33" s="5">
        <f>Praesyu!C33 + Lycroa!C33 + Emara!C33 + Eldjo!C33 + Easuhura!C33 + Ilicuhe!C33 + Tonder!C33</f>
        <v>217984409.9</v>
      </c>
      <c r="CX33" s="8">
        <f t="shared" si="28"/>
        <v>0.001516500149</v>
      </c>
      <c r="CY33" s="6">
        <f t="shared" si="29"/>
        <v>0.04668759177</v>
      </c>
      <c r="DF33" s="3">
        <f t="shared" si="30"/>
        <v>1984</v>
      </c>
      <c r="DG33" s="4">
        <v>1734.0</v>
      </c>
      <c r="DH33" s="5">
        <f>Verusa!C33 + Darewa!C33 + Siana!C33 + Yaxuto!C33 + 'Merela Sta'!C33 + Palina!C33</f>
        <v>157126261.6</v>
      </c>
      <c r="DI33" s="8">
        <f t="shared" si="31"/>
        <v>0.004475508917</v>
      </c>
      <c r="DJ33" s="6">
        <f t="shared" si="32"/>
        <v>0.03365307988</v>
      </c>
      <c r="DQ33" s="3">
        <f t="shared" si="33"/>
        <v>1984</v>
      </c>
      <c r="DR33" s="4">
        <v>1734.0</v>
      </c>
      <c r="DS33" s="5">
        <f>Sunsokua!C33 + Vayvele!C33 + Selaja!C33 + Sadain!C33</f>
        <v>128011714.4</v>
      </c>
      <c r="DT33" s="8">
        <f t="shared" si="34"/>
        <v>0.02562992965</v>
      </c>
      <c r="DU33" s="6">
        <f t="shared" si="35"/>
        <v>0.02741736744</v>
      </c>
      <c r="EB33" s="3">
        <f t="shared" si="36"/>
        <v>1984</v>
      </c>
      <c r="EC33" s="4">
        <v>1734.0</v>
      </c>
      <c r="ED33" s="5">
        <f>Pelugrotoa!C33 + Lieri!C33 + Rtesania!C33 + Ozinia!C33</f>
        <v>312698947.3</v>
      </c>
      <c r="EE33" s="8">
        <f t="shared" si="37"/>
        <v>0.01486932778</v>
      </c>
      <c r="EF33" s="6">
        <f t="shared" si="38"/>
        <v>0.06697341708</v>
      </c>
      <c r="EM33" s="3">
        <f t="shared" si="39"/>
        <v>1984</v>
      </c>
      <c r="EN33" s="4">
        <v>1734.0</v>
      </c>
      <c r="EO33" s="5">
        <f>Ocaun!C33 + 'Dual Cenryia'!C33 + Byllu!C33 + Exilium!C33 + Inrea!C33 + Amcha!C33 + Isnti!C33 + Galca!C33 + Otiiric!C33 + Taing!C33 + 'Cruthi Anoso'!C33</f>
        <v>157244437.3</v>
      </c>
      <c r="EP33" s="8">
        <f t="shared" si="40"/>
        <v>0.02786083518</v>
      </c>
      <c r="EQ33" s="6">
        <f t="shared" si="41"/>
        <v>0.03367839058</v>
      </c>
      <c r="EX33" s="3">
        <f t="shared" si="42"/>
        <v>1984</v>
      </c>
      <c r="EY33" s="4">
        <v>1734.0</v>
      </c>
      <c r="EZ33" s="5">
        <f>Sivoso!C33 + Taoisia!C33 + Seytinemas!C33 + Trian!C33 + Chaenia!C33</f>
        <v>96117393.42</v>
      </c>
      <c r="FA33" s="8">
        <f t="shared" si="43"/>
        <v>0.02310181198</v>
      </c>
      <c r="FB33" s="6">
        <f t="shared" si="44"/>
        <v>0.02058628701</v>
      </c>
      <c r="FI33" s="3">
        <f t="shared" si="45"/>
        <v>1984</v>
      </c>
      <c r="FJ33" s="4">
        <v>1734.0</v>
      </c>
      <c r="FK33" s="5">
        <f>Migoku!C33 + 'Welenu Fana'!C33 + Haiza!C33 + Ucrua!C33 + Ihner!C33 + Oscairia!C33 + Shinam!C33 + Ruylku!C33 + Taval!C33 + 'Western Migoku'!C33 + 'Pruim Fijan'!C33 + Canldives!C33</f>
        <v>105038726.6</v>
      </c>
      <c r="FL33" s="8">
        <f t="shared" si="46"/>
        <v>0.02190635416</v>
      </c>
      <c r="FM33" s="6">
        <f t="shared" si="47"/>
        <v>0.02249704549</v>
      </c>
      <c r="FT33" s="3">
        <f t="shared" si="48"/>
        <v>1984</v>
      </c>
      <c r="FU33" s="4">
        <v>1734.0</v>
      </c>
      <c r="FV33" s="5">
        <f>Vesozata!C33 + Etretes!C33 + Kusierna!C33 + Eparia!C33</f>
        <v>74048862.76</v>
      </c>
      <c r="FW33" s="8">
        <f t="shared" si="49"/>
        <v>0.02514722764</v>
      </c>
      <c r="FX33" s="6">
        <f t="shared" si="50"/>
        <v>0.01585968041</v>
      </c>
      <c r="GE33" s="3">
        <f t="shared" si="51"/>
        <v>1984</v>
      </c>
      <c r="GF33" s="4">
        <v>1734.0</v>
      </c>
      <c r="GG33" s="5">
        <f>Dahe!C33 + Kaastini!C33 + Suenan!C33 + Oyreain!C33 + Sanagara!C33 + 'North Ayre'!C33 + Stinebar!C33 + Cloja!C33 + 'Pha Hii'!C33 + 'Prystr Hii'!C33</f>
        <v>867079207.5</v>
      </c>
      <c r="GH33" s="8">
        <f t="shared" si="52"/>
        <v>0.01154998877</v>
      </c>
      <c r="GI33" s="6">
        <f t="shared" si="53"/>
        <v>0.185709795</v>
      </c>
      <c r="GP33" s="3">
        <f t="shared" si="54"/>
        <v>1984</v>
      </c>
      <c r="GQ33" s="4">
        <v>1734.0</v>
      </c>
      <c r="GR33" s="5">
        <f>Maalle!C33 + 'United Delet'!C33 + Ohtina!C33 + Astye!C33 + Prstreula!C33 + Veelmit!C33 + Aplasia!C33 + 'Elja and Munusia'!C33 + Walporein!C33 + 'Crila Republic'!C33 + 'Niretui and Anulan'!C33 + Rethern!C33 + Tvecoca!C33</f>
        <v>119378811.2</v>
      </c>
      <c r="GS33" s="8">
        <f t="shared" si="55"/>
        <v>0.02237591325</v>
      </c>
      <c r="GT33" s="6">
        <f t="shared" si="56"/>
        <v>0.02556838449</v>
      </c>
      <c r="HA33" s="3">
        <f t="shared" si="57"/>
        <v>1984</v>
      </c>
      <c r="HB33" s="4">
        <v>1734.0</v>
      </c>
      <c r="HC33" s="5">
        <f>Andsaudare!C33 + Nia!C33 + Umarcia!C33 + Mendereide!C33 + Iainoa!C33 + Isari!C33 + Rkmepuia!C33 + Hiwush!C33 + Isuibul!C33 + Yutnitu!C33</f>
        <v>43393187.54</v>
      </c>
      <c r="HD33" s="8">
        <f t="shared" si="58"/>
        <v>0.02526722698</v>
      </c>
      <c r="HE33" s="6">
        <f t="shared" si="59"/>
        <v>0.009293891368</v>
      </c>
      <c r="HL33" s="3">
        <f t="shared" si="60"/>
        <v>1984</v>
      </c>
      <c r="HM33" s="4">
        <v>1734.0</v>
      </c>
      <c r="HN33" s="5">
        <f>Zhanshe!C33 + Volver!C33 + Finae!C33 + Myla!C33 + 'Nheyes Si'!C33 + Onphello!C33 + Hyelen!C33</f>
        <v>77615943.14</v>
      </c>
      <c r="HO33" s="8">
        <f t="shared" si="61"/>
        <v>0.01926059047</v>
      </c>
      <c r="HP33" s="6">
        <f t="shared" si="62"/>
        <v>0.01662367263</v>
      </c>
      <c r="HW33" s="3">
        <f t="shared" si="63"/>
        <v>1984</v>
      </c>
      <c r="HX33" s="4">
        <v>1734.0</v>
      </c>
      <c r="HY33" s="5">
        <f>Yihnurda!C33 + Ztesh!C33 + Wundry!C33 + Anymna!C33 + Shomjind!C33 + Baluyde!C33 + Letan!C33</f>
        <v>312265984.7</v>
      </c>
      <c r="HZ33" s="8">
        <f t="shared" si="64"/>
        <v>0.02512801914</v>
      </c>
      <c r="IA33" s="6">
        <f t="shared" si="65"/>
        <v>0.06688068577</v>
      </c>
      <c r="IH33" s="3">
        <f t="shared" si="66"/>
        <v>1984</v>
      </c>
      <c r="II33" s="4">
        <v>1734.0</v>
      </c>
      <c r="IJ33" s="5">
        <f>Iareva!C33 + 'United Mihili'!C33 + 'Mesjan Hyaa'!C33 + Desaki!C33 + 'Far Lands'!C33</f>
        <v>38183816.19</v>
      </c>
      <c r="IK33" s="8">
        <f t="shared" si="67"/>
        <v>0.02917615188</v>
      </c>
      <c r="IL33" s="6">
        <f t="shared" si="68"/>
        <v>0.008178155601</v>
      </c>
      <c r="IS33" s="3">
        <f t="shared" si="69"/>
        <v>1984</v>
      </c>
      <c r="IT33" s="4">
        <v>1734.0</v>
      </c>
      <c r="IU33" s="5">
        <f>Verste!C33 + Quidic!C33 + Erkizil!C33 + Ashain!C33 + Ahokini!C33</f>
        <v>241488127.8</v>
      </c>
      <c r="IV33" s="8">
        <f t="shared" si="70"/>
        <v>0.02083014923</v>
      </c>
      <c r="IW33" s="6">
        <f t="shared" si="71"/>
        <v>0.05172158474</v>
      </c>
    </row>
    <row r="34" ht="22.5" customHeight="1">
      <c r="A34" s="3">
        <f t="shared" si="1"/>
        <v>1983</v>
      </c>
      <c r="B34" s="4">
        <v>1733.0</v>
      </c>
      <c r="C34" s="5">
        <f>Acetoa!C34 + Acrana!C34 + Aetintio!C34 + Ahokini!C34 + Amcha!C34 + Andsaudare!C34 + Anymna!C34 + Aplasia!C34 + Arbiya!C34 + 'Areoix Lie'!C34 + Ashain!C34 + Astye!C34 + Baluyde!C34 + Byllu!C34 + Candenat!C34 + Canldives!C34 + Chaenia!C34 + Cloja!C34 + 'Crila Republic'!C34 + 'Cruthi Anoso'!C34 + Curata!C34 + Dahe!C34 + Danocia!C34 + Darewa!C34 + Desaki!C34 + Deschon!C34 + 'Disal Nila'!C34 + 'Dual Cenryia'!C34 + Ealdorii!C34 + Easuhura!C34 + Eldavpir!C34 + Eldjo!C34 + 'Elja and Munusia'!C34 + Emara!C34 + Enina!C34 + Eparia!C34 + Erkizil!C34 + Estijan!C34 + Etirha!C34 + Etretes!C34 + Exilium!C34 + 'Far Lands'!C34 + 'Feio Lie'!C34 + Fermori!C34 + Finae!C34 + Fincen!C34 + 'Fire Coast'!C34 + Gaeiya!C34 + Galca!C34 + Genaire!C34 + Grazail!C34 + Guise!C34 + Haiza!C34 + Heiso!C34 + Hiwush!C34 + Hkuqo!C34 + Hyelen!C34 + Iainoa!C34 + Iareva!C34 + Ihner!C34 + Ikzen!C34 + Ilicuhe!C34 + Inania!C34 + Inrea!C34 + Iquir!C34 + Isari!C34 + Isnti!C34 + Isuibul!C34 + Jathua!C34 + Jau!C34 + Jshain!C34 + Kaastini!C34 + Koruch!C34 + Kusierna!C34 + Laselteh!C34 + Lasri!C34 + Letan!C34 + Lieri!C34 + Lycroa!C34 + Lydroa!C34 + Maalle!C34 + Mendereide!C34 + 'Merela Sta'!C34 + 'Mesjan Hyaa'!C34 + Metndria!C34 + Migoku!C34 + Myla!C34 + 'New Kizura'!C34 + 'New Misos'!C34 + 'Nheyes Si'!C34 + Nia!C34 + 'Niretui and Anulan'!C34 + 'Niul Spijan'!C34 + 'North Ayre'!C34 + Ocaun!C34 + Ohtina!C34 + Onphello!C34 + Oscairia!C34 + Othya!C34 + Otiiric!C34 + Oyreain!C34 + Ozinia!C34 + Palina!C34 + Peka!C34 + Pelan!C34 + Pelines!C34 + Pelugrotoa!C34 + 'Pha Hii'!C34 + Phuris!C34 + Praesyu!C34 + Prstreula!C34 + 'Pruim Fijan'!C34 + 'Prystr Hii'!C34 + Quidic!C34 + Raledria!C34 + Reerica!C34 + Rethern!C34 + 'Rijan bu'!C34 + Rinew!C34 + Rkmepuia!C34 + Rtesania!C34 + Ruylku!C34 + Saa!C34 + Sadain!C34 + Sanagara!C34 + Sattle!C34 + Selaja!C34 + Seytinemas!C34 + Shinam!C34 + Shomjind!C34 + Siana!C34 + Sivoso!C34 + Slyiaduun!C34 + Stinebar!C34 + Suenan!C34 + Sunsokua!C34 + Taing!C34 + Taniduna!C34 + Taoisia!C34 + Taval!C34 + Terressin!C34 + Tomscilus!C34 + Tonder!C34 + Trevilla!C34 + Trian!C34 + Tvecoca!C34 + Ucrua!C34 + Ukhdari!C34 + Umarcia!C34 + Umendel!C34 + 'United Delet'!C34 + 'United Mihili'!C34 + Urbiqu!C34 + Uularin!C34 + Vayvele!C34 + Veelmit!C34 + Verste!C34 + Verusa!C34 + Vesozata!C34 + Viussi!C34 + Volver!C34 + Walporein!C34 + 'Welenu Fana'!C34 + 'Western Migoku'!C34 + Wundry!C34 + Yaxuto!C34 + Yihnurda!C34 + Yoprioq!C34 + Yutnitu!C34 + Zenashan!C34 + Zhanshe!C34 + Ztesh!C34</f>
        <v>4595425171</v>
      </c>
      <c r="D34" s="6">
        <f t="shared" si="2"/>
        <v>0.01637000562</v>
      </c>
      <c r="K34" s="3">
        <f t="shared" si="3"/>
        <v>1983</v>
      </c>
      <c r="L34" s="4">
        <v>1733.0</v>
      </c>
      <c r="M34" s="5">
        <f>Eldavpir!C34 + Iquir!C34 + Viussi!C34 + Umendel!C34 + Reerica!C34 + Saa!C34 + Sattle!C34</f>
        <v>46193204.24</v>
      </c>
      <c r="N34" s="6">
        <f t="shared" si="4"/>
        <v>0.03213344426</v>
      </c>
      <c r="O34" s="6">
        <f t="shared" si="5"/>
        <v>0.01005199792</v>
      </c>
      <c r="V34" s="3">
        <f t="shared" si="6"/>
        <v>1983</v>
      </c>
      <c r="W34" s="4">
        <v>1733.0</v>
      </c>
      <c r="X34" s="5">
        <f>'Areoix Lie'!C34 + Jau!C34 + Terressin!C34 + Acetoa!C34 + 'Feio Lie'!C34</f>
        <v>519667311.2</v>
      </c>
      <c r="Y34" s="6">
        <f t="shared" si="7"/>
        <v>0.0143677833</v>
      </c>
      <c r="Z34" s="6">
        <f t="shared" si="8"/>
        <v>0.1130836194</v>
      </c>
      <c r="AG34" s="3">
        <f t="shared" si="9"/>
        <v>1983</v>
      </c>
      <c r="AH34" s="4">
        <v>1733.0</v>
      </c>
      <c r="AI34" s="5">
        <f>Taniduna!C34 + Jathua!C34 + Deschon!C34 + Pelines!C34 + Candenat!C34 + Othya!C34 + Yoprioq!C34 + Jshain!C34 + 'Fire Coast'!C34 + 'Rijan bu'!C34 + Rinew!C34 + Enina!C34 + Trevilla!C34</f>
        <v>100414024.3</v>
      </c>
      <c r="AJ34" s="6">
        <f t="shared" si="10"/>
        <v>0.02721152649</v>
      </c>
      <c r="AK34" s="6">
        <f t="shared" si="11"/>
        <v>0.02185086703</v>
      </c>
      <c r="AR34" s="3">
        <f t="shared" si="12"/>
        <v>1983</v>
      </c>
      <c r="AS34" s="4">
        <v>1733.0</v>
      </c>
      <c r="AT34" s="5">
        <f>Gaeiya!C34 + Raledria!C34 + Arbiya!C34 + Fincen!C34 + Curata!C34</f>
        <v>215191060.4</v>
      </c>
      <c r="AU34" s="6">
        <f t="shared" si="13"/>
        <v>0.01297267694</v>
      </c>
      <c r="AV34" s="6">
        <f t="shared" si="14"/>
        <v>0.04682723631</v>
      </c>
      <c r="BC34" s="3">
        <f t="shared" si="15"/>
        <v>1983</v>
      </c>
      <c r="BD34" s="4">
        <v>1733.0</v>
      </c>
      <c r="BE34" s="5">
        <f>Etirha!C34 + Laselteh!C34 + Grazail!C34 + 'Disal Nila'!C34 + Pelan!C34 + Peka!C34 + Guise!C34</f>
        <v>82066138.41</v>
      </c>
      <c r="BF34" s="6">
        <f t="shared" si="16"/>
        <v>0.01100091352</v>
      </c>
      <c r="BG34" s="6">
        <f t="shared" si="17"/>
        <v>0.01785822538</v>
      </c>
      <c r="BN34" s="3">
        <f t="shared" si="18"/>
        <v>1983</v>
      </c>
      <c r="BO34" s="4">
        <v>1733.0</v>
      </c>
      <c r="BP34" s="5">
        <f>Genaire!C34 + 'New Misos'!C34 + Phuris!C34 + Lasri!C34 + Slyiaduun!C34 + Aetintio!C34 + Metndria!C34 + Tomscilus!C34</f>
        <v>68384899.01</v>
      </c>
      <c r="BQ34" s="6">
        <f t="shared" si="19"/>
        <v>0.01923743014</v>
      </c>
      <c r="BR34" s="6">
        <f t="shared" si="20"/>
        <v>0.01488108205</v>
      </c>
      <c r="BY34" s="3">
        <f t="shared" si="21"/>
        <v>1983</v>
      </c>
      <c r="BZ34" s="4">
        <v>1733.0</v>
      </c>
      <c r="CA34" s="5">
        <f>Ealdorii!C34 + Ukhdari!C34 + Hkuqo!C34 + Acrana!C34 + Zenashan!C34</f>
        <v>206810732.8</v>
      </c>
      <c r="CB34" s="7">
        <f t="shared" si="22"/>
        <v>0.009954339112</v>
      </c>
      <c r="CC34" s="6">
        <f t="shared" si="23"/>
        <v>0.0450036123</v>
      </c>
      <c r="CJ34" s="3">
        <f t="shared" si="24"/>
        <v>1983</v>
      </c>
      <c r="CK34" s="4">
        <v>1733.0</v>
      </c>
      <c r="CL34" s="5">
        <f>Estijan!C34 + Ikzen!C34 + Urbiqu!C34 + Danocia!C34 + Koruch!C34 + 'New Kizura'!C34 + Lydroa!C34 + Fermori!C34 + Uularin!C34 + 'Niul Spijan'!C34</f>
        <v>226505064.3</v>
      </c>
      <c r="CM34" s="7">
        <f t="shared" si="25"/>
        <v>0.01143221433</v>
      </c>
      <c r="CN34" s="6">
        <f t="shared" si="26"/>
        <v>0.04928925091</v>
      </c>
      <c r="CU34" s="3">
        <f t="shared" si="27"/>
        <v>1983</v>
      </c>
      <c r="CV34" s="4">
        <v>1733.0</v>
      </c>
      <c r="CW34" s="5">
        <f>Praesyu!C34 + Lycroa!C34 + Emara!C34 + Eldjo!C34 + Easuhura!C34 + Ilicuhe!C34 + Tonder!C34</f>
        <v>217654337</v>
      </c>
      <c r="CX34" s="7">
        <f t="shared" si="28"/>
        <v>0.001002096667</v>
      </c>
      <c r="CY34" s="6">
        <f t="shared" si="29"/>
        <v>0.04736326432</v>
      </c>
      <c r="DF34" s="3">
        <f t="shared" si="30"/>
        <v>1983</v>
      </c>
      <c r="DG34" s="4">
        <v>1733.0</v>
      </c>
      <c r="DH34" s="5">
        <f>Verusa!C34 + Darewa!C34 + Siana!C34 + Yaxuto!C34 + 'Merela Sta'!C34 + Palina!C34</f>
        <v>156426174.9</v>
      </c>
      <c r="DI34" s="7">
        <f t="shared" si="31"/>
        <v>0.004976591221</v>
      </c>
      <c r="DJ34" s="6">
        <f t="shared" si="32"/>
        <v>0.03403954347</v>
      </c>
      <c r="DQ34" s="3">
        <f t="shared" si="33"/>
        <v>1983</v>
      </c>
      <c r="DR34" s="4">
        <v>1733.0</v>
      </c>
      <c r="DS34" s="5">
        <f>Sunsokua!C34 + Vayvele!C34 + Selaja!C34 + Sadain!C34</f>
        <v>124812771.8</v>
      </c>
      <c r="DT34" s="7">
        <f t="shared" si="34"/>
        <v>0.02572279884</v>
      </c>
      <c r="DU34" s="6">
        <f t="shared" si="35"/>
        <v>0.02716022287</v>
      </c>
      <c r="EB34" s="3">
        <f t="shared" si="36"/>
        <v>1983</v>
      </c>
      <c r="EC34" s="4">
        <v>1733.0</v>
      </c>
      <c r="ED34" s="5">
        <f>Pelugrotoa!C34 + Lieri!C34 + Rtesania!C34 + Ozinia!C34</f>
        <v>308117448</v>
      </c>
      <c r="EE34" s="7">
        <f t="shared" si="37"/>
        <v>0.01587802291</v>
      </c>
      <c r="EF34" s="6">
        <f t="shared" si="38"/>
        <v>0.06704873576</v>
      </c>
      <c r="EM34" s="3">
        <f t="shared" si="39"/>
        <v>1983</v>
      </c>
      <c r="EN34" s="4">
        <v>1733.0</v>
      </c>
      <c r="EO34" s="5">
        <f>Ocaun!C34 + 'Dual Cenryia'!C34 + Byllu!C34 + Exilium!C34 + Inrea!C34 + Amcha!C34 + Isnti!C34 + Galca!C34 + Otiiric!C34 + Taing!C34 + 'Cruthi Anoso'!C34</f>
        <v>152982224.7</v>
      </c>
      <c r="EP34" s="7">
        <f t="shared" si="40"/>
        <v>0.02877946671</v>
      </c>
      <c r="EQ34" s="6">
        <f t="shared" si="41"/>
        <v>0.03329011333</v>
      </c>
      <c r="EX34" s="3">
        <f t="shared" si="42"/>
        <v>1983</v>
      </c>
      <c r="EY34" s="4">
        <v>1733.0</v>
      </c>
      <c r="EZ34" s="5">
        <f>Sivoso!C34 + Taoisia!C34 + Seytinemas!C34 + Trian!C34 + Chaenia!C34</f>
        <v>93947046.41</v>
      </c>
      <c r="FA34" s="7">
        <f t="shared" si="43"/>
        <v>0.02360608729</v>
      </c>
      <c r="FB34" s="6">
        <f t="shared" si="44"/>
        <v>0.0204436027</v>
      </c>
      <c r="FI34" s="3">
        <f t="shared" si="45"/>
        <v>1983</v>
      </c>
      <c r="FJ34" s="4">
        <v>1733.0</v>
      </c>
      <c r="FK34" s="5">
        <f>Migoku!C34 + 'Welenu Fana'!C34 + Haiza!C34 + Ucrua!C34 + Ihner!C34 + Oscairia!C34 + Shinam!C34 + Ruylku!C34 + Taval!C34 + 'Western Migoku'!C34 + 'Pruim Fijan'!C34 + Canldives!C34</f>
        <v>102787037.3</v>
      </c>
      <c r="FL34" s="7">
        <f t="shared" si="46"/>
        <v>0.02181134552</v>
      </c>
      <c r="FM34" s="6">
        <f t="shared" si="47"/>
        <v>0.02236725297</v>
      </c>
      <c r="FT34" s="3">
        <f t="shared" si="48"/>
        <v>1983</v>
      </c>
      <c r="FU34" s="4">
        <v>1733.0</v>
      </c>
      <c r="FV34" s="5">
        <f>Vesozata!C34 + Etretes!C34 + Kusierna!C34 + Eparia!C34</f>
        <v>72232417.71</v>
      </c>
      <c r="FW34" s="7">
        <f t="shared" si="49"/>
        <v>0.02512483738</v>
      </c>
      <c r="FX34" s="6">
        <f t="shared" si="50"/>
        <v>0.01571833182</v>
      </c>
      <c r="GE34" s="3">
        <f t="shared" si="51"/>
        <v>1983</v>
      </c>
      <c r="GF34" s="4">
        <v>1733.0</v>
      </c>
      <c r="GG34" s="5">
        <f>Dahe!C34 + Kaastini!C34 + Suenan!C34 + Oyreain!C34 + Sanagara!C34 + 'North Ayre'!C34 + Stinebar!C34 + Cloja!C34 + 'Pha Hii'!C34 + 'Prystr Hii'!C34</f>
        <v>857178802</v>
      </c>
      <c r="GH34" s="7">
        <f t="shared" si="52"/>
        <v>0.01199648472</v>
      </c>
      <c r="GI34" s="6">
        <f t="shared" si="53"/>
        <v>0.1865287259</v>
      </c>
      <c r="GP34" s="3">
        <f t="shared" si="54"/>
        <v>1983</v>
      </c>
      <c r="GQ34" s="4">
        <v>1733.0</v>
      </c>
      <c r="GR34" s="5">
        <f>Maalle!C34 + 'United Delet'!C34 + Ohtina!C34 + Astye!C34 + Prstreula!C34 + Veelmit!C34 + Aplasia!C34 + 'Elja and Munusia'!C34 + Walporein!C34 + 'Crila Republic'!C34 + 'Niretui and Anulan'!C34 + Rethern!C34 + Tvecoca!C34</f>
        <v>116766063.9</v>
      </c>
      <c r="GS34" s="7">
        <f t="shared" si="55"/>
        <v>0.02214468717</v>
      </c>
      <c r="GT34" s="6">
        <f t="shared" si="56"/>
        <v>0.0254091971</v>
      </c>
      <c r="HA34" s="3">
        <f t="shared" si="57"/>
        <v>1983</v>
      </c>
      <c r="HB34" s="4">
        <v>1733.0</v>
      </c>
      <c r="HC34" s="5">
        <f>Andsaudare!C34 + Nia!C34 + Umarcia!C34 + Mendereide!C34 + Iainoa!C34 + Isari!C34 + Rkmepuia!C34 + Hiwush!C34 + Isuibul!C34 + Yutnitu!C34</f>
        <v>42323782.91</v>
      </c>
      <c r="HD34" s="7">
        <f t="shared" si="58"/>
        <v>0.02549142719</v>
      </c>
      <c r="HE34" s="6">
        <f t="shared" si="59"/>
        <v>0.009209981957</v>
      </c>
      <c r="HL34" s="3">
        <f t="shared" si="60"/>
        <v>1983</v>
      </c>
      <c r="HM34" s="4">
        <v>1733.0</v>
      </c>
      <c r="HN34" s="5">
        <f>Zhanshe!C34 + Volver!C34 + Finae!C34 + Myla!C34 + 'Nheyes Si'!C34 + Onphello!C34 + Hyelen!C34</f>
        <v>76149263.37</v>
      </c>
      <c r="HO34" s="7">
        <f t="shared" si="61"/>
        <v>0.01983090092</v>
      </c>
      <c r="HP34" s="6">
        <f t="shared" si="62"/>
        <v>0.01657066768</v>
      </c>
      <c r="HW34" s="3">
        <f t="shared" si="63"/>
        <v>1983</v>
      </c>
      <c r="HX34" s="4">
        <v>1733.0</v>
      </c>
      <c r="HY34" s="5">
        <f>Yihnurda!C34 + Ztesh!C34 + Wundry!C34 + Anymna!C34 + Shomjind!C34 + Baluyde!C34 + Letan!C34</f>
        <v>304611696.2</v>
      </c>
      <c r="HZ34" s="7">
        <f t="shared" si="64"/>
        <v>0.02492614999</v>
      </c>
      <c r="IA34" s="6">
        <f t="shared" si="65"/>
        <v>0.0662858571</v>
      </c>
      <c r="IH34" s="3">
        <f t="shared" si="66"/>
        <v>1983</v>
      </c>
      <c r="II34" s="4">
        <v>1733.0</v>
      </c>
      <c r="IJ34" s="5">
        <f>Iareva!C34 + 'United Mihili'!C34 + 'Mesjan Hyaa'!C34 + Desaki!C34 + 'Far Lands'!C34</f>
        <v>37101341.81</v>
      </c>
      <c r="IK34" s="7">
        <f t="shared" si="67"/>
        <v>0.03058303628</v>
      </c>
      <c r="IL34" s="6">
        <f t="shared" si="68"/>
        <v>0.008073538449</v>
      </c>
      <c r="IS34" s="3">
        <f t="shared" si="69"/>
        <v>1983</v>
      </c>
      <c r="IT34" s="4">
        <v>1733.0</v>
      </c>
      <c r="IU34" s="5">
        <f>Verste!C34 + Quidic!C34 + Erkizil!C34 + Ashain!C34 + Ahokini!C34</f>
        <v>236560536.5</v>
      </c>
      <c r="IV34" s="7">
        <f t="shared" si="70"/>
        <v>0.02135460011</v>
      </c>
      <c r="IW34" s="6">
        <f t="shared" si="71"/>
        <v>0.0514773993</v>
      </c>
    </row>
    <row r="35" ht="22.5" customHeight="1">
      <c r="A35" s="3">
        <f t="shared" si="1"/>
        <v>1982</v>
      </c>
      <c r="B35" s="4">
        <v>1732.0</v>
      </c>
      <c r="C35" s="5">
        <f>Acetoa!C35 + Acrana!C35 + Aetintio!C35 + Ahokini!C35 + Amcha!C35 + Andsaudare!C35 + Anymna!C35 + Aplasia!C35 + Arbiya!C35 + 'Areoix Lie'!C35 + Ashain!C35 + Astye!C35 + Baluyde!C35 + Byllu!C35 + Candenat!C35 + Canldives!C35 + Chaenia!C35 + Cloja!C35 + 'Crila Republic'!C35 + 'Cruthi Anoso'!C35 + Curata!C35 + Dahe!C35 + Danocia!C35 + Darewa!C35 + Desaki!C35 + Deschon!C35 + 'Disal Nila'!C35 + 'Dual Cenryia'!C35 + Ealdorii!C35 + Easuhura!C35 + Eldavpir!C35 + Eldjo!C35 + 'Elja and Munusia'!C35 + Emara!C35 + Enina!C35 + Eparia!C35 + Erkizil!C35 + Estijan!C35 + Etirha!C35 + Etretes!C35 + Exilium!C35 + 'Far Lands'!C35 + 'Feio Lie'!C35 + Fermori!C35 + Finae!C35 + Fincen!C35 + 'Fire Coast'!C35 + Gaeiya!C35 + Galca!C35 + Genaire!C35 + Grazail!C35 + Guise!C35 + Haiza!C35 + Heiso!C35 + Hiwush!C35 + Hkuqo!C35 + Hyelen!C35 + Iainoa!C35 + Iareva!C35 + Ihner!C35 + Ikzen!C35 + Ilicuhe!C35 + Inania!C35 + Inrea!C35 + Iquir!C35 + Isari!C35 + Isnti!C35 + Isuibul!C35 + Jathua!C35 + Jau!C35 + Jshain!C35 + Kaastini!C35 + Koruch!C35 + Kusierna!C35 + Laselteh!C35 + Lasri!C35 + Letan!C35 + Lieri!C35 + Lycroa!C35 + Lydroa!C35 + Maalle!C35 + Mendereide!C35 + 'Merela Sta'!C35 + 'Mesjan Hyaa'!C35 + Metndria!C35 + Migoku!C35 + Myla!C35 + 'New Kizura'!C35 + 'New Misos'!C35 + 'Nheyes Si'!C35 + Nia!C35 + 'Niretui and Anulan'!C35 + 'Niul Spijan'!C35 + 'North Ayre'!C35 + Ocaun!C35 + Ohtina!C35 + Onphello!C35 + Oscairia!C35 + Othya!C35 + Otiiric!C35 + Oyreain!C35 + Ozinia!C35 + Palina!C35 + Peka!C35 + Pelan!C35 + Pelines!C35 + Pelugrotoa!C35 + 'Pha Hii'!C35 + Phuris!C35 + Praesyu!C35 + Prstreula!C35 + 'Pruim Fijan'!C35 + 'Prystr Hii'!C35 + Quidic!C35 + Raledria!C35 + Reerica!C35 + Rethern!C35 + 'Rijan bu'!C35 + Rinew!C35 + Rkmepuia!C35 + Rtesania!C35 + Ruylku!C35 + Saa!C35 + Sadain!C35 + Sanagara!C35 + Sattle!C35 + Selaja!C35 + Seytinemas!C35 + Shinam!C35 + Shomjind!C35 + Siana!C35 + Sivoso!C35 + Slyiaduun!C35 + Stinebar!C35 + Suenan!C35 + Sunsokua!C35 + Taing!C35 + Taniduna!C35 + Taoisia!C35 + Taval!C35 + Terressin!C35 + Tomscilus!C35 + Tonder!C35 + Trevilla!C35 + Trian!C35 + Tvecoca!C35 + Ucrua!C35 + Ukhdari!C35 + Umarcia!C35 + Umendel!C35 + 'United Delet'!C35 + 'United Mihili'!C35 + Urbiqu!C35 + Uularin!C35 + Vayvele!C35 + Veelmit!C35 + Verste!C35 + Verusa!C35 + Vesozata!C35 + Viussi!C35 + Volver!C35 + Walporein!C35 + 'Welenu Fana'!C35 + 'Western Migoku'!C35 + Wundry!C35 + Yaxuto!C35 + Yihnurda!C35 + Yoprioq!C35 + Yutnitu!C35 + Zenashan!C35 + Zhanshe!C35 + Ztesh!C35</f>
        <v>4521409669</v>
      </c>
      <c r="D35" s="6">
        <f t="shared" si="2"/>
        <v>0.01687666031</v>
      </c>
      <c r="K35" s="3">
        <f t="shared" si="3"/>
        <v>1982</v>
      </c>
      <c r="L35" s="4">
        <v>1732.0</v>
      </c>
      <c r="M35" s="5">
        <f>Eldavpir!C35 + Iquir!C35 + Viussi!C35 + Umendel!C35 + Reerica!C35 + Saa!C35 + Sattle!C35</f>
        <v>44755069.71</v>
      </c>
      <c r="N35" s="6">
        <f t="shared" si="4"/>
        <v>0.03276300908</v>
      </c>
      <c r="O35" s="6">
        <f t="shared" si="5"/>
        <v>0.009898477019</v>
      </c>
      <c r="V35" s="3">
        <f t="shared" si="6"/>
        <v>1982</v>
      </c>
      <c r="W35" s="4">
        <v>1732.0</v>
      </c>
      <c r="X35" s="5">
        <f>'Areoix Lie'!C35 + Jau!C35 + Terressin!C35 + Acetoa!C35 + 'Feio Lie'!C35</f>
        <v>512306601</v>
      </c>
      <c r="Y35" s="6">
        <f t="shared" si="7"/>
        <v>0.01476819991</v>
      </c>
      <c r="Z35" s="6">
        <f t="shared" si="8"/>
        <v>0.1133068309</v>
      </c>
      <c r="AG35" s="3">
        <f t="shared" si="9"/>
        <v>1982</v>
      </c>
      <c r="AH35" s="4">
        <v>1732.0</v>
      </c>
      <c r="AI35" s="5">
        <f>Taniduna!C35 + Jathua!C35 + Deschon!C35 + Pelines!C35 + Candenat!C35 + Othya!C35 + Yoprioq!C35 + Jshain!C35 + 'Fire Coast'!C35 + 'Rijan bu'!C35 + Rinew!C35 + Enina!C35 + Trevilla!C35</f>
        <v>97753989.09</v>
      </c>
      <c r="AJ35" s="6">
        <f t="shared" si="10"/>
        <v>0.02924680964</v>
      </c>
      <c r="AK35" s="6">
        <f t="shared" si="11"/>
        <v>0.02162024595</v>
      </c>
      <c r="AR35" s="3">
        <f t="shared" si="12"/>
        <v>1982</v>
      </c>
      <c r="AS35" s="4">
        <v>1732.0</v>
      </c>
      <c r="AT35" s="5">
        <f>Gaeiya!C35 + Raledria!C35 + Arbiya!C35 + Fincen!C35 + Curata!C35</f>
        <v>212435207.1</v>
      </c>
      <c r="AU35" s="6">
        <f t="shared" si="13"/>
        <v>0.01616061495</v>
      </c>
      <c r="AV35" s="6">
        <f t="shared" si="14"/>
        <v>0.04698428646</v>
      </c>
      <c r="BC35" s="3">
        <f t="shared" si="15"/>
        <v>1982</v>
      </c>
      <c r="BD35" s="4">
        <v>1732.0</v>
      </c>
      <c r="BE35" s="5">
        <f>Etirha!C35 + Laselteh!C35 + Grazail!C35 + 'Disal Nila'!C35 + Pelan!C35 + Peka!C35 + Guise!C35</f>
        <v>81173159.5</v>
      </c>
      <c r="BF35" s="6">
        <f t="shared" si="16"/>
        <v>0.01287742361</v>
      </c>
      <c r="BG35" s="6">
        <f t="shared" si="17"/>
        <v>0.01795306452</v>
      </c>
      <c r="BN35" s="3">
        <f t="shared" si="18"/>
        <v>1982</v>
      </c>
      <c r="BO35" s="4">
        <v>1732.0</v>
      </c>
      <c r="BP35" s="5">
        <f>Genaire!C35 + 'New Misos'!C35 + Phuris!C35 + Lasri!C35 + Slyiaduun!C35 + Aetintio!C35 + Metndria!C35 + Tomscilus!C35</f>
        <v>67094179.42</v>
      </c>
      <c r="BQ35" s="6">
        <f t="shared" si="19"/>
        <v>0.01929026115</v>
      </c>
      <c r="BR35" s="6">
        <f t="shared" si="20"/>
        <v>0.01483921704</v>
      </c>
      <c r="BY35" s="3">
        <f t="shared" si="21"/>
        <v>1982</v>
      </c>
      <c r="BZ35" s="4">
        <v>1732.0</v>
      </c>
      <c r="CA35" s="5">
        <f>Ealdorii!C35 + Ukhdari!C35 + Hkuqo!C35 + Acrana!C35 + Zenashan!C35</f>
        <v>204772359.3</v>
      </c>
      <c r="CB35" s="8">
        <f t="shared" si="22"/>
        <v>0.01134156855</v>
      </c>
      <c r="CC35" s="6">
        <f t="shared" si="23"/>
        <v>0.0452894947</v>
      </c>
      <c r="CJ35" s="3">
        <f t="shared" si="24"/>
        <v>1982</v>
      </c>
      <c r="CK35" s="4">
        <v>1732.0</v>
      </c>
      <c r="CL35" s="5">
        <f>Estijan!C35 + Ikzen!C35 + Urbiqu!C35 + Danocia!C35 + Koruch!C35 + 'New Kizura'!C35 + Lydroa!C35 + Fermori!C35 + Uularin!C35 + 'Niul Spijan'!C35</f>
        <v>223944878.4</v>
      </c>
      <c r="CM35" s="8">
        <f t="shared" si="25"/>
        <v>0.01079509175</v>
      </c>
      <c r="CN35" s="6">
        <f t="shared" si="26"/>
        <v>0.04952988002</v>
      </c>
      <c r="CU35" s="3">
        <f t="shared" si="27"/>
        <v>1982</v>
      </c>
      <c r="CV35" s="4">
        <v>1732.0</v>
      </c>
      <c r="CW35" s="5">
        <f>Praesyu!C35 + Lycroa!C35 + Emara!C35 + Eldjo!C35 + Easuhura!C35 + Ilicuhe!C35 + Tonder!C35</f>
        <v>217436444.7</v>
      </c>
      <c r="CX35" s="8">
        <f t="shared" si="28"/>
        <v>0.002262910188</v>
      </c>
      <c r="CY35" s="6">
        <f t="shared" si="29"/>
        <v>0.04809040999</v>
      </c>
      <c r="DF35" s="3">
        <f t="shared" si="30"/>
        <v>1982</v>
      </c>
      <c r="DG35" s="4">
        <v>1732.0</v>
      </c>
      <c r="DH35" s="5">
        <f>Verusa!C35 + Darewa!C35 + Siana!C35 + Yaxuto!C35 + 'Merela Sta'!C35 + Palina!C35</f>
        <v>155651560.7</v>
      </c>
      <c r="DI35" s="8">
        <f t="shared" si="31"/>
        <v>0.005543558117</v>
      </c>
      <c r="DJ35" s="6">
        <f t="shared" si="32"/>
        <v>0.0344254496</v>
      </c>
      <c r="DQ35" s="3">
        <f t="shared" si="33"/>
        <v>1982</v>
      </c>
      <c r="DR35" s="4">
        <v>1732.0</v>
      </c>
      <c r="DS35" s="5">
        <f>Sunsokua!C35 + Vayvele!C35 + Selaja!C35 + Sadain!C35</f>
        <v>121682750.9</v>
      </c>
      <c r="DT35" s="8">
        <f t="shared" si="34"/>
        <v>0.025576293</v>
      </c>
      <c r="DU35" s="6">
        <f t="shared" si="35"/>
        <v>0.02691256926</v>
      </c>
      <c r="EB35" s="3">
        <f t="shared" si="36"/>
        <v>1982</v>
      </c>
      <c r="EC35" s="4">
        <v>1732.0</v>
      </c>
      <c r="ED35" s="5">
        <f>Pelugrotoa!C35 + Lieri!C35 + Rtesania!C35 + Ozinia!C35</f>
        <v>303301618</v>
      </c>
      <c r="EE35" s="8">
        <f t="shared" si="37"/>
        <v>0.01685603886</v>
      </c>
      <c r="EF35" s="6">
        <f t="shared" si="38"/>
        <v>0.067081207</v>
      </c>
      <c r="EM35" s="3">
        <f t="shared" si="39"/>
        <v>1982</v>
      </c>
      <c r="EN35" s="4">
        <v>1732.0</v>
      </c>
      <c r="EO35" s="5">
        <f>Ocaun!C35 + 'Dual Cenryia'!C35 + Byllu!C35 + Exilium!C35 + Inrea!C35 + Amcha!C35 + Isnti!C35 + Galca!C35 + Otiiric!C35 + Taing!C35 + 'Cruthi Anoso'!C35</f>
        <v>148702642</v>
      </c>
      <c r="EP35" s="8">
        <f t="shared" si="40"/>
        <v>0.02915651084</v>
      </c>
      <c r="EQ35" s="6">
        <f t="shared" si="41"/>
        <v>0.03288855753</v>
      </c>
      <c r="EX35" s="3">
        <f t="shared" si="42"/>
        <v>1982</v>
      </c>
      <c r="EY35" s="4">
        <v>1732.0</v>
      </c>
      <c r="EZ35" s="5">
        <f>Sivoso!C35 + Taoisia!C35 + Seytinemas!C35 + Trian!C35 + Chaenia!C35</f>
        <v>91780468.66</v>
      </c>
      <c r="FA35" s="8">
        <f t="shared" si="43"/>
        <v>0.02447311931</v>
      </c>
      <c r="FB35" s="6">
        <f t="shared" si="44"/>
        <v>0.02029908267</v>
      </c>
      <c r="FI35" s="3">
        <f t="shared" si="45"/>
        <v>1982</v>
      </c>
      <c r="FJ35" s="4">
        <v>1732.0</v>
      </c>
      <c r="FK35" s="5">
        <f>Migoku!C35 + 'Welenu Fana'!C35 + Haiza!C35 + Ucrua!C35 + Ihner!C35 + Oscairia!C35 + Shinam!C35 + Ruylku!C35 + Taval!C35 + 'Western Migoku'!C35 + 'Pruim Fijan'!C35 + Canldives!C35</f>
        <v>100592969.3</v>
      </c>
      <c r="FL35" s="8">
        <f t="shared" si="46"/>
        <v>0.0219515904</v>
      </c>
      <c r="FM35" s="6">
        <f t="shared" si="47"/>
        <v>0.02224814309</v>
      </c>
      <c r="FT35" s="3">
        <f t="shared" si="48"/>
        <v>1982</v>
      </c>
      <c r="FU35" s="4">
        <v>1732.0</v>
      </c>
      <c r="FV35" s="5">
        <f>Vesozata!C35 + Etretes!C35 + Kusierna!C35 + Eparia!C35</f>
        <v>70462069.67</v>
      </c>
      <c r="FW35" s="8">
        <f t="shared" si="49"/>
        <v>0.02514141547</v>
      </c>
      <c r="FX35" s="6">
        <f t="shared" si="50"/>
        <v>0.0155840932</v>
      </c>
      <c r="GE35" s="3">
        <f t="shared" si="51"/>
        <v>1982</v>
      </c>
      <c r="GF35" s="4">
        <v>1732.0</v>
      </c>
      <c r="GG35" s="5">
        <f>Dahe!C35 + Kaastini!C35 + Suenan!C35 + Oyreain!C35 + Sanagara!C35 + 'North Ayre'!C35 + Stinebar!C35 + Cloja!C35 + 'Pha Hii'!C35 + 'Prystr Hii'!C35</f>
        <v>847017568.7</v>
      </c>
      <c r="GH35" s="8">
        <f t="shared" si="52"/>
        <v>0.01230741012</v>
      </c>
      <c r="GI35" s="6">
        <f t="shared" si="53"/>
        <v>0.1873348426</v>
      </c>
      <c r="GP35" s="3">
        <f t="shared" si="54"/>
        <v>1982</v>
      </c>
      <c r="GQ35" s="4">
        <v>1732.0</v>
      </c>
      <c r="GR35" s="5">
        <f>Maalle!C35 + 'United Delet'!C35 + Ohtina!C35 + Astye!C35 + Prstreula!C35 + Veelmit!C35 + Aplasia!C35 + 'Elja and Munusia'!C35 + Walporein!C35 + 'Crila Republic'!C35 + 'Niretui and Anulan'!C35 + Rethern!C35 + Tvecoca!C35</f>
        <v>114236336</v>
      </c>
      <c r="GS35" s="8">
        <f t="shared" si="55"/>
        <v>0.02188332713</v>
      </c>
      <c r="GT35" s="6">
        <f t="shared" si="56"/>
        <v>0.02526564597</v>
      </c>
      <c r="HA35" s="3">
        <f t="shared" si="57"/>
        <v>1982</v>
      </c>
      <c r="HB35" s="4">
        <v>1732.0</v>
      </c>
      <c r="HC35" s="5">
        <f>Andsaudare!C35 + Nia!C35 + Umarcia!C35 + Mendereide!C35 + Iainoa!C35 + Isari!C35 + Rkmepuia!C35 + Hiwush!C35 + Isuibul!C35 + Yutnitu!C35</f>
        <v>41271708.16</v>
      </c>
      <c r="HD35" s="8">
        <f t="shared" si="58"/>
        <v>0.02566017556</v>
      </c>
      <c r="HE35" s="6">
        <f t="shared" si="59"/>
        <v>0.009128062083</v>
      </c>
      <c r="HL35" s="3">
        <f t="shared" si="60"/>
        <v>1982</v>
      </c>
      <c r="HM35" s="4">
        <v>1732.0</v>
      </c>
      <c r="HN35" s="5">
        <f>Zhanshe!C35 + Volver!C35 + Finae!C35 + Myla!C35 + 'Nheyes Si'!C35 + Onphello!C35 + Hyelen!C35</f>
        <v>74668519.36</v>
      </c>
      <c r="HO35" s="8">
        <f t="shared" si="61"/>
        <v>0.02004035743</v>
      </c>
      <c r="HP35" s="6">
        <f t="shared" si="62"/>
        <v>0.01651443351</v>
      </c>
      <c r="HW35" s="3">
        <f t="shared" si="63"/>
        <v>1982</v>
      </c>
      <c r="HX35" s="4">
        <v>1732.0</v>
      </c>
      <c r="HY35" s="5">
        <f>Yihnurda!C35 + Ztesh!C35 + Wundry!C35 + Anymna!C35 + Shomjind!C35 + Baluyde!C35 + Letan!C35</f>
        <v>297203555.8</v>
      </c>
      <c r="HZ35" s="8">
        <f t="shared" si="64"/>
        <v>0.02447333311</v>
      </c>
      <c r="IA35" s="6">
        <f t="shared" si="65"/>
        <v>0.06573249883</v>
      </c>
      <c r="IH35" s="3">
        <f t="shared" si="66"/>
        <v>1982</v>
      </c>
      <c r="II35" s="4">
        <v>1732.0</v>
      </c>
      <c r="IJ35" s="5">
        <f>Iareva!C35 + 'United Mihili'!C35 + 'Mesjan Hyaa'!C35 + Desaki!C35 + 'Far Lands'!C35</f>
        <v>36000342.04</v>
      </c>
      <c r="IK35" s="8">
        <f t="shared" si="67"/>
        <v>0.03256302873</v>
      </c>
      <c r="IL35" s="6">
        <f t="shared" si="68"/>
        <v>0.007962194243</v>
      </c>
      <c r="IS35" s="3">
        <f t="shared" si="69"/>
        <v>1982</v>
      </c>
      <c r="IT35" s="4">
        <v>1732.0</v>
      </c>
      <c r="IU35" s="5">
        <f>Verste!C35 + Quidic!C35 + Erkizil!C35 + Ashain!C35 + Ahokini!C35</f>
        <v>231614501.4</v>
      </c>
      <c r="IV35" s="8">
        <f t="shared" si="70"/>
        <v>0.02151727456</v>
      </c>
      <c r="IW35" s="6">
        <f t="shared" si="71"/>
        <v>0.05122617024</v>
      </c>
    </row>
    <row r="36" ht="22.5" customHeight="1">
      <c r="A36" s="3">
        <f t="shared" si="1"/>
        <v>1981</v>
      </c>
      <c r="B36" s="4">
        <v>1731.0</v>
      </c>
      <c r="C36" s="5">
        <f>Acetoa!C36 + Acrana!C36 + Aetintio!C36 + Ahokini!C36 + Amcha!C36 + Andsaudare!C36 + Anymna!C36 + Aplasia!C36 + Arbiya!C36 + 'Areoix Lie'!C36 + Ashain!C36 + Astye!C36 + Baluyde!C36 + Byllu!C36 + Candenat!C36 + Canldives!C36 + Chaenia!C36 + Cloja!C36 + 'Crila Republic'!C36 + 'Cruthi Anoso'!C36 + Curata!C36 + Dahe!C36 + Danocia!C36 + Darewa!C36 + Desaki!C36 + Deschon!C36 + 'Disal Nila'!C36 + 'Dual Cenryia'!C36 + Ealdorii!C36 + Easuhura!C36 + Eldavpir!C36 + Eldjo!C36 + 'Elja and Munusia'!C36 + Emara!C36 + Enina!C36 + Eparia!C36 + Erkizil!C36 + Estijan!C36 + Etirha!C36 + Etretes!C36 + Exilium!C36 + 'Far Lands'!C36 + 'Feio Lie'!C36 + Fermori!C36 + Finae!C36 + Fincen!C36 + 'Fire Coast'!C36 + Gaeiya!C36 + Galca!C36 + Genaire!C36 + Grazail!C36 + Guise!C36 + Haiza!C36 + Heiso!C36 + Hiwush!C36 + Hkuqo!C36 + Hyelen!C36 + Iainoa!C36 + Iareva!C36 + Ihner!C36 + Ikzen!C36 + Ilicuhe!C36 + Inania!C36 + Inrea!C36 + Iquir!C36 + Isari!C36 + Isnti!C36 + Isuibul!C36 + Jathua!C36 + Jau!C36 + Jshain!C36 + Kaastini!C36 + Koruch!C36 + Kusierna!C36 + Laselteh!C36 + Lasri!C36 + Letan!C36 + Lieri!C36 + Lycroa!C36 + Lydroa!C36 + Maalle!C36 + Mendereide!C36 + 'Merela Sta'!C36 + 'Mesjan Hyaa'!C36 + Metndria!C36 + Migoku!C36 + Myla!C36 + 'New Kizura'!C36 + 'New Misos'!C36 + 'Nheyes Si'!C36 + Nia!C36 + 'Niretui and Anulan'!C36 + 'Niul Spijan'!C36 + 'North Ayre'!C36 + Ocaun!C36 + Ohtina!C36 + Onphello!C36 + Oscairia!C36 + Othya!C36 + Otiiric!C36 + Oyreain!C36 + Ozinia!C36 + Palina!C36 + Peka!C36 + Pelan!C36 + Pelines!C36 + Pelugrotoa!C36 + 'Pha Hii'!C36 + Phuris!C36 + Praesyu!C36 + Prstreula!C36 + 'Pruim Fijan'!C36 + 'Prystr Hii'!C36 + Quidic!C36 + Raledria!C36 + Reerica!C36 + Rethern!C36 + 'Rijan bu'!C36 + Rinew!C36 + Rkmepuia!C36 + Rtesania!C36 + Ruylku!C36 + Saa!C36 + Sadain!C36 + Sanagara!C36 + Sattle!C36 + Selaja!C36 + Seytinemas!C36 + Shinam!C36 + Shomjind!C36 + Siana!C36 + Sivoso!C36 + Slyiaduun!C36 + Stinebar!C36 + Suenan!C36 + Sunsokua!C36 + Taing!C36 + Taniduna!C36 + Taoisia!C36 + Taval!C36 + Terressin!C36 + Tomscilus!C36 + Tonder!C36 + Trevilla!C36 + Trian!C36 + Tvecoca!C36 + Ucrua!C36 + Ukhdari!C36 + Umarcia!C36 + Umendel!C36 + 'United Delet'!C36 + 'United Mihili'!C36 + Urbiqu!C36 + Uularin!C36 + Vayvele!C36 + Veelmit!C36 + Verste!C36 + Verusa!C36 + Vesozata!C36 + Viussi!C36 + Volver!C36 + Walporein!C36 + 'Welenu Fana'!C36 + 'Western Migoku'!C36 + Wundry!C36 + Yaxuto!C36 + Yihnurda!C36 + Yoprioq!C36 + Yutnitu!C36 + Zenashan!C36 + Zhanshe!C36 + Ztesh!C36</f>
        <v>4446369797</v>
      </c>
      <c r="D36" s="6">
        <f t="shared" si="2"/>
        <v>0.01700224569</v>
      </c>
      <c r="K36" s="3">
        <f t="shared" si="3"/>
        <v>1981</v>
      </c>
      <c r="L36" s="4">
        <v>1731.0</v>
      </c>
      <c r="M36" s="5">
        <f>Eldavpir!C36 + Iquir!C36 + Viussi!C36 + Umendel!C36 + Reerica!C36 + Saa!C36 + Sattle!C36</f>
        <v>43335275.67</v>
      </c>
      <c r="N36" s="6">
        <f t="shared" si="4"/>
        <v>0.03251532586</v>
      </c>
      <c r="O36" s="6">
        <f t="shared" si="5"/>
        <v>0.009746214925</v>
      </c>
      <c r="V36" s="3">
        <f t="shared" si="6"/>
        <v>1981</v>
      </c>
      <c r="W36" s="4">
        <v>1731.0</v>
      </c>
      <c r="X36" s="5">
        <f>'Areoix Lie'!C36 + Jau!C36 + Terressin!C36 + Acetoa!C36 + 'Feio Lie'!C36</f>
        <v>504850862.5</v>
      </c>
      <c r="Y36" s="6">
        <f t="shared" si="7"/>
        <v>0.0151829748</v>
      </c>
      <c r="Z36" s="6">
        <f t="shared" si="8"/>
        <v>0.1135422571</v>
      </c>
      <c r="AG36" s="3">
        <f t="shared" si="9"/>
        <v>1981</v>
      </c>
      <c r="AH36" s="4">
        <v>1731.0</v>
      </c>
      <c r="AI36" s="5">
        <f>Taniduna!C36 + Jathua!C36 + Deschon!C36 + Pelines!C36 + Candenat!C36 + Othya!C36 + Yoprioq!C36 + Jshain!C36 + 'Fire Coast'!C36 + 'Rijan bu'!C36 + Rinew!C36 + Enina!C36 + Trevilla!C36</f>
        <v>94976237.16</v>
      </c>
      <c r="AJ36" s="6">
        <f t="shared" si="10"/>
        <v>0.03004565187</v>
      </c>
      <c r="AK36" s="6">
        <f t="shared" si="11"/>
        <v>0.02136039994</v>
      </c>
      <c r="AR36" s="3">
        <f t="shared" si="12"/>
        <v>1981</v>
      </c>
      <c r="AS36" s="4">
        <v>1731.0</v>
      </c>
      <c r="AT36" s="5">
        <f>Gaeiya!C36 + Raledria!C36 + Arbiya!C36 + Fincen!C36 + Curata!C36</f>
        <v>209056721.9</v>
      </c>
      <c r="AU36" s="6">
        <f t="shared" si="13"/>
        <v>0.01467911</v>
      </c>
      <c r="AV36" s="6">
        <f t="shared" si="14"/>
        <v>0.0470173943</v>
      </c>
      <c r="BC36" s="3">
        <f t="shared" si="15"/>
        <v>1981</v>
      </c>
      <c r="BD36" s="4">
        <v>1731.0</v>
      </c>
      <c r="BE36" s="5">
        <f>Etirha!C36 + Laselteh!C36 + Grazail!C36 + 'Disal Nila'!C36 + Pelan!C36 + Peka!C36 + Guise!C36</f>
        <v>80141147.99</v>
      </c>
      <c r="BF36" s="6">
        <f t="shared" si="16"/>
        <v>0.01428153662</v>
      </c>
      <c r="BG36" s="6">
        <f t="shared" si="17"/>
        <v>0.01802395025</v>
      </c>
      <c r="BN36" s="3">
        <f t="shared" si="18"/>
        <v>1981</v>
      </c>
      <c r="BO36" s="4">
        <v>1731.0</v>
      </c>
      <c r="BP36" s="5">
        <f>Genaire!C36 + 'New Misos'!C36 + Phuris!C36 + Lasri!C36 + Slyiaduun!C36 + Aetintio!C36 + Metndria!C36 + Tomscilus!C36</f>
        <v>65824409.37</v>
      </c>
      <c r="BQ36" s="6">
        <f t="shared" si="19"/>
        <v>0.01924681833</v>
      </c>
      <c r="BR36" s="6">
        <f t="shared" si="20"/>
        <v>0.01480407892</v>
      </c>
      <c r="BY36" s="3">
        <f t="shared" si="21"/>
        <v>1981</v>
      </c>
      <c r="BZ36" s="4">
        <v>1731.0</v>
      </c>
      <c r="CA36" s="5">
        <f>Ealdorii!C36 + Ukhdari!C36 + Hkuqo!C36 + Acrana!C36 + Zenashan!C36</f>
        <v>202475964.2</v>
      </c>
      <c r="CB36" s="7">
        <f t="shared" si="22"/>
        <v>0.01307009576</v>
      </c>
      <c r="CC36" s="6">
        <f t="shared" si="23"/>
        <v>0.04553736497</v>
      </c>
      <c r="CJ36" s="3">
        <f t="shared" si="24"/>
        <v>1981</v>
      </c>
      <c r="CK36" s="4">
        <v>1731.0</v>
      </c>
      <c r="CL36" s="5">
        <f>Estijan!C36 + Ikzen!C36 + Urbiqu!C36 + Danocia!C36 + Koruch!C36 + 'New Kizura'!C36 + Lydroa!C36 + Fermori!C36 + Uularin!C36 + 'Niul Spijan'!C36</f>
        <v>221553191.4</v>
      </c>
      <c r="CM36" s="7">
        <f t="shared" si="25"/>
        <v>0.01022790542</v>
      </c>
      <c r="CN36" s="6">
        <f t="shared" si="26"/>
        <v>0.04982788242</v>
      </c>
      <c r="CU36" s="3">
        <f t="shared" si="27"/>
        <v>1981</v>
      </c>
      <c r="CV36" s="4">
        <v>1731.0</v>
      </c>
      <c r="CW36" s="5">
        <f>Praesyu!C36 + Lycroa!C36 + Emara!C36 + Eldjo!C36 + Easuhura!C36 + Ilicuhe!C36 + Tonder!C36</f>
        <v>216945516.5</v>
      </c>
      <c r="CX36" s="7">
        <f t="shared" si="28"/>
        <v>0.00348433506</v>
      </c>
      <c r="CY36" s="6">
        <f t="shared" si="29"/>
        <v>0.04879160448</v>
      </c>
      <c r="DF36" s="3">
        <f t="shared" si="30"/>
        <v>1981</v>
      </c>
      <c r="DG36" s="4">
        <v>1731.0</v>
      </c>
      <c r="DH36" s="5">
        <f>Verusa!C36 + Darewa!C36 + Siana!C36 + Yaxuto!C36 + 'Merela Sta'!C36 + Palina!C36</f>
        <v>154793454.2</v>
      </c>
      <c r="DI36" s="7">
        <f t="shared" si="31"/>
        <v>0.006029135196</v>
      </c>
      <c r="DJ36" s="6">
        <f t="shared" si="32"/>
        <v>0.03481344585</v>
      </c>
      <c r="DQ36" s="3">
        <f t="shared" si="33"/>
        <v>1981</v>
      </c>
      <c r="DR36" s="4">
        <v>1731.0</v>
      </c>
      <c r="DS36" s="5">
        <f>Sunsokua!C36 + Vayvele!C36 + Selaja!C36 + Sadain!C36</f>
        <v>118648170.5</v>
      </c>
      <c r="DT36" s="7">
        <f t="shared" si="34"/>
        <v>0.02541839248</v>
      </c>
      <c r="DU36" s="6">
        <f t="shared" si="35"/>
        <v>0.02668427862</v>
      </c>
      <c r="EB36" s="3">
        <f t="shared" si="36"/>
        <v>1981</v>
      </c>
      <c r="EC36" s="4">
        <v>1731.0</v>
      </c>
      <c r="ED36" s="5">
        <f>Pelugrotoa!C36 + Lieri!C36 + Rtesania!C36 + Ozinia!C36</f>
        <v>298273901.5</v>
      </c>
      <c r="EE36" s="7">
        <f t="shared" si="37"/>
        <v>0.01764097964</v>
      </c>
      <c r="EF36" s="6">
        <f t="shared" si="38"/>
        <v>0.06708256738</v>
      </c>
      <c r="EM36" s="3">
        <f t="shared" si="39"/>
        <v>1981</v>
      </c>
      <c r="EN36" s="4">
        <v>1731.0</v>
      </c>
      <c r="EO36" s="5">
        <f>Ocaun!C36 + 'Dual Cenryia'!C36 + Byllu!C36 + Exilium!C36 + Inrea!C36 + Amcha!C36 + Isnti!C36 + Galca!C36 + Otiiric!C36 + Taing!C36 + 'Cruthi Anoso'!C36</f>
        <v>144489822.9</v>
      </c>
      <c r="EP36" s="7">
        <f t="shared" si="40"/>
        <v>0.02795197748</v>
      </c>
      <c r="EQ36" s="6">
        <f t="shared" si="41"/>
        <v>0.03249613269</v>
      </c>
      <c r="EX36" s="3">
        <f t="shared" si="42"/>
        <v>1981</v>
      </c>
      <c r="EY36" s="4">
        <v>1731.0</v>
      </c>
      <c r="EZ36" s="5">
        <f>Sivoso!C36 + Taoisia!C36 + Seytinemas!C36 + Trian!C36 + Chaenia!C36</f>
        <v>89587971.54</v>
      </c>
      <c r="FA36" s="7">
        <f t="shared" si="43"/>
        <v>0.02411792634</v>
      </c>
      <c r="FB36" s="6">
        <f t="shared" si="44"/>
        <v>0.02014856515</v>
      </c>
      <c r="FI36" s="3">
        <f t="shared" si="45"/>
        <v>1981</v>
      </c>
      <c r="FJ36" s="4">
        <v>1731.0</v>
      </c>
      <c r="FK36" s="5">
        <f>Migoku!C36 + 'Welenu Fana'!C36 + Haiza!C36 + Ucrua!C36 + Ihner!C36 + Oscairia!C36 + Shinam!C36 + Ruylku!C36 + Taval!C36 + 'Western Migoku'!C36 + 'Pruim Fijan'!C36 + Canldives!C36</f>
        <v>98432225.41</v>
      </c>
      <c r="FL36" s="7">
        <f t="shared" si="46"/>
        <v>0.02167817773</v>
      </c>
      <c r="FM36" s="6">
        <f t="shared" si="47"/>
        <v>0.02213766059</v>
      </c>
      <c r="FT36" s="3">
        <f t="shared" si="48"/>
        <v>1981</v>
      </c>
      <c r="FU36" s="4">
        <v>1731.0</v>
      </c>
      <c r="FV36" s="5">
        <f>Vesozata!C36 + Etretes!C36 + Kusierna!C36 + Eparia!C36</f>
        <v>68733999.63</v>
      </c>
      <c r="FW36" s="7">
        <f t="shared" si="49"/>
        <v>0.02548308451</v>
      </c>
      <c r="FX36" s="6">
        <f t="shared" si="50"/>
        <v>0.01545845325</v>
      </c>
      <c r="GE36" s="3">
        <f t="shared" si="51"/>
        <v>1981</v>
      </c>
      <c r="GF36" s="4">
        <v>1731.0</v>
      </c>
      <c r="GG36" s="5">
        <f>Dahe!C36 + Kaastini!C36 + Suenan!C36 + Oyreain!C36 + Sanagara!C36 + 'North Ayre'!C36 + Stinebar!C36 + Cloja!C36 + 'Pha Hii'!C36 + 'Prystr Hii'!C36</f>
        <v>836719716</v>
      </c>
      <c r="GH36" s="7">
        <f t="shared" si="52"/>
        <v>0.01249293377</v>
      </c>
      <c r="GI36" s="6">
        <f t="shared" si="53"/>
        <v>0.1881804155</v>
      </c>
      <c r="GP36" s="3">
        <f t="shared" si="54"/>
        <v>1981</v>
      </c>
      <c r="GQ36" s="4">
        <v>1731.0</v>
      </c>
      <c r="GR36" s="5">
        <f>Maalle!C36 + 'United Delet'!C36 + Ohtina!C36 + Astye!C36 + Prstreula!C36 + Veelmit!C36 + Aplasia!C36 + 'Elja and Munusia'!C36 + Walporein!C36 + 'Crila Republic'!C36 + 'Niretui and Anulan'!C36 + Rethern!C36 + Tvecoca!C36</f>
        <v>111789998.9</v>
      </c>
      <c r="GS36" s="7">
        <f t="shared" si="55"/>
        <v>0.02180093836</v>
      </c>
      <c r="GT36" s="6">
        <f t="shared" si="56"/>
        <v>0.02514185819</v>
      </c>
      <c r="HA36" s="3">
        <f t="shared" si="57"/>
        <v>1981</v>
      </c>
      <c r="HB36" s="4">
        <v>1731.0</v>
      </c>
      <c r="HC36" s="5">
        <f>Andsaudare!C36 + Nia!C36 + Umarcia!C36 + Mendereide!C36 + Iainoa!C36 + Isari!C36 + Rkmepuia!C36 + Hiwush!C36 + Isuibul!C36 + Yutnitu!C36</f>
        <v>40239164.15</v>
      </c>
      <c r="HD36" s="7">
        <f t="shared" si="58"/>
        <v>0.02605374624</v>
      </c>
      <c r="HE36" s="6">
        <f t="shared" si="59"/>
        <v>0.009049891482</v>
      </c>
      <c r="HL36" s="3">
        <f t="shared" si="60"/>
        <v>1981</v>
      </c>
      <c r="HM36" s="4">
        <v>1731.0</v>
      </c>
      <c r="HN36" s="5">
        <f>Zhanshe!C36 + Volver!C36 + Finae!C36 + Myla!C36 + 'Nheyes Si'!C36 + Onphello!C36 + Hyelen!C36</f>
        <v>73201534.44</v>
      </c>
      <c r="HO36" s="7">
        <f t="shared" si="61"/>
        <v>0.02054419745</v>
      </c>
      <c r="HP36" s="6">
        <f t="shared" si="62"/>
        <v>0.01646321332</v>
      </c>
      <c r="HW36" s="3">
        <f t="shared" si="63"/>
        <v>1981</v>
      </c>
      <c r="HX36" s="4">
        <v>1731.0</v>
      </c>
      <c r="HY36" s="5">
        <f>Yihnurda!C36 + Ztesh!C36 + Wundry!C36 + Anymna!C36 + Shomjind!C36 + Baluyde!C36 + Letan!C36</f>
        <v>290103750.1</v>
      </c>
      <c r="HZ36" s="7">
        <f t="shared" si="64"/>
        <v>0.02405236736</v>
      </c>
      <c r="IA36" s="6">
        <f t="shared" si="65"/>
        <v>0.06524507932</v>
      </c>
      <c r="IH36" s="3">
        <f t="shared" si="66"/>
        <v>1981</v>
      </c>
      <c r="II36" s="4">
        <v>1731.0</v>
      </c>
      <c r="IJ36" s="5">
        <f>Iareva!C36 + 'United Mihili'!C36 + 'Mesjan Hyaa'!C36 + Desaki!C36 + 'Far Lands'!C36</f>
        <v>34865031.03</v>
      </c>
      <c r="IK36" s="7">
        <f t="shared" si="67"/>
        <v>0.03471724133</v>
      </c>
      <c r="IL36" s="6">
        <f t="shared" si="68"/>
        <v>0.007841235126</v>
      </c>
      <c r="IS36" s="3">
        <f t="shared" si="69"/>
        <v>1981</v>
      </c>
      <c r="IT36" s="4">
        <v>1731.0</v>
      </c>
      <c r="IU36" s="5">
        <f>Verste!C36 + Quidic!C36 + Erkizil!C36 + Ashain!C36 + Ahokini!C36</f>
        <v>226735765.7</v>
      </c>
      <c r="IV36" s="7">
        <f t="shared" si="70"/>
        <v>0.02086339786</v>
      </c>
      <c r="IW36" s="6">
        <f t="shared" si="71"/>
        <v>0.05099345671</v>
      </c>
    </row>
    <row r="37" ht="22.5" customHeight="1">
      <c r="A37" s="3">
        <f t="shared" si="1"/>
        <v>1980</v>
      </c>
      <c r="B37" s="4">
        <v>1730.0</v>
      </c>
      <c r="C37" s="5">
        <f>Acetoa!C37 + Acrana!C37 + Aetintio!C37 + Ahokini!C37 + Amcha!C37 + Andsaudare!C37 + Anymna!C37 + Aplasia!C37 + Arbiya!C37 + 'Areoix Lie'!C37 + Ashain!C37 + Astye!C37 + Baluyde!C37 + Byllu!C37 + Candenat!C37 + Canldives!C37 + Chaenia!C37 + Cloja!C37 + 'Crila Republic'!C37 + 'Cruthi Anoso'!C37 + Curata!C37 + Dahe!C37 + Danocia!C37 + Darewa!C37 + Desaki!C37 + Deschon!C37 + 'Disal Nila'!C37 + 'Dual Cenryia'!C37 + Ealdorii!C37 + Easuhura!C37 + Eldavpir!C37 + Eldjo!C37 + 'Elja and Munusia'!C37 + Emara!C37 + Enina!C37 + Eparia!C37 + Erkizil!C37 + Estijan!C37 + Etirha!C37 + Etretes!C37 + Exilium!C37 + 'Far Lands'!C37 + 'Feio Lie'!C37 + Fermori!C37 + Finae!C37 + Fincen!C37 + 'Fire Coast'!C37 + Gaeiya!C37 + Galca!C37 + Genaire!C37 + Grazail!C37 + Guise!C37 + Haiza!C37 + Heiso!C37 + Hiwush!C37 + Hkuqo!C37 + Hyelen!C37 + Iainoa!C37 + Iareva!C37 + Ihner!C37 + Ikzen!C37 + Ilicuhe!C37 + Inania!C37 + Inrea!C37 + Iquir!C37 + Isari!C37 + Isnti!C37 + Isuibul!C37 + Jathua!C37 + Jau!C37 + Jshain!C37 + Kaastini!C37 + Koruch!C37 + Kusierna!C37 + Laselteh!C37 + Lasri!C37 + Letan!C37 + Lieri!C37 + Lycroa!C37 + Lydroa!C37 + Maalle!C37 + Mendereide!C37 + 'Merela Sta'!C37 + 'Mesjan Hyaa'!C37 + Metndria!C37 + Migoku!C37 + Myla!C37 + 'New Kizura'!C37 + 'New Misos'!C37 + 'Nheyes Si'!C37 + Nia!C37 + 'Niretui and Anulan'!C37 + 'Niul Spijan'!C37 + 'North Ayre'!C37 + Ocaun!C37 + Ohtina!C37 + Onphello!C37 + Oscairia!C37 + Othya!C37 + Otiiric!C37 + Oyreain!C37 + Ozinia!C37 + Palina!C37 + Peka!C37 + Pelan!C37 + Pelines!C37 + Pelugrotoa!C37 + 'Pha Hii'!C37 + Phuris!C37 + Praesyu!C37 + Prstreula!C37 + 'Pruim Fijan'!C37 + 'Prystr Hii'!C37 + Quidic!C37 + Raledria!C37 + Reerica!C37 + Rethern!C37 + 'Rijan bu'!C37 + Rinew!C37 + Rkmepuia!C37 + Rtesania!C37 + Ruylku!C37 + Saa!C37 + Sadain!C37 + Sanagara!C37 + Sattle!C37 + Selaja!C37 + Seytinemas!C37 + Shinam!C37 + Shomjind!C37 + Siana!C37 + Sivoso!C37 + Slyiaduun!C37 + Stinebar!C37 + Suenan!C37 + Sunsokua!C37 + Taing!C37 + Taniduna!C37 + Taoisia!C37 + Taval!C37 + Terressin!C37 + Tomscilus!C37 + Tonder!C37 + Trevilla!C37 + Trian!C37 + Tvecoca!C37 + Ucrua!C37 + Ukhdari!C37 + Umarcia!C37 + Umendel!C37 + 'United Delet'!C37 + 'United Mihili'!C37 + Urbiqu!C37 + Uularin!C37 + Vayvele!C37 + Veelmit!C37 + Verste!C37 + Verusa!C37 + Vesozata!C37 + Viussi!C37 + Volver!C37 + Walporein!C37 + 'Welenu Fana'!C37 + 'Western Migoku'!C37 + Wundry!C37 + Yaxuto!C37 + Yihnurda!C37 + Yoprioq!C37 + Yutnitu!C37 + Zenashan!C37 + Zhanshe!C37 + Ztesh!C37</f>
        <v>4372035377</v>
      </c>
      <c r="D37" s="6">
        <f t="shared" si="2"/>
        <v>0.01706200985</v>
      </c>
      <c r="K37" s="3">
        <f t="shared" si="3"/>
        <v>1980</v>
      </c>
      <c r="L37" s="4">
        <v>1730.0</v>
      </c>
      <c r="M37" s="5">
        <f>Eldavpir!C37 + Iquir!C37 + Viussi!C37 + Umendel!C37 + Reerica!C37 + Saa!C37 + Sattle!C37</f>
        <v>41970588.32</v>
      </c>
      <c r="N37" s="6">
        <f t="shared" si="4"/>
        <v>0.03235493393</v>
      </c>
      <c r="O37" s="6">
        <f t="shared" si="5"/>
        <v>0.009599782413</v>
      </c>
      <c r="V37" s="3">
        <f t="shared" si="6"/>
        <v>1980</v>
      </c>
      <c r="W37" s="4">
        <v>1730.0</v>
      </c>
      <c r="X37" s="5">
        <f>'Areoix Lie'!C37 + Jau!C37 + Terressin!C37 + Acetoa!C37 + 'Feio Lie'!C37</f>
        <v>497300363.7</v>
      </c>
      <c r="Y37" s="6">
        <f t="shared" si="7"/>
        <v>0.01561074454</v>
      </c>
      <c r="Z37" s="6">
        <f t="shared" si="8"/>
        <v>0.1137457319</v>
      </c>
      <c r="AG37" s="3">
        <f t="shared" si="9"/>
        <v>1980</v>
      </c>
      <c r="AH37" s="4">
        <v>1730.0</v>
      </c>
      <c r="AI37" s="5">
        <f>Taniduna!C37 + Jathua!C37 + Deschon!C37 + Pelines!C37 + Candenat!C37 + Othya!C37 + Yoprioq!C37 + Jshain!C37 + 'Fire Coast'!C37 + 'Rijan bu'!C37 + Rinew!C37 + Enina!C37 + Trevilla!C37</f>
        <v>92205852.22</v>
      </c>
      <c r="AJ37" s="6">
        <f t="shared" si="10"/>
        <v>0.03060200871</v>
      </c>
      <c r="AK37" s="6">
        <f t="shared" si="11"/>
        <v>0.02108991448</v>
      </c>
      <c r="AR37" s="3">
        <f t="shared" si="12"/>
        <v>1980</v>
      </c>
      <c r="AS37" s="4">
        <v>1730.0</v>
      </c>
      <c r="AT37" s="5">
        <f>Gaeiya!C37 + Raledria!C37 + Arbiya!C37 + Fincen!C37 + Curata!C37</f>
        <v>206032350.4</v>
      </c>
      <c r="AU37" s="6">
        <f t="shared" si="13"/>
        <v>0.01166658503</v>
      </c>
      <c r="AV37" s="6">
        <f t="shared" si="14"/>
        <v>0.04712504192</v>
      </c>
      <c r="BC37" s="3">
        <f t="shared" si="15"/>
        <v>1980</v>
      </c>
      <c r="BD37" s="4">
        <v>1730.0</v>
      </c>
      <c r="BE37" s="5">
        <f>Etirha!C37 + Laselteh!C37 + Grazail!C37 + 'Disal Nila'!C37 + Pelan!C37 + Peka!C37 + Guise!C37</f>
        <v>79012724.87</v>
      </c>
      <c r="BF37" s="6">
        <f t="shared" si="16"/>
        <v>0.01551321856</v>
      </c>
      <c r="BG37" s="6">
        <f t="shared" si="17"/>
        <v>0.0180722977</v>
      </c>
      <c r="BN37" s="3">
        <f t="shared" si="18"/>
        <v>1980</v>
      </c>
      <c r="BO37" s="4">
        <v>1730.0</v>
      </c>
      <c r="BP37" s="5">
        <f>Genaire!C37 + 'New Misos'!C37 + Phuris!C37 + Lasri!C37 + Slyiaduun!C37 + Aetintio!C37 + Metndria!C37 + Tomscilus!C37</f>
        <v>64581422.47</v>
      </c>
      <c r="BQ37" s="6">
        <f t="shared" si="19"/>
        <v>0.01961512261</v>
      </c>
      <c r="BR37" s="6">
        <f t="shared" si="20"/>
        <v>0.01477147756</v>
      </c>
      <c r="BY37" s="3">
        <f t="shared" si="21"/>
        <v>1980</v>
      </c>
      <c r="BZ37" s="4">
        <v>1730.0</v>
      </c>
      <c r="CA37" s="5">
        <f>Ealdorii!C37 + Ukhdari!C37 + Hkuqo!C37 + Acrana!C37 + Zenashan!C37</f>
        <v>199863726.2</v>
      </c>
      <c r="CB37" s="8">
        <f t="shared" si="22"/>
        <v>0.01296967944</v>
      </c>
      <c r="CC37" s="6">
        <f t="shared" si="23"/>
        <v>0.04571411458</v>
      </c>
      <c r="CJ37" s="3">
        <f t="shared" si="24"/>
        <v>1980</v>
      </c>
      <c r="CK37" s="4">
        <v>1730.0</v>
      </c>
      <c r="CL37" s="5">
        <f>Estijan!C37 + Ikzen!C37 + Urbiqu!C37 + Danocia!C37 + Koruch!C37 + 'New Kizura'!C37 + Lydroa!C37 + Fermori!C37 + Uularin!C37 + 'Niul Spijan'!C37</f>
        <v>219310108.4</v>
      </c>
      <c r="CM37" s="8">
        <f t="shared" si="25"/>
        <v>0.009787354195</v>
      </c>
      <c r="CN37" s="6">
        <f t="shared" si="26"/>
        <v>0.05016201596</v>
      </c>
      <c r="CU37" s="3">
        <f t="shared" si="27"/>
        <v>1980</v>
      </c>
      <c r="CV37" s="4">
        <v>1730.0</v>
      </c>
      <c r="CW37" s="5">
        <f>Praesyu!C37 + Lycroa!C37 + Emara!C37 + Eldjo!C37 + Easuhura!C37 + Ilicuhe!C37 + Tonder!C37</f>
        <v>216192230.3</v>
      </c>
      <c r="CX37" s="8">
        <f t="shared" si="28"/>
        <v>0.004404025001</v>
      </c>
      <c r="CY37" s="6">
        <f t="shared" si="29"/>
        <v>0.04944887488</v>
      </c>
      <c r="DF37" s="3">
        <f t="shared" si="30"/>
        <v>1980</v>
      </c>
      <c r="DG37" s="4">
        <v>1730.0</v>
      </c>
      <c r="DH37" s="5">
        <f>Verusa!C37 + Darewa!C37 + Siana!C37 + Yaxuto!C37 + 'Merela Sta'!C37 + Palina!C37</f>
        <v>153865776.6</v>
      </c>
      <c r="DI37" s="8">
        <f t="shared" si="31"/>
        <v>0.006576164183</v>
      </c>
      <c r="DJ37" s="6">
        <f t="shared" si="32"/>
        <v>0.03519316824</v>
      </c>
      <c r="DQ37" s="3">
        <f t="shared" si="33"/>
        <v>1980</v>
      </c>
      <c r="DR37" s="4">
        <v>1730.0</v>
      </c>
      <c r="DS37" s="5">
        <f>Sunsokua!C37 + Vayvele!C37 + Selaja!C37 + Sadain!C37</f>
        <v>115707082.5</v>
      </c>
      <c r="DT37" s="8">
        <f t="shared" si="34"/>
        <v>0.0255112513</v>
      </c>
      <c r="DU37" s="6">
        <f t="shared" si="35"/>
        <v>0.02646526675</v>
      </c>
      <c r="EB37" s="3">
        <f t="shared" si="36"/>
        <v>1980</v>
      </c>
      <c r="EC37" s="4">
        <v>1730.0</v>
      </c>
      <c r="ED37" s="5">
        <f>Pelugrotoa!C37 + Lieri!C37 + Rtesania!C37 + Ozinia!C37</f>
        <v>293103272.6</v>
      </c>
      <c r="EE37" s="8">
        <f t="shared" si="37"/>
        <v>0.01890220677</v>
      </c>
      <c r="EF37" s="6">
        <f t="shared" si="38"/>
        <v>0.06704046225</v>
      </c>
      <c r="EM37" s="3">
        <f t="shared" si="39"/>
        <v>1980</v>
      </c>
      <c r="EN37" s="4">
        <v>1730.0</v>
      </c>
      <c r="EO37" s="5">
        <f>Ocaun!C37 + 'Dual Cenryia'!C37 + Byllu!C37 + Exilium!C37 + Inrea!C37 + Amcha!C37 + Isnti!C37 + Galca!C37 + Otiiric!C37 + Taing!C37 + 'Cruthi Anoso'!C37</f>
        <v>140560868.7</v>
      </c>
      <c r="EP37" s="8">
        <f t="shared" si="40"/>
        <v>0.02975613882</v>
      </c>
      <c r="EQ37" s="6">
        <f t="shared" si="41"/>
        <v>0.03214998429</v>
      </c>
      <c r="EX37" s="3">
        <f t="shared" si="42"/>
        <v>1980</v>
      </c>
      <c r="EY37" s="4">
        <v>1730.0</v>
      </c>
      <c r="EZ37" s="5">
        <f>Sivoso!C37 + Taoisia!C37 + Seytinemas!C37 + Trian!C37 + Chaenia!C37</f>
        <v>87478179.26</v>
      </c>
      <c r="FA37" s="8">
        <f t="shared" si="43"/>
        <v>0.02345751492</v>
      </c>
      <c r="FB37" s="6">
        <f t="shared" si="44"/>
        <v>0.02000857077</v>
      </c>
      <c r="FI37" s="3">
        <f t="shared" si="45"/>
        <v>1980</v>
      </c>
      <c r="FJ37" s="4">
        <v>1730.0</v>
      </c>
      <c r="FK37" s="5">
        <f>Migoku!C37 + 'Welenu Fana'!C37 + Haiza!C37 + Ucrua!C37 + Ihner!C37 + Oscairia!C37 + Shinam!C37 + Ruylku!C37 + Taval!C37 + 'Western Migoku'!C37 + 'Pruim Fijan'!C37 + Canldives!C37</f>
        <v>96343670.21</v>
      </c>
      <c r="FL37" s="8">
        <f t="shared" si="46"/>
        <v>0.02117763017</v>
      </c>
      <c r="FM37" s="6">
        <f t="shared" si="47"/>
        <v>0.02203634278</v>
      </c>
      <c r="FT37" s="3">
        <f t="shared" si="48"/>
        <v>1980</v>
      </c>
      <c r="FU37" s="4">
        <v>1730.0</v>
      </c>
      <c r="FV37" s="5">
        <f>Vesozata!C37 + Etretes!C37 + Kusierna!C37 + Eparia!C37</f>
        <v>67025971.14</v>
      </c>
      <c r="FW37" s="8">
        <f t="shared" si="49"/>
        <v>0.02624050045</v>
      </c>
      <c r="FX37" s="6">
        <f t="shared" si="50"/>
        <v>0.01533061043</v>
      </c>
      <c r="GE37" s="3">
        <f t="shared" si="51"/>
        <v>1980</v>
      </c>
      <c r="GF37" s="4">
        <v>1730.0</v>
      </c>
      <c r="GG37" s="5">
        <f>Dahe!C37 + Kaastini!C37 + Suenan!C37 + Oyreain!C37 + Sanagara!C37 + 'North Ayre'!C37 + Stinebar!C37 + Cloja!C37 + 'Pha Hii'!C37 + 'Prystr Hii'!C37</f>
        <v>826395610.4</v>
      </c>
      <c r="GH37" s="8">
        <f t="shared" si="52"/>
        <v>0.01259732636</v>
      </c>
      <c r="GI37" s="6">
        <f t="shared" si="53"/>
        <v>0.1890185095</v>
      </c>
      <c r="GP37" s="3">
        <f t="shared" si="54"/>
        <v>1980</v>
      </c>
      <c r="GQ37" s="4">
        <v>1730.0</v>
      </c>
      <c r="GR37" s="5">
        <f>Maalle!C37 + 'United Delet'!C37 + Ohtina!C37 + Astye!C37 + Prstreula!C37 + Veelmit!C37 + Aplasia!C37 + 'Elja and Munusia'!C37 + Walporein!C37 + 'Crila Republic'!C37 + 'Niretui and Anulan'!C37 + Rethern!C37 + Tvecoca!C37</f>
        <v>109404870.1</v>
      </c>
      <c r="GS37" s="8">
        <f t="shared" si="55"/>
        <v>0.02162456989</v>
      </c>
      <c r="GT37" s="6">
        <f t="shared" si="56"/>
        <v>0.02502378426</v>
      </c>
      <c r="HA37" s="3">
        <f t="shared" si="57"/>
        <v>1980</v>
      </c>
      <c r="HB37" s="4">
        <v>1730.0</v>
      </c>
      <c r="HC37" s="5">
        <f>Andsaudare!C37 + Nia!C37 + Umarcia!C37 + Mendereide!C37 + Iainoa!C37 + Isari!C37 + Rkmepuia!C37 + Hiwush!C37 + Isuibul!C37 + Yutnitu!C37</f>
        <v>39217403.86</v>
      </c>
      <c r="HD37" s="8">
        <f t="shared" si="58"/>
        <v>0.02628682179</v>
      </c>
      <c r="HE37" s="6">
        <f t="shared" si="59"/>
        <v>0.008970056388</v>
      </c>
      <c r="HL37" s="3">
        <f t="shared" si="60"/>
        <v>1980</v>
      </c>
      <c r="HM37" s="4">
        <v>1730.0</v>
      </c>
      <c r="HN37" s="5">
        <f>Zhanshe!C37 + Volver!C37 + Finae!C37 + Myla!C37 + 'Nheyes Si'!C37 + Onphello!C37 + Hyelen!C37</f>
        <v>71727941.45</v>
      </c>
      <c r="HO37" s="8">
        <f t="shared" si="61"/>
        <v>0.02176206923</v>
      </c>
      <c r="HP37" s="6">
        <f t="shared" si="62"/>
        <v>0.01640607526</v>
      </c>
      <c r="HW37" s="3">
        <f t="shared" si="63"/>
        <v>1980</v>
      </c>
      <c r="HX37" s="4">
        <v>1730.0</v>
      </c>
      <c r="HY37" s="5">
        <f>Yihnurda!C37 + Ztesh!C37 + Wundry!C37 + Anymna!C37 + Shomjind!C37 + Baluyde!C37 + Letan!C37</f>
        <v>283289956</v>
      </c>
      <c r="HZ37" s="8">
        <f t="shared" si="64"/>
        <v>0.02375741243</v>
      </c>
      <c r="IA37" s="6">
        <f t="shared" si="65"/>
        <v>0.06479589746</v>
      </c>
      <c r="IH37" s="3">
        <f t="shared" si="66"/>
        <v>1980</v>
      </c>
      <c r="II37" s="4">
        <v>1730.0</v>
      </c>
      <c r="IJ37" s="5">
        <f>Iareva!C37 + 'United Mihili'!C37 + 'Mesjan Hyaa'!C37 + Desaki!C37 + 'Far Lands'!C37</f>
        <v>33695225.75</v>
      </c>
      <c r="IK37" s="8">
        <f t="shared" si="67"/>
        <v>0.03250571765</v>
      </c>
      <c r="IL37" s="6">
        <f t="shared" si="68"/>
        <v>0.007706988358</v>
      </c>
      <c r="IS37" s="3">
        <f t="shared" si="69"/>
        <v>1980</v>
      </c>
      <c r="IT37" s="4">
        <v>1730.0</v>
      </c>
      <c r="IU37" s="5">
        <f>Verste!C37 + Quidic!C37 + Erkizil!C37 + Ashain!C37 + Ahokini!C37</f>
        <v>222101964.1</v>
      </c>
      <c r="IV37" s="8">
        <f t="shared" si="70"/>
        <v>0.02027532604</v>
      </c>
      <c r="IW37" s="6">
        <f t="shared" si="71"/>
        <v>0.05080058712</v>
      </c>
    </row>
    <row r="38" ht="22.5" customHeight="1">
      <c r="A38" s="3">
        <f t="shared" si="1"/>
        <v>1979</v>
      </c>
      <c r="B38" s="4">
        <v>1729.0</v>
      </c>
      <c r="C38" s="5">
        <f>Acetoa!C38 + Acrana!C38 + Aetintio!C38 + Ahokini!C38 + Amcha!C38 + Andsaudare!C38 + Anymna!C38 + Aplasia!C38 + Arbiya!C38 + 'Areoix Lie'!C38 + Ashain!C38 + Astye!C38 + Baluyde!C38 + Byllu!C38 + Candenat!C38 + Canldives!C38 + Chaenia!C38 + Cloja!C38 + 'Crila Republic'!C38 + 'Cruthi Anoso'!C38 + Curata!C38 + Dahe!C38 + Danocia!C38 + Darewa!C38 + Desaki!C38 + Deschon!C38 + 'Disal Nila'!C38 + 'Dual Cenryia'!C38 + Ealdorii!C38 + Easuhura!C38 + Eldavpir!C38 + Eldjo!C38 + 'Elja and Munusia'!C38 + Emara!C38 + Enina!C38 + Eparia!C38 + Erkizil!C38 + Estijan!C38 + Etirha!C38 + Etretes!C38 + Exilium!C38 + 'Far Lands'!C38 + 'Feio Lie'!C38 + Fermori!C38 + Finae!C38 + Fincen!C38 + 'Fire Coast'!C38 + Gaeiya!C38 + Galca!C38 + Genaire!C38 + Grazail!C38 + Guise!C38 + Haiza!C38 + Heiso!C38 + Hiwush!C38 + Hkuqo!C38 + Hyelen!C38 + Iainoa!C38 + Iareva!C38 + Ihner!C38 + Ikzen!C38 + Ilicuhe!C38 + Inania!C38 + Inrea!C38 + Iquir!C38 + Isari!C38 + Isnti!C38 + Isuibul!C38 + Jathua!C38 + Jau!C38 + Jshain!C38 + Kaastini!C38 + Koruch!C38 + Kusierna!C38 + Laselteh!C38 + Lasri!C38 + Letan!C38 + Lieri!C38 + Lycroa!C38 + Lydroa!C38 + Maalle!C38 + Mendereide!C38 + 'Merela Sta'!C38 + 'Mesjan Hyaa'!C38 + Metndria!C38 + Migoku!C38 + Myla!C38 + 'New Kizura'!C38 + 'New Misos'!C38 + 'Nheyes Si'!C38 + Nia!C38 + 'Niretui and Anulan'!C38 + 'Niul Spijan'!C38 + 'North Ayre'!C38 + Ocaun!C38 + Ohtina!C38 + Onphello!C38 + Oscairia!C38 + Othya!C38 + Otiiric!C38 + Oyreain!C38 + Ozinia!C38 + Palina!C38 + Peka!C38 + Pelan!C38 + Pelines!C38 + Pelugrotoa!C38 + 'Pha Hii'!C38 + Phuris!C38 + Praesyu!C38 + Prstreula!C38 + 'Pruim Fijan'!C38 + 'Prystr Hii'!C38 + Quidic!C38 + Raledria!C38 + Reerica!C38 + Rethern!C38 + 'Rijan bu'!C38 + Rinew!C38 + Rkmepuia!C38 + Rtesania!C38 + Ruylku!C38 + Saa!C38 + Sadain!C38 + Sanagara!C38 + Sattle!C38 + Selaja!C38 + Seytinemas!C38 + Shinam!C38 + Shomjind!C38 + Siana!C38 + Sivoso!C38 + Slyiaduun!C38 + Stinebar!C38 + Suenan!C38 + Sunsokua!C38 + Taing!C38 + Taniduna!C38 + Taoisia!C38 + Taval!C38 + Terressin!C38 + Tomscilus!C38 + Tonder!C38 + Trevilla!C38 + Trian!C38 + Tvecoca!C38 + Ucrua!C38 + Ukhdari!C38 + Umarcia!C38 + Umendel!C38 + 'United Delet'!C38 + 'United Mihili'!C38 + Urbiqu!C38 + Uularin!C38 + Vayvele!C38 + Veelmit!C38 + Verste!C38 + Verusa!C38 + Vesozata!C38 + Viussi!C38 + Volver!C38 + Walporein!C38 + 'Welenu Fana'!C38 + 'Western Migoku'!C38 + Wundry!C38 + Yaxuto!C38 + Yihnurda!C38 + Yoprioq!C38 + Yutnitu!C38 + Zenashan!C38 + Zhanshe!C38 + Ztesh!C38</f>
        <v>4298691068</v>
      </c>
      <c r="D38" s="6">
        <f t="shared" si="2"/>
        <v>0.01708787318</v>
      </c>
      <c r="K38" s="3">
        <f t="shared" si="3"/>
        <v>1979</v>
      </c>
      <c r="L38" s="4">
        <v>1729.0</v>
      </c>
      <c r="M38" s="5">
        <f>Eldavpir!C38 + Iquir!C38 + Viussi!C38 + Umendel!C38 + Reerica!C38 + Saa!C38 + Sattle!C38</f>
        <v>40655192.26</v>
      </c>
      <c r="N38" s="6">
        <f t="shared" si="4"/>
        <v>0.031519345</v>
      </c>
      <c r="O38" s="6">
        <f t="shared" si="5"/>
        <v>0.009457574787</v>
      </c>
      <c r="V38" s="3">
        <f t="shared" si="6"/>
        <v>1979</v>
      </c>
      <c r="W38" s="4">
        <v>1729.0</v>
      </c>
      <c r="X38" s="5">
        <f>'Areoix Lie'!C38 + Jau!C38 + Terressin!C38 + Acetoa!C38 + 'Feio Lie'!C38</f>
        <v>489656461.7</v>
      </c>
      <c r="Y38" s="6">
        <f t="shared" si="7"/>
        <v>0.01582402553</v>
      </c>
      <c r="Z38" s="6">
        <f t="shared" si="8"/>
        <v>0.1139082698</v>
      </c>
      <c r="AG38" s="3">
        <f t="shared" si="9"/>
        <v>1979</v>
      </c>
      <c r="AH38" s="4">
        <v>1729.0</v>
      </c>
      <c r="AI38" s="5">
        <f>Taniduna!C38 + Jathua!C38 + Deschon!C38 + Pelines!C38 + Candenat!C38 + Othya!C38 + Yoprioq!C38 + Jshain!C38 + 'Fire Coast'!C38 + 'Rijan bu'!C38 + Rinew!C38 + Enina!C38 + Trevilla!C38</f>
        <v>89467953.14</v>
      </c>
      <c r="AJ38" s="6">
        <f t="shared" si="10"/>
        <v>0.03070977609</v>
      </c>
      <c r="AK38" s="6">
        <f t="shared" si="11"/>
        <v>0.02081283622</v>
      </c>
      <c r="AR38" s="3">
        <f t="shared" si="12"/>
        <v>1979</v>
      </c>
      <c r="AS38" s="4">
        <v>1729.0</v>
      </c>
      <c r="AT38" s="5">
        <f>Gaeiya!C38 + Raledria!C38 + Arbiya!C38 + Fincen!C38 + Curata!C38</f>
        <v>203656376</v>
      </c>
      <c r="AU38" s="6">
        <f t="shared" si="13"/>
        <v>0.01039861375</v>
      </c>
      <c r="AV38" s="6">
        <f t="shared" si="14"/>
        <v>0.0473763694</v>
      </c>
      <c r="BC38" s="3">
        <f t="shared" si="15"/>
        <v>1979</v>
      </c>
      <c r="BD38" s="4">
        <v>1729.0</v>
      </c>
      <c r="BE38" s="5">
        <f>Etirha!C38 + Laselteh!C38 + Grazail!C38 + 'Disal Nila'!C38 + Pelan!C38 + Peka!C38 + Guise!C38</f>
        <v>77805707.91</v>
      </c>
      <c r="BF38" s="6">
        <f t="shared" si="16"/>
        <v>0.01548114861</v>
      </c>
      <c r="BG38" s="6">
        <f t="shared" si="17"/>
        <v>0.01809986033</v>
      </c>
      <c r="BN38" s="3">
        <f t="shared" si="18"/>
        <v>1979</v>
      </c>
      <c r="BO38" s="4">
        <v>1729.0</v>
      </c>
      <c r="BP38" s="5">
        <f>Genaire!C38 + 'New Misos'!C38 + Phuris!C38 + Lasri!C38 + Slyiaduun!C38 + Aetintio!C38 + Metndria!C38 + Tomscilus!C38</f>
        <v>63339019.83</v>
      </c>
      <c r="BQ38" s="6">
        <f t="shared" si="19"/>
        <v>0.02006116551</v>
      </c>
      <c r="BR38" s="6">
        <f t="shared" si="20"/>
        <v>0.01473448983</v>
      </c>
      <c r="BY38" s="3">
        <f t="shared" si="21"/>
        <v>1979</v>
      </c>
      <c r="BZ38" s="4">
        <v>1729.0</v>
      </c>
      <c r="CA38" s="5">
        <f>Ealdorii!C38 + Ukhdari!C38 + Hkuqo!C38 + Acrana!C38 + Zenashan!C38</f>
        <v>197304746.9</v>
      </c>
      <c r="CB38" s="7">
        <f t="shared" si="22"/>
        <v>0.01330269105</v>
      </c>
      <c r="CC38" s="6">
        <f t="shared" si="23"/>
        <v>0.04589879658</v>
      </c>
      <c r="CJ38" s="3">
        <f t="shared" si="24"/>
        <v>1979</v>
      </c>
      <c r="CK38" s="4">
        <v>1729.0</v>
      </c>
      <c r="CL38" s="5">
        <f>Estijan!C38 + Ikzen!C38 + Urbiqu!C38 + Danocia!C38 + Koruch!C38 + 'New Kizura'!C38 + Lydroa!C38 + Fermori!C38 + Uularin!C38 + 'Niul Spijan'!C38</f>
        <v>217184447.2</v>
      </c>
      <c r="CM38" s="7">
        <f t="shared" si="25"/>
        <v>0.009480411962</v>
      </c>
      <c r="CN38" s="6">
        <f t="shared" si="26"/>
        <v>0.05052339045</v>
      </c>
      <c r="CU38" s="3">
        <f t="shared" si="27"/>
        <v>1979</v>
      </c>
      <c r="CV38" s="4">
        <v>1729.0</v>
      </c>
      <c r="CW38" s="5">
        <f>Praesyu!C38 + Lycroa!C38 + Emara!C38 + Eldjo!C38 + Easuhura!C38 + Ilicuhe!C38 + Tonder!C38</f>
        <v>215244289.1</v>
      </c>
      <c r="CX38" s="7">
        <f t="shared" si="28"/>
        <v>0.00240591454</v>
      </c>
      <c r="CY38" s="6">
        <f t="shared" si="29"/>
        <v>0.0500720535</v>
      </c>
      <c r="DF38" s="3">
        <f t="shared" si="30"/>
        <v>1979</v>
      </c>
      <c r="DG38" s="4">
        <v>1729.0</v>
      </c>
      <c r="DH38" s="5">
        <f>Verusa!C38 + Darewa!C38 + Siana!C38 + Yaxuto!C38 + 'Merela Sta'!C38 + Palina!C38</f>
        <v>152860540.6</v>
      </c>
      <c r="DI38" s="7">
        <f t="shared" si="31"/>
        <v>0.007275771071</v>
      </c>
      <c r="DJ38" s="6">
        <f t="shared" si="32"/>
        <v>0.03555978743</v>
      </c>
      <c r="DQ38" s="3">
        <f t="shared" si="33"/>
        <v>1979</v>
      </c>
      <c r="DR38" s="4">
        <v>1729.0</v>
      </c>
      <c r="DS38" s="5">
        <f>Sunsokua!C38 + Vayvele!C38 + Selaja!C38 + Sadain!C38</f>
        <v>112828681.6</v>
      </c>
      <c r="DT38" s="7">
        <f t="shared" si="34"/>
        <v>0.0255230999</v>
      </c>
      <c r="DU38" s="6">
        <f t="shared" si="35"/>
        <v>0.02624721801</v>
      </c>
      <c r="EB38" s="3">
        <f t="shared" si="36"/>
        <v>1979</v>
      </c>
      <c r="EC38" s="4">
        <v>1729.0</v>
      </c>
      <c r="ED38" s="5">
        <f>Pelugrotoa!C38 + Lieri!C38 + Rtesania!C38 + Ozinia!C38</f>
        <v>287665755</v>
      </c>
      <c r="EE38" s="7">
        <f t="shared" si="37"/>
        <v>0.02068344363</v>
      </c>
      <c r="EF38" s="6">
        <f t="shared" si="38"/>
        <v>0.06691938326</v>
      </c>
      <c r="EM38" s="3">
        <f t="shared" si="39"/>
        <v>1979</v>
      </c>
      <c r="EN38" s="4">
        <v>1729.0</v>
      </c>
      <c r="EO38" s="5">
        <f>Ocaun!C38 + 'Dual Cenryia'!C38 + Byllu!C38 + Exilium!C38 + Inrea!C38 + Amcha!C38 + Isnti!C38 + Galca!C38 + Otiiric!C38 + Taing!C38 + 'Cruthi Anoso'!C38</f>
        <v>136499180.1</v>
      </c>
      <c r="EP38" s="7">
        <f t="shared" si="40"/>
        <v>0.03236337492</v>
      </c>
      <c r="EQ38" s="6">
        <f t="shared" si="41"/>
        <v>0.03175366129</v>
      </c>
      <c r="EX38" s="3">
        <f t="shared" si="42"/>
        <v>1979</v>
      </c>
      <c r="EY38" s="4">
        <v>1729.0</v>
      </c>
      <c r="EZ38" s="5">
        <f>Sivoso!C38 + Taoisia!C38 + Seytinemas!C38 + Trian!C38 + Chaenia!C38</f>
        <v>85473190.62</v>
      </c>
      <c r="FA38" s="7">
        <f t="shared" si="43"/>
        <v>0.02404753011</v>
      </c>
      <c r="FB38" s="6">
        <f t="shared" si="44"/>
        <v>0.0198835388</v>
      </c>
      <c r="FI38" s="3">
        <f t="shared" si="45"/>
        <v>1979</v>
      </c>
      <c r="FJ38" s="4">
        <v>1729.0</v>
      </c>
      <c r="FK38" s="5">
        <f>Migoku!C38 + 'Welenu Fana'!C38 + Haiza!C38 + Ucrua!C38 + Ihner!C38 + Oscairia!C38 + Shinam!C38 + Ruylku!C38 + Taval!C38 + 'Western Migoku'!C38 + 'Pruim Fijan'!C38 + Canldives!C38</f>
        <v>94345652.86</v>
      </c>
      <c r="FL38" s="7">
        <f t="shared" si="46"/>
        <v>0.02123534706</v>
      </c>
      <c r="FM38" s="6">
        <f t="shared" si="47"/>
        <v>0.0219475304</v>
      </c>
      <c r="FT38" s="3">
        <f t="shared" si="48"/>
        <v>1979</v>
      </c>
      <c r="FU38" s="4">
        <v>1729.0</v>
      </c>
      <c r="FV38" s="5">
        <f>Vesozata!C38 + Etretes!C38 + Kusierna!C38 + Eparia!C38</f>
        <v>65312147.7</v>
      </c>
      <c r="FW38" s="7">
        <f t="shared" si="49"/>
        <v>0.02683386667</v>
      </c>
      <c r="FX38" s="6">
        <f t="shared" si="50"/>
        <v>0.0151934965</v>
      </c>
      <c r="GE38" s="3">
        <f t="shared" si="51"/>
        <v>1979</v>
      </c>
      <c r="GF38" s="4">
        <v>1729.0</v>
      </c>
      <c r="GG38" s="5">
        <f>Dahe!C38 + Kaastini!C38 + Suenan!C38 + Oyreain!C38 + Sanagara!C38 + 'North Ayre'!C38 + Stinebar!C38 + Cloja!C38 + 'Pha Hii'!C38 + 'Prystr Hii'!C38</f>
        <v>816114746.5</v>
      </c>
      <c r="GH38" s="7">
        <f t="shared" si="52"/>
        <v>0.01262646114</v>
      </c>
      <c r="GI38" s="6">
        <f t="shared" si="53"/>
        <v>0.1898519186</v>
      </c>
      <c r="GP38" s="3">
        <f t="shared" si="54"/>
        <v>1979</v>
      </c>
      <c r="GQ38" s="4">
        <v>1729.0</v>
      </c>
      <c r="GR38" s="5">
        <f>Maalle!C38 + 'United Delet'!C38 + Ohtina!C38 + Astye!C38 + Prstreula!C38 + Veelmit!C38 + Aplasia!C38 + 'Elja and Munusia'!C38 + Walporein!C38 + 'Crila Republic'!C38 + 'Niretui and Anulan'!C38 + Rethern!C38 + Tvecoca!C38</f>
        <v>107089114</v>
      </c>
      <c r="GS38" s="7">
        <f t="shared" si="55"/>
        <v>0.02134985897</v>
      </c>
      <c r="GT38" s="6">
        <f t="shared" si="56"/>
        <v>0.02491202842</v>
      </c>
      <c r="HA38" s="3">
        <f t="shared" si="57"/>
        <v>1979</v>
      </c>
      <c r="HB38" s="4">
        <v>1729.0</v>
      </c>
      <c r="HC38" s="5">
        <f>Andsaudare!C38 + Nia!C38 + Umarcia!C38 + Mendereide!C38 + Iainoa!C38 + Isari!C38 + Rkmepuia!C38 + Hiwush!C38 + Isuibul!C38 + Yutnitu!C38</f>
        <v>38212907.96</v>
      </c>
      <c r="HD38" s="7">
        <f t="shared" si="58"/>
        <v>0.02645470011</v>
      </c>
      <c r="HE38" s="6">
        <f t="shared" si="59"/>
        <v>0.008889428749</v>
      </c>
      <c r="HL38" s="3">
        <f t="shared" si="60"/>
        <v>1979</v>
      </c>
      <c r="HM38" s="4">
        <v>1729.0</v>
      </c>
      <c r="HN38" s="5">
        <f>Zhanshe!C38 + Volver!C38 + Finae!C38 + Myla!C38 + 'Nheyes Si'!C38 + Onphello!C38 + Hyelen!C38</f>
        <v>70200238.99</v>
      </c>
      <c r="HO38" s="7">
        <f t="shared" si="61"/>
        <v>0.02183200441</v>
      </c>
      <c r="HP38" s="6">
        <f t="shared" si="62"/>
        <v>0.01633060806</v>
      </c>
      <c r="HW38" s="3">
        <f t="shared" si="63"/>
        <v>1979</v>
      </c>
      <c r="HX38" s="4">
        <v>1729.0</v>
      </c>
      <c r="HY38" s="5">
        <f>Yihnurda!C38 + Ztesh!C38 + Wundry!C38 + Anymna!C38 + Shomjind!C38 + Baluyde!C38 + Letan!C38</f>
        <v>276715902.2</v>
      </c>
      <c r="HZ38" s="7">
        <f t="shared" si="64"/>
        <v>0.02351751681</v>
      </c>
      <c r="IA38" s="6">
        <f t="shared" si="65"/>
        <v>0.06437213045</v>
      </c>
      <c r="IH38" s="3">
        <f t="shared" si="66"/>
        <v>1979</v>
      </c>
      <c r="II38" s="4">
        <v>1729.0</v>
      </c>
      <c r="IJ38" s="5">
        <f>Iareva!C38 + 'United Mihili'!C38 + 'Mesjan Hyaa'!C38 + Desaki!C38 + 'Far Lands'!C38</f>
        <v>32634420.49</v>
      </c>
      <c r="IK38" s="7">
        <f t="shared" si="67"/>
        <v>0.02906482469</v>
      </c>
      <c r="IL38" s="6">
        <f t="shared" si="68"/>
        <v>0.007591711053</v>
      </c>
      <c r="IS38" s="3">
        <f t="shared" si="69"/>
        <v>1979</v>
      </c>
      <c r="IT38" s="4">
        <v>1729.0</v>
      </c>
      <c r="IU38" s="5">
        <f>Verste!C38 + Quidic!C38 + Erkizil!C38 + Ashain!C38 + Ahokini!C38</f>
        <v>217688263.6</v>
      </c>
      <c r="IV38" s="7">
        <f t="shared" si="70"/>
        <v>0.02023278272</v>
      </c>
      <c r="IW38" s="6">
        <f t="shared" si="71"/>
        <v>0.05064059271</v>
      </c>
    </row>
    <row r="39" ht="22.5" customHeight="1">
      <c r="A39" s="3">
        <f t="shared" si="1"/>
        <v>1978</v>
      </c>
      <c r="B39" s="4">
        <v>1728.0</v>
      </c>
      <c r="C39" s="5">
        <f>Acetoa!C39 + Acrana!C39 + Aetintio!C39 + Ahokini!C39 + Amcha!C39 + Andsaudare!C39 + Anymna!C39 + Aplasia!C39 + Arbiya!C39 + 'Areoix Lie'!C39 + Ashain!C39 + Astye!C39 + Baluyde!C39 + Byllu!C39 + Candenat!C39 + Canldives!C39 + Chaenia!C39 + Cloja!C39 + 'Crila Republic'!C39 + 'Cruthi Anoso'!C39 + Curata!C39 + Dahe!C39 + Danocia!C39 + Darewa!C39 + Desaki!C39 + Deschon!C39 + 'Disal Nila'!C39 + 'Dual Cenryia'!C39 + Ealdorii!C39 + Easuhura!C39 + Eldavpir!C39 + Eldjo!C39 + 'Elja and Munusia'!C39 + Emara!C39 + Enina!C39 + Eparia!C39 + Erkizil!C39 + Estijan!C39 + Etirha!C39 + Etretes!C39 + Exilium!C39 + 'Far Lands'!C39 + 'Feio Lie'!C39 + Fermori!C39 + Finae!C39 + Fincen!C39 + 'Fire Coast'!C39 + Gaeiya!C39 + Galca!C39 + Genaire!C39 + Grazail!C39 + Guise!C39 + Haiza!C39 + Heiso!C39 + Hiwush!C39 + Hkuqo!C39 + Hyelen!C39 + Iainoa!C39 + Iareva!C39 + Ihner!C39 + Ikzen!C39 + Ilicuhe!C39 + Inania!C39 + Inrea!C39 + Iquir!C39 + Isari!C39 + Isnti!C39 + Isuibul!C39 + Jathua!C39 + Jau!C39 + Jshain!C39 + Kaastini!C39 + Koruch!C39 + Kusierna!C39 + Laselteh!C39 + Lasri!C39 + Letan!C39 + Lieri!C39 + Lycroa!C39 + Lydroa!C39 + Maalle!C39 + Mendereide!C39 + 'Merela Sta'!C39 + 'Mesjan Hyaa'!C39 + Metndria!C39 + Migoku!C39 + Myla!C39 + 'New Kizura'!C39 + 'New Misos'!C39 + 'Nheyes Si'!C39 + Nia!C39 + 'Niretui and Anulan'!C39 + 'Niul Spijan'!C39 + 'North Ayre'!C39 + Ocaun!C39 + Ohtina!C39 + Onphello!C39 + Oscairia!C39 + Othya!C39 + Otiiric!C39 + Oyreain!C39 + Ozinia!C39 + Palina!C39 + Peka!C39 + Pelan!C39 + Pelines!C39 + Pelugrotoa!C39 + 'Pha Hii'!C39 + Phuris!C39 + Praesyu!C39 + Prstreula!C39 + 'Pruim Fijan'!C39 + 'Prystr Hii'!C39 + Quidic!C39 + Raledria!C39 + Reerica!C39 + Rethern!C39 + 'Rijan bu'!C39 + Rinew!C39 + Rkmepuia!C39 + Rtesania!C39 + Ruylku!C39 + Saa!C39 + Sadain!C39 + Sanagara!C39 + Sattle!C39 + Selaja!C39 + Seytinemas!C39 + Shinam!C39 + Shomjind!C39 + Siana!C39 + Sivoso!C39 + Slyiaduun!C39 + Stinebar!C39 + Suenan!C39 + Sunsokua!C39 + Taing!C39 + Taniduna!C39 + Taoisia!C39 + Taval!C39 + Terressin!C39 + Tomscilus!C39 + Tonder!C39 + Trevilla!C39 + Trian!C39 + Tvecoca!C39 + Ucrua!C39 + Ukhdari!C39 + Umarcia!C39 + Umendel!C39 + 'United Delet'!C39 + 'United Mihili'!C39 + Urbiqu!C39 + Uularin!C39 + Vayvele!C39 + Veelmit!C39 + Verste!C39 + Verusa!C39 + Vesozata!C39 + Viussi!C39 + Volver!C39 + Walporein!C39 + 'Welenu Fana'!C39 + 'Western Migoku'!C39 + Wundry!C39 + Yaxuto!C39 + Yihnurda!C39 + Yoprioq!C39 + Yutnitu!C39 + Zenashan!C39 + Zhanshe!C39 + Ztesh!C39</f>
        <v>4226469689</v>
      </c>
      <c r="D39" s="6">
        <f t="shared" si="2"/>
        <v>0.01704071116</v>
      </c>
      <c r="K39" s="3">
        <f t="shared" si="3"/>
        <v>1978</v>
      </c>
      <c r="L39" s="4">
        <v>1728.0</v>
      </c>
      <c r="M39" s="5">
        <f>Eldavpir!C39 + Iquir!C39 + Viussi!C39 + Umendel!C39 + Reerica!C39 + Saa!C39 + Sattle!C39</f>
        <v>39412922.75</v>
      </c>
      <c r="N39" s="6">
        <f t="shared" si="4"/>
        <v>0.03109595945</v>
      </c>
      <c r="O39" s="6">
        <f t="shared" si="5"/>
        <v>0.009325258584</v>
      </c>
      <c r="V39" s="3">
        <f t="shared" si="6"/>
        <v>1978</v>
      </c>
      <c r="W39" s="4">
        <v>1728.0</v>
      </c>
      <c r="X39" s="5">
        <f>'Areoix Lie'!C39 + Jau!C39 + Terressin!C39 + Acetoa!C39 + 'Feio Lie'!C39</f>
        <v>482028825.3</v>
      </c>
      <c r="Y39" s="6">
        <f t="shared" si="7"/>
        <v>0.01593918756</v>
      </c>
      <c r="Z39" s="6">
        <f t="shared" si="8"/>
        <v>0.1140499899</v>
      </c>
      <c r="AG39" s="3">
        <f t="shared" si="9"/>
        <v>1978</v>
      </c>
      <c r="AH39" s="4">
        <v>1728.0</v>
      </c>
      <c r="AI39" s="5">
        <f>Taniduna!C39 + Jathua!C39 + Deschon!C39 + Pelines!C39 + Candenat!C39 + Othya!C39 + Yoprioq!C39 + Jshain!C39 + 'Fire Coast'!C39 + 'Rijan bu'!C39 + Rinew!C39 + Enina!C39 + Trevilla!C39</f>
        <v>86802274.72</v>
      </c>
      <c r="AJ39" s="6">
        <f t="shared" si="10"/>
        <v>0.03124523037</v>
      </c>
      <c r="AK39" s="6">
        <f t="shared" si="11"/>
        <v>0.02053777292</v>
      </c>
      <c r="AR39" s="3">
        <f t="shared" si="12"/>
        <v>1978</v>
      </c>
      <c r="AS39" s="4">
        <v>1728.0</v>
      </c>
      <c r="AT39" s="5">
        <f>Gaeiya!C39 + Raledria!C39 + Arbiya!C39 + Fincen!C39 + Curata!C39</f>
        <v>201560426.9</v>
      </c>
      <c r="AU39" s="6">
        <f t="shared" si="13"/>
        <v>0.0110965237</v>
      </c>
      <c r="AV39" s="6">
        <f t="shared" si="14"/>
        <v>0.04769002069</v>
      </c>
      <c r="BC39" s="3">
        <f t="shared" si="15"/>
        <v>1978</v>
      </c>
      <c r="BD39" s="4">
        <v>1728.0</v>
      </c>
      <c r="BE39" s="5">
        <f>Etirha!C39 + Laselteh!C39 + Grazail!C39 + 'Disal Nila'!C39 + Pelan!C39 + Peka!C39 + Guise!C39</f>
        <v>76619549.29</v>
      </c>
      <c r="BF39" s="6">
        <f t="shared" si="16"/>
        <v>0.01246649869</v>
      </c>
      <c r="BG39" s="6">
        <f t="shared" si="17"/>
        <v>0.01812849847</v>
      </c>
      <c r="BN39" s="3">
        <f t="shared" si="18"/>
        <v>1978</v>
      </c>
      <c r="BO39" s="4">
        <v>1728.0</v>
      </c>
      <c r="BP39" s="5">
        <f>Genaire!C39 + 'New Misos'!C39 + Phuris!C39 + Lasri!C39 + Slyiaduun!C39 + Aetintio!C39 + Metndria!C39 + Tomscilus!C39</f>
        <v>62093354.76</v>
      </c>
      <c r="BQ39" s="6">
        <f t="shared" si="19"/>
        <v>0.02031272925</v>
      </c>
      <c r="BR39" s="6">
        <f t="shared" si="20"/>
        <v>0.01469154148</v>
      </c>
      <c r="BY39" s="3">
        <f t="shared" si="21"/>
        <v>1978</v>
      </c>
      <c r="BZ39" s="4">
        <v>1728.0</v>
      </c>
      <c r="CA39" s="5">
        <f>Ealdorii!C39 + Ukhdari!C39 + Hkuqo!C39 + Acrana!C39 + Zenashan!C39</f>
        <v>194714519.8</v>
      </c>
      <c r="CB39" s="8">
        <f t="shared" si="22"/>
        <v>0.0137394768</v>
      </c>
      <c r="CC39" s="6">
        <f t="shared" si="23"/>
        <v>0.04607025108</v>
      </c>
      <c r="CJ39" s="3">
        <f t="shared" si="24"/>
        <v>1978</v>
      </c>
      <c r="CK39" s="4">
        <v>1728.0</v>
      </c>
      <c r="CL39" s="5">
        <f>Estijan!C39 + Ikzen!C39 + Urbiqu!C39 + Danocia!C39 + Koruch!C39 + 'New Kizura'!C39 + Lydroa!C39 + Fermori!C39 + Uularin!C39 + 'Niul Spijan'!C39</f>
        <v>215144786</v>
      </c>
      <c r="CM39" s="8">
        <f t="shared" si="25"/>
        <v>0.009620319405</v>
      </c>
      <c r="CN39" s="6">
        <f t="shared" si="26"/>
        <v>0.05090413557</v>
      </c>
      <c r="CU39" s="3">
        <f t="shared" si="27"/>
        <v>1978</v>
      </c>
      <c r="CV39" s="4">
        <v>1728.0</v>
      </c>
      <c r="CW39" s="5">
        <f>Praesyu!C39 + Lycroa!C39 + Emara!C39 + Eldjo!C39 + Easuhura!C39 + Ilicuhe!C39 + Tonder!C39</f>
        <v>214727672.7</v>
      </c>
      <c r="CX39" s="8">
        <f t="shared" si="28"/>
        <v>0.002714831423</v>
      </c>
      <c r="CY39" s="6">
        <f t="shared" si="29"/>
        <v>0.05080544484</v>
      </c>
      <c r="DF39" s="3">
        <f t="shared" si="30"/>
        <v>1978</v>
      </c>
      <c r="DG39" s="4">
        <v>1728.0</v>
      </c>
      <c r="DH39" s="5">
        <f>Verusa!C39 + Darewa!C39 + Siana!C39 + Yaxuto!C39 + 'Merela Sta'!C39 + Palina!C39</f>
        <v>151756395.8</v>
      </c>
      <c r="DI39" s="8">
        <f t="shared" si="31"/>
        <v>0.008012111241</v>
      </c>
      <c r="DJ39" s="6">
        <f t="shared" si="32"/>
        <v>0.0359061834</v>
      </c>
      <c r="DQ39" s="3">
        <f t="shared" si="33"/>
        <v>1978</v>
      </c>
      <c r="DR39" s="4">
        <v>1728.0</v>
      </c>
      <c r="DS39" s="5">
        <f>Sunsokua!C39 + Vayvele!C39 + Selaja!C39 + Sadain!C39</f>
        <v>110020614.5</v>
      </c>
      <c r="DT39" s="8">
        <f t="shared" si="34"/>
        <v>0.0255408779</v>
      </c>
      <c r="DU39" s="6">
        <f t="shared" si="35"/>
        <v>0.02603132699</v>
      </c>
      <c r="EB39" s="3">
        <f t="shared" si="36"/>
        <v>1978</v>
      </c>
      <c r="EC39" s="4">
        <v>1728.0</v>
      </c>
      <c r="ED39" s="5">
        <f>Pelugrotoa!C39 + Lieri!C39 + Rtesania!C39 + Ozinia!C39</f>
        <v>281836407.6</v>
      </c>
      <c r="EE39" s="8">
        <f t="shared" si="37"/>
        <v>0.02049930518</v>
      </c>
      <c r="EF39" s="6">
        <f t="shared" si="38"/>
        <v>0.06668364576</v>
      </c>
      <c r="EM39" s="3">
        <f t="shared" si="39"/>
        <v>1978</v>
      </c>
      <c r="EN39" s="4">
        <v>1728.0</v>
      </c>
      <c r="EO39" s="5">
        <f>Ocaun!C39 + 'Dual Cenryia'!C39 + Byllu!C39 + Exilium!C39 + Inrea!C39 + Amcha!C39 + Isnti!C39 + Galca!C39 + Otiiric!C39 + Taing!C39 + 'Cruthi Anoso'!C39</f>
        <v>132220091.7</v>
      </c>
      <c r="EP39" s="8">
        <f t="shared" si="40"/>
        <v>0.03153894478</v>
      </c>
      <c r="EQ39" s="6">
        <f t="shared" si="41"/>
        <v>0.03128381402</v>
      </c>
      <c r="EX39" s="3">
        <f t="shared" si="42"/>
        <v>1978</v>
      </c>
      <c r="EY39" s="4">
        <v>1728.0</v>
      </c>
      <c r="EZ39" s="5">
        <f>Sivoso!C39 + Taoisia!C39 + Seytinemas!C39 + Trian!C39 + Chaenia!C39</f>
        <v>83466038.54</v>
      </c>
      <c r="FA39" s="8">
        <f t="shared" si="43"/>
        <v>0.02429985194</v>
      </c>
      <c r="FB39" s="6">
        <f t="shared" si="44"/>
        <v>0.0197484058</v>
      </c>
      <c r="FI39" s="3">
        <f t="shared" si="45"/>
        <v>1978</v>
      </c>
      <c r="FJ39" s="4">
        <v>1728.0</v>
      </c>
      <c r="FK39" s="5">
        <f>Migoku!C39 + 'Welenu Fana'!C39 + Haiza!C39 + Ucrua!C39 + Ihner!C39 + Oscairia!C39 + Shinam!C39 + Ruylku!C39 + Taval!C39 + 'Western Migoku'!C39 + 'Pruim Fijan'!C39 + Canldives!C39</f>
        <v>92383849.75</v>
      </c>
      <c r="FL39" s="8">
        <f t="shared" si="46"/>
        <v>0.0202467463</v>
      </c>
      <c r="FM39" s="6">
        <f t="shared" si="47"/>
        <v>0.02185839638</v>
      </c>
      <c r="FT39" s="3">
        <f t="shared" si="48"/>
        <v>1978</v>
      </c>
      <c r="FU39" s="4">
        <v>1728.0</v>
      </c>
      <c r="FV39" s="5">
        <f>Vesozata!C39 + Etretes!C39 + Kusierna!C39 + Eparia!C39</f>
        <v>63605369.69</v>
      </c>
      <c r="FW39" s="8">
        <f t="shared" si="49"/>
        <v>0.02608546393</v>
      </c>
      <c r="FX39" s="6">
        <f t="shared" si="50"/>
        <v>0.01504929039</v>
      </c>
      <c r="GE39" s="3">
        <f t="shared" si="51"/>
        <v>1978</v>
      </c>
      <c r="GF39" s="4">
        <v>1728.0</v>
      </c>
      <c r="GG39" s="5">
        <f>Dahe!C39 + Kaastini!C39 + Suenan!C39 + Oyreain!C39 + Sanagara!C39 + 'North Ayre'!C39 + Stinebar!C39 + Cloja!C39 + 'Pha Hii'!C39 + 'Prystr Hii'!C39</f>
        <v>805938594.2</v>
      </c>
      <c r="GH39" s="8">
        <f t="shared" si="52"/>
        <v>0.01266833354</v>
      </c>
      <c r="GI39" s="6">
        <f t="shared" si="53"/>
        <v>0.1906883649</v>
      </c>
      <c r="GP39" s="3">
        <f t="shared" si="54"/>
        <v>1978</v>
      </c>
      <c r="GQ39" s="4">
        <v>1728.0</v>
      </c>
      <c r="GR39" s="5">
        <f>Maalle!C39 + 'United Delet'!C39 + Ohtina!C39 + Astye!C39 + Prstreula!C39 + Veelmit!C39 + Aplasia!C39 + 'Elja and Munusia'!C39 + Walporein!C39 + 'Crila Republic'!C39 + 'Niretui and Anulan'!C39 + Rethern!C39 + Tvecoca!C39</f>
        <v>104850569.2</v>
      </c>
      <c r="GS39" s="8">
        <f t="shared" si="55"/>
        <v>0.0211985164</v>
      </c>
      <c r="GT39" s="6">
        <f t="shared" si="56"/>
        <v>0.02480807314</v>
      </c>
      <c r="HA39" s="3">
        <f t="shared" si="57"/>
        <v>1978</v>
      </c>
      <c r="HB39" s="4">
        <v>1728.0</v>
      </c>
      <c r="HC39" s="5">
        <f>Andsaudare!C39 + Nia!C39 + Umarcia!C39 + Mendereide!C39 + Iainoa!C39 + Isari!C39 + Rkmepuia!C39 + Hiwush!C39 + Isuibul!C39 + Yutnitu!C39</f>
        <v>37228051.03</v>
      </c>
      <c r="HD39" s="8">
        <f t="shared" si="58"/>
        <v>0.02644903531</v>
      </c>
      <c r="HE39" s="6">
        <f t="shared" si="59"/>
        <v>0.008808309007</v>
      </c>
      <c r="HL39" s="3">
        <f t="shared" si="60"/>
        <v>1978</v>
      </c>
      <c r="HM39" s="4">
        <v>1728.0</v>
      </c>
      <c r="HN39" s="5">
        <f>Zhanshe!C39 + Volver!C39 + Finae!C39 + Myla!C39 + 'Nheyes Si'!C39 + Onphello!C39 + Hyelen!C39</f>
        <v>68700372.16</v>
      </c>
      <c r="HO39" s="8">
        <f t="shared" si="61"/>
        <v>0.02177242315</v>
      </c>
      <c r="HP39" s="6">
        <f t="shared" si="62"/>
        <v>0.0162547888</v>
      </c>
      <c r="HW39" s="3">
        <f t="shared" si="63"/>
        <v>1978</v>
      </c>
      <c r="HX39" s="4">
        <v>1728.0</v>
      </c>
      <c r="HY39" s="5">
        <f>Yihnurda!C39 + Ztesh!C39 + Wundry!C39 + Anymna!C39 + Shomjind!C39 + Baluyde!C39 + Letan!C39</f>
        <v>270357759</v>
      </c>
      <c r="HZ39" s="8">
        <f t="shared" si="64"/>
        <v>0.02338535714</v>
      </c>
      <c r="IA39" s="6">
        <f t="shared" si="65"/>
        <v>0.0639677506</v>
      </c>
      <c r="IH39" s="3">
        <f t="shared" si="66"/>
        <v>1978</v>
      </c>
      <c r="II39" s="4">
        <v>1728.0</v>
      </c>
      <c r="IJ39" s="5">
        <f>Iareva!C39 + 'United Mihili'!C39 + 'Mesjan Hyaa'!C39 + Desaki!C39 + 'Far Lands'!C39</f>
        <v>31712696.53</v>
      </c>
      <c r="IK39" s="8">
        <f t="shared" si="67"/>
        <v>0.02789092147</v>
      </c>
      <c r="IL39" s="6">
        <f t="shared" si="68"/>
        <v>0.007503353592</v>
      </c>
      <c r="IS39" s="3">
        <f t="shared" si="69"/>
        <v>1978</v>
      </c>
      <c r="IT39" s="4">
        <v>1728.0</v>
      </c>
      <c r="IU39" s="5">
        <f>Verste!C39 + Quidic!C39 + Erkizil!C39 + Ashain!C39 + Ahokini!C39</f>
        <v>213371171</v>
      </c>
      <c r="IV39" s="8">
        <f t="shared" si="70"/>
        <v>0.02033907611</v>
      </c>
      <c r="IW39" s="6">
        <f t="shared" si="71"/>
        <v>0.050484491</v>
      </c>
    </row>
    <row r="40" ht="22.5" customHeight="1">
      <c r="A40" s="3">
        <f t="shared" si="1"/>
        <v>1977</v>
      </c>
      <c r="B40" s="4">
        <v>1727.0</v>
      </c>
      <c r="C40" s="5">
        <f>Acetoa!C40 + Acrana!C40 + Aetintio!C40 + Ahokini!C40 + Amcha!C40 + Andsaudare!C40 + Anymna!C40 + Aplasia!C40 + Arbiya!C40 + 'Areoix Lie'!C40 + Ashain!C40 + Astye!C40 + Baluyde!C40 + Byllu!C40 + Candenat!C40 + Canldives!C40 + Chaenia!C40 + Cloja!C40 + 'Crila Republic'!C40 + 'Cruthi Anoso'!C40 + Curata!C40 + Dahe!C40 + Danocia!C40 + Darewa!C40 + Desaki!C40 + Deschon!C40 + 'Disal Nila'!C40 + 'Dual Cenryia'!C40 + Ealdorii!C40 + Easuhura!C40 + Eldavpir!C40 + Eldjo!C40 + 'Elja and Munusia'!C40 + Emara!C40 + Enina!C40 + Eparia!C40 + Erkizil!C40 + Estijan!C40 + Etirha!C40 + Etretes!C40 + Exilium!C40 + 'Far Lands'!C40 + 'Feio Lie'!C40 + Fermori!C40 + Finae!C40 + Fincen!C40 + 'Fire Coast'!C40 + Gaeiya!C40 + Galca!C40 + Genaire!C40 + Grazail!C40 + Guise!C40 + Haiza!C40 + Heiso!C40 + Hiwush!C40 + Hkuqo!C40 + Hyelen!C40 + Iainoa!C40 + Iareva!C40 + Ihner!C40 + Ikzen!C40 + Ilicuhe!C40 + Inania!C40 + Inrea!C40 + Iquir!C40 + Isari!C40 + Isnti!C40 + Isuibul!C40 + Jathua!C40 + Jau!C40 + Jshain!C40 + Kaastini!C40 + Koruch!C40 + Kusierna!C40 + Laselteh!C40 + Lasri!C40 + Letan!C40 + Lieri!C40 + Lycroa!C40 + Lydroa!C40 + Maalle!C40 + Mendereide!C40 + 'Merela Sta'!C40 + 'Mesjan Hyaa'!C40 + Metndria!C40 + Migoku!C40 + Myla!C40 + 'New Kizura'!C40 + 'New Misos'!C40 + 'Nheyes Si'!C40 + Nia!C40 + 'Niretui and Anulan'!C40 + 'Niul Spijan'!C40 + 'North Ayre'!C40 + Ocaun!C40 + Ohtina!C40 + Onphello!C40 + Oscairia!C40 + Othya!C40 + Otiiric!C40 + Oyreain!C40 + Ozinia!C40 + Palina!C40 + Peka!C40 + Pelan!C40 + Pelines!C40 + Pelugrotoa!C40 + 'Pha Hii'!C40 + Phuris!C40 + Praesyu!C40 + Prstreula!C40 + 'Pruim Fijan'!C40 + 'Prystr Hii'!C40 + Quidic!C40 + Raledria!C40 + Reerica!C40 + Rethern!C40 + 'Rijan bu'!C40 + Rinew!C40 + Rkmepuia!C40 + Rtesania!C40 + Ruylku!C40 + Saa!C40 + Sadain!C40 + Sanagara!C40 + Sattle!C40 + Selaja!C40 + Seytinemas!C40 + Shinam!C40 + Shomjind!C40 + Siana!C40 + Sivoso!C40 + Slyiaduun!C40 + Stinebar!C40 + Suenan!C40 + Sunsokua!C40 + Taing!C40 + Taniduna!C40 + Taoisia!C40 + Taval!C40 + Terressin!C40 + Tomscilus!C40 + Tonder!C40 + Trevilla!C40 + Trian!C40 + Tvecoca!C40 + Ucrua!C40 + Ukhdari!C40 + Umarcia!C40 + Umendel!C40 + 'United Delet'!C40 + 'United Mihili'!C40 + Urbiqu!C40 + Uularin!C40 + Vayvele!C40 + Veelmit!C40 + Verste!C40 + Verusa!C40 + Vesozata!C40 + Viussi!C40 + Volver!C40 + Walporein!C40 + 'Welenu Fana'!C40 + 'Western Migoku'!C40 + Wundry!C40 + Yaxuto!C40 + Yihnurda!C40 + Yoprioq!C40 + Yutnitu!C40 + Zenashan!C40 + Zhanshe!C40 + Ztesh!C40</f>
        <v>4155654383</v>
      </c>
      <c r="D40" s="6">
        <f t="shared" si="2"/>
        <v>0.01711552908</v>
      </c>
      <c r="K40" s="3">
        <f t="shared" si="3"/>
        <v>1977</v>
      </c>
      <c r="L40" s="4">
        <v>1727.0</v>
      </c>
      <c r="M40" s="5">
        <f>Eldavpir!C40 + Iquir!C40 + Viussi!C40 + Umendel!C40 + Reerica!C40 + Saa!C40 + Sattle!C40</f>
        <v>38224301.42</v>
      </c>
      <c r="N40" s="6">
        <f t="shared" si="4"/>
        <v>0.03089249302</v>
      </c>
      <c r="O40" s="6">
        <f t="shared" si="5"/>
        <v>0.009198142554</v>
      </c>
      <c r="V40" s="3">
        <f t="shared" si="6"/>
        <v>1977</v>
      </c>
      <c r="W40" s="4">
        <v>1727.0</v>
      </c>
      <c r="X40" s="5">
        <f>'Areoix Lie'!C40 + Jau!C40 + Terressin!C40 + Acetoa!C40 + 'Feio Lie'!C40</f>
        <v>474466219.2</v>
      </c>
      <c r="Y40" s="6">
        <f t="shared" si="7"/>
        <v>0.01632582883</v>
      </c>
      <c r="Z40" s="6">
        <f t="shared" si="8"/>
        <v>0.1141736476</v>
      </c>
      <c r="AG40" s="3">
        <f t="shared" si="9"/>
        <v>1977</v>
      </c>
      <c r="AH40" s="4">
        <v>1727.0</v>
      </c>
      <c r="AI40" s="5">
        <f>Taniduna!C40 + Jathua!C40 + Deschon!C40 + Pelines!C40 + Candenat!C40 + Othya!C40 + Yoprioq!C40 + Jshain!C40 + 'Fire Coast'!C40 + 'Rijan bu'!C40 + Rinew!C40 + Enina!C40 + Trevilla!C40</f>
        <v>84172292.06</v>
      </c>
      <c r="AJ40" s="6">
        <f t="shared" si="10"/>
        <v>0.03112529339</v>
      </c>
      <c r="AK40" s="6">
        <f t="shared" si="11"/>
        <v>0.0202548827</v>
      </c>
      <c r="AR40" s="3">
        <f t="shared" si="12"/>
        <v>1977</v>
      </c>
      <c r="AS40" s="4">
        <v>1727.0</v>
      </c>
      <c r="AT40" s="5">
        <f>Gaeiya!C40 + Raledria!C40 + Arbiya!C40 + Fincen!C40 + Curata!C40</f>
        <v>199348353.2</v>
      </c>
      <c r="AU40" s="6">
        <f t="shared" si="13"/>
        <v>0.01081645368</v>
      </c>
      <c r="AV40" s="6">
        <f t="shared" si="14"/>
        <v>0.04797038801</v>
      </c>
      <c r="BC40" s="3">
        <f t="shared" si="15"/>
        <v>1977</v>
      </c>
      <c r="BD40" s="4">
        <v>1727.0</v>
      </c>
      <c r="BE40" s="5">
        <f>Etirha!C40 + Laselteh!C40 + Grazail!C40 + 'Disal Nila'!C40 + Pelan!C40 + Peka!C40 + Guise!C40</f>
        <v>75676132.88</v>
      </c>
      <c r="BF40" s="6">
        <f t="shared" si="16"/>
        <v>0.01495329859</v>
      </c>
      <c r="BG40" s="6">
        <f t="shared" si="17"/>
        <v>0.01821040103</v>
      </c>
      <c r="BN40" s="3">
        <f t="shared" si="18"/>
        <v>1977</v>
      </c>
      <c r="BO40" s="4">
        <v>1727.0</v>
      </c>
      <c r="BP40" s="5">
        <f>Genaire!C40 + 'New Misos'!C40 + Phuris!C40 + Lasri!C40 + Slyiaduun!C40 + Aetintio!C40 + Metndria!C40 + Tomscilus!C40</f>
        <v>60857179.35</v>
      </c>
      <c r="BQ40" s="6">
        <f t="shared" si="19"/>
        <v>0.02048807561</v>
      </c>
      <c r="BR40" s="6">
        <f t="shared" si="20"/>
        <v>0.0146444275</v>
      </c>
      <c r="BY40" s="3">
        <f t="shared" si="21"/>
        <v>1977</v>
      </c>
      <c r="BZ40" s="4">
        <v>1727.0</v>
      </c>
      <c r="CA40" s="5">
        <f>Ealdorii!C40 + Ukhdari!C40 + Hkuqo!C40 + Acrana!C40 + Zenashan!C40</f>
        <v>192075502.9</v>
      </c>
      <c r="CB40" s="7">
        <f t="shared" si="22"/>
        <v>0.01384585098</v>
      </c>
      <c r="CC40" s="6">
        <f t="shared" si="23"/>
        <v>0.04622027848</v>
      </c>
      <c r="CJ40" s="3">
        <f t="shared" si="24"/>
        <v>1977</v>
      </c>
      <c r="CK40" s="4">
        <v>1727.0</v>
      </c>
      <c r="CL40" s="5">
        <f>Estijan!C40 + Ikzen!C40 + Urbiqu!C40 + Danocia!C40 + Koruch!C40 + 'New Kizura'!C40 + Lydroa!C40 + Fermori!C40 + Uularin!C40 + 'Niul Spijan'!C40</f>
        <v>213094746.5</v>
      </c>
      <c r="CM40" s="7">
        <f t="shared" si="25"/>
        <v>0.00929034502</v>
      </c>
      <c r="CN40" s="6">
        <f t="shared" si="26"/>
        <v>0.05127826495</v>
      </c>
      <c r="CU40" s="3">
        <f t="shared" si="27"/>
        <v>1977</v>
      </c>
      <c r="CV40" s="4">
        <v>1727.0</v>
      </c>
      <c r="CW40" s="5">
        <f>Praesyu!C40 + Lycroa!C40 + Emara!C40 + Eldjo!C40 + Easuhura!C40 + Ilicuhe!C40 + Tonder!C40</f>
        <v>214146301.6</v>
      </c>
      <c r="CX40" s="7">
        <f t="shared" si="28"/>
        <v>0.003060645602</v>
      </c>
      <c r="CY40" s="6">
        <f t="shared" si="29"/>
        <v>0.05153130694</v>
      </c>
      <c r="DF40" s="3">
        <f t="shared" si="30"/>
        <v>1977</v>
      </c>
      <c r="DG40" s="4">
        <v>1727.0</v>
      </c>
      <c r="DH40" s="5">
        <f>Verusa!C40 + Darewa!C40 + Siana!C40 + Yaxuto!C40 + 'Merela Sta'!C40 + Palina!C40</f>
        <v>150550171.1</v>
      </c>
      <c r="DI40" s="7">
        <f t="shared" si="31"/>
        <v>0.008717380304</v>
      </c>
      <c r="DJ40" s="6">
        <f t="shared" si="32"/>
        <v>0.03622778922</v>
      </c>
      <c r="DQ40" s="3">
        <f t="shared" si="33"/>
        <v>1977</v>
      </c>
      <c r="DR40" s="4">
        <v>1727.0</v>
      </c>
      <c r="DS40" s="5">
        <f>Sunsokua!C40 + Vayvele!C40 + Selaja!C40 + Sadain!C40</f>
        <v>107280574.4</v>
      </c>
      <c r="DT40" s="7">
        <f t="shared" si="34"/>
        <v>0.02544971451</v>
      </c>
      <c r="DU40" s="6">
        <f t="shared" si="35"/>
        <v>0.02581556707</v>
      </c>
      <c r="EB40" s="3">
        <f t="shared" si="36"/>
        <v>1977</v>
      </c>
      <c r="EC40" s="4">
        <v>1727.0</v>
      </c>
      <c r="ED40" s="5">
        <f>Pelugrotoa!C40 + Lieri!C40 + Rtesania!C40 + Ozinia!C40</f>
        <v>276175011.7</v>
      </c>
      <c r="EE40" s="7">
        <f t="shared" si="37"/>
        <v>0.02036394628</v>
      </c>
      <c r="EF40" s="6">
        <f t="shared" si="38"/>
        <v>0.06645764692</v>
      </c>
      <c r="EM40" s="3">
        <f t="shared" si="39"/>
        <v>1977</v>
      </c>
      <c r="EN40" s="4">
        <v>1727.0</v>
      </c>
      <c r="EO40" s="5">
        <f>Ocaun!C40 + 'Dual Cenryia'!C40 + Byllu!C40 + Exilium!C40 + Inrea!C40 + Amcha!C40 + Isnti!C40 + Galca!C40 + Otiiric!C40 + Taing!C40 + 'Cruthi Anoso'!C40</f>
        <v>128177508.4</v>
      </c>
      <c r="EP40" s="7">
        <f t="shared" si="40"/>
        <v>0.03078440431</v>
      </c>
      <c r="EQ40" s="6">
        <f t="shared" si="41"/>
        <v>0.03084412142</v>
      </c>
      <c r="EX40" s="3">
        <f t="shared" si="42"/>
        <v>1977</v>
      </c>
      <c r="EY40" s="4">
        <v>1727.0</v>
      </c>
      <c r="EZ40" s="5">
        <f>Sivoso!C40 + Taoisia!C40 + Seytinemas!C40 + Trian!C40 + Chaenia!C40</f>
        <v>81485942.21</v>
      </c>
      <c r="FA40" s="7">
        <f t="shared" si="43"/>
        <v>0.02452005714</v>
      </c>
      <c r="FB40" s="6">
        <f t="shared" si="44"/>
        <v>0.01960845024</v>
      </c>
      <c r="FI40" s="3">
        <f t="shared" si="45"/>
        <v>1977</v>
      </c>
      <c r="FJ40" s="4">
        <v>1727.0</v>
      </c>
      <c r="FK40" s="5">
        <f>Migoku!C40 + 'Welenu Fana'!C40 + Haiza!C40 + Ucrua!C40 + Ihner!C40 + Oscairia!C40 + Shinam!C40 + Ruylku!C40 + Taval!C40 + 'Western Migoku'!C40 + 'Pruim Fijan'!C40 + Canldives!C40</f>
        <v>90550496.82</v>
      </c>
      <c r="FL40" s="7">
        <f t="shared" si="46"/>
        <v>0.02127294918</v>
      </c>
      <c r="FM40" s="6">
        <f t="shared" si="47"/>
        <v>0.0217897083</v>
      </c>
      <c r="FT40" s="3">
        <f t="shared" si="48"/>
        <v>1977</v>
      </c>
      <c r="FU40" s="4">
        <v>1727.0</v>
      </c>
      <c r="FV40" s="5">
        <f>Vesozata!C40 + Etretes!C40 + Kusierna!C40 + Eparia!C40</f>
        <v>61988374.19</v>
      </c>
      <c r="FW40" s="7">
        <f t="shared" si="49"/>
        <v>0.0258963532</v>
      </c>
      <c r="FX40" s="6">
        <f t="shared" si="50"/>
        <v>0.01491663369</v>
      </c>
      <c r="GE40" s="3">
        <f t="shared" si="51"/>
        <v>1977</v>
      </c>
      <c r="GF40" s="4">
        <v>1727.0</v>
      </c>
      <c r="GG40" s="5">
        <f>Dahe!C40 + Kaastini!C40 + Suenan!C40 + Oyreain!C40 + Sanagara!C40 + 'North Ayre'!C40 + Stinebar!C40 + Cloja!C40 + 'Pha Hii'!C40 + 'Prystr Hii'!C40</f>
        <v>795856419.6</v>
      </c>
      <c r="GH40" s="7">
        <f t="shared" si="52"/>
        <v>0.01255475189</v>
      </c>
      <c r="GI40" s="6">
        <f t="shared" si="53"/>
        <v>0.1915116962</v>
      </c>
      <c r="GP40" s="3">
        <f t="shared" si="54"/>
        <v>1977</v>
      </c>
      <c r="GQ40" s="4">
        <v>1727.0</v>
      </c>
      <c r="GR40" s="5">
        <f>Maalle!C40 + 'United Delet'!C40 + Ohtina!C40 + Astye!C40 + Prstreula!C40 + Veelmit!C40 + Aplasia!C40 + 'Elja and Munusia'!C40 + Walporein!C40 + 'Crila Republic'!C40 + 'Niretui and Anulan'!C40 + Rethern!C40 + Tvecoca!C40</f>
        <v>102674032</v>
      </c>
      <c r="GS40" s="7">
        <f t="shared" si="55"/>
        <v>0.02126414868</v>
      </c>
      <c r="GT40" s="6">
        <f t="shared" si="56"/>
        <v>0.02470706718</v>
      </c>
      <c r="HA40" s="3">
        <f t="shared" si="57"/>
        <v>1977</v>
      </c>
      <c r="HB40" s="4">
        <v>1727.0</v>
      </c>
      <c r="HC40" s="5">
        <f>Andsaudare!C40 + Nia!C40 + Umarcia!C40 + Mendereide!C40 + Iainoa!C40 + Isari!C40 + Rkmepuia!C40 + Hiwush!C40 + Isuibul!C40 + Yutnitu!C40</f>
        <v>36268776.87</v>
      </c>
      <c r="HD40" s="7">
        <f t="shared" si="58"/>
        <v>0.02658436757</v>
      </c>
      <c r="HE40" s="6">
        <f t="shared" si="59"/>
        <v>0.00872757297</v>
      </c>
      <c r="HL40" s="3">
        <f t="shared" si="60"/>
        <v>1977</v>
      </c>
      <c r="HM40" s="4">
        <v>1727.0</v>
      </c>
      <c r="HN40" s="5">
        <f>Zhanshe!C40 + Volver!C40 + Finae!C40 + Myla!C40 + 'Nheyes Si'!C40 + Onphello!C40 + Hyelen!C40</f>
        <v>67236471.26</v>
      </c>
      <c r="HO40" s="7">
        <f t="shared" si="61"/>
        <v>0.02203448635</v>
      </c>
      <c r="HP40" s="6">
        <f t="shared" si="62"/>
        <v>0.01617951472</v>
      </c>
      <c r="HW40" s="3">
        <f t="shared" si="63"/>
        <v>1977</v>
      </c>
      <c r="HX40" s="4">
        <v>1727.0</v>
      </c>
      <c r="HY40" s="5">
        <f>Yihnurda!C40 + Ztesh!C40 + Wundry!C40 + Anymna!C40 + Shomjind!C40 + Baluyde!C40 + Letan!C40</f>
        <v>264179819.6</v>
      </c>
      <c r="HZ40" s="7">
        <f t="shared" si="64"/>
        <v>0.0233895331</v>
      </c>
      <c r="IA40" s="6">
        <f t="shared" si="65"/>
        <v>0.063571172</v>
      </c>
      <c r="IH40" s="3">
        <f t="shared" si="66"/>
        <v>1977</v>
      </c>
      <c r="II40" s="4">
        <v>1727.0</v>
      </c>
      <c r="IJ40" s="5">
        <f>Iareva!C40 + 'United Mihili'!C40 + 'Mesjan Hyaa'!C40 + Desaki!C40 + 'Far Lands'!C40</f>
        <v>30852200.23</v>
      </c>
      <c r="IK40" s="7">
        <f t="shared" si="67"/>
        <v>0.03019685078</v>
      </c>
      <c r="IL40" s="6">
        <f t="shared" si="68"/>
        <v>0.007424149697</v>
      </c>
      <c r="IS40" s="3">
        <f t="shared" si="69"/>
        <v>1977</v>
      </c>
      <c r="IT40" s="4">
        <v>1727.0</v>
      </c>
      <c r="IU40" s="5">
        <f>Verste!C40 + Quidic!C40 + Erkizil!C40 + Ashain!C40 + Ahokini!C40</f>
        <v>209117906</v>
      </c>
      <c r="IV40" s="7">
        <f t="shared" si="70"/>
        <v>0.0208505804</v>
      </c>
      <c r="IW40" s="6">
        <f t="shared" si="71"/>
        <v>0.050321294</v>
      </c>
    </row>
    <row r="41" ht="22.5" customHeight="1">
      <c r="A41" s="3">
        <f t="shared" si="1"/>
        <v>1976</v>
      </c>
      <c r="B41" s="4">
        <v>1726.0</v>
      </c>
      <c r="C41" s="5">
        <f>Acetoa!C41 + Acrana!C41 + Aetintio!C41 + Ahokini!C41 + Amcha!C41 + Andsaudare!C41 + Anymna!C41 + Aplasia!C41 + Arbiya!C41 + 'Areoix Lie'!C41 + Ashain!C41 + Astye!C41 + Baluyde!C41 + Byllu!C41 + Candenat!C41 + Canldives!C41 + Chaenia!C41 + Cloja!C41 + 'Crila Republic'!C41 + 'Cruthi Anoso'!C41 + Curata!C41 + Dahe!C41 + Danocia!C41 + Darewa!C41 + Desaki!C41 + Deschon!C41 + 'Disal Nila'!C41 + 'Dual Cenryia'!C41 + Ealdorii!C41 + Easuhura!C41 + Eldavpir!C41 + Eldjo!C41 + 'Elja and Munusia'!C41 + Emara!C41 + Enina!C41 + Eparia!C41 + Erkizil!C41 + Estijan!C41 + Etirha!C41 + Etretes!C41 + Exilium!C41 + 'Far Lands'!C41 + 'Feio Lie'!C41 + Fermori!C41 + Finae!C41 + Fincen!C41 + 'Fire Coast'!C41 + Gaeiya!C41 + Galca!C41 + Genaire!C41 + Grazail!C41 + Guise!C41 + Haiza!C41 + Heiso!C41 + Hiwush!C41 + Hkuqo!C41 + Hyelen!C41 + Iainoa!C41 + Iareva!C41 + Ihner!C41 + Ikzen!C41 + Ilicuhe!C41 + Inania!C41 + Inrea!C41 + Iquir!C41 + Isari!C41 + Isnti!C41 + Isuibul!C41 + Jathua!C41 + Jau!C41 + Jshain!C41 + Kaastini!C41 + Koruch!C41 + Kusierna!C41 + Laselteh!C41 + Lasri!C41 + Letan!C41 + Lieri!C41 + Lycroa!C41 + Lydroa!C41 + Maalle!C41 + Mendereide!C41 + 'Merela Sta'!C41 + 'Mesjan Hyaa'!C41 + Metndria!C41 + Migoku!C41 + Myla!C41 + 'New Kizura'!C41 + 'New Misos'!C41 + 'Nheyes Si'!C41 + Nia!C41 + 'Niretui and Anulan'!C41 + 'Niul Spijan'!C41 + 'North Ayre'!C41 + Ocaun!C41 + Ohtina!C41 + Onphello!C41 + Oscairia!C41 + Othya!C41 + Otiiric!C41 + Oyreain!C41 + Ozinia!C41 + Palina!C41 + Peka!C41 + Pelan!C41 + Pelines!C41 + Pelugrotoa!C41 + 'Pha Hii'!C41 + Phuris!C41 + Praesyu!C41 + Prstreula!C41 + 'Pruim Fijan'!C41 + 'Prystr Hii'!C41 + Quidic!C41 + Raledria!C41 + Reerica!C41 + Rethern!C41 + 'Rijan bu'!C41 + Rinew!C41 + Rkmepuia!C41 + Rtesania!C41 + Ruylku!C41 + Saa!C41 + Sadain!C41 + Sanagara!C41 + Sattle!C41 + Selaja!C41 + Seytinemas!C41 + Shinam!C41 + Shomjind!C41 + Siana!C41 + Sivoso!C41 + Slyiaduun!C41 + Stinebar!C41 + Suenan!C41 + Sunsokua!C41 + Taing!C41 + Taniduna!C41 + Taoisia!C41 + Taval!C41 + Terressin!C41 + Tomscilus!C41 + Tonder!C41 + Trevilla!C41 + Trian!C41 + Tvecoca!C41 + Ucrua!C41 + Ukhdari!C41 + Umarcia!C41 + Umendel!C41 + 'United Delet'!C41 + 'United Mihili'!C41 + Urbiqu!C41 + Uularin!C41 + Vayvele!C41 + Veelmit!C41 + Verste!C41 + Verusa!C41 + Vesozata!C41 + Viussi!C41 + Volver!C41 + Walporein!C41 + 'Welenu Fana'!C41 + 'Western Migoku'!C41 + Wundry!C41 + Yaxuto!C41 + Yihnurda!C41 + Yoprioq!C41 + Yutnitu!C41 + Zenashan!C41 + Zhanshe!C41 + Ztesh!C41</f>
        <v>4085725038</v>
      </c>
      <c r="D41" s="6">
        <f t="shared" si="2"/>
        <v>0.01700783534</v>
      </c>
      <c r="K41" s="3">
        <f t="shared" si="3"/>
        <v>1976</v>
      </c>
      <c r="L41" s="4">
        <v>1726.0</v>
      </c>
      <c r="M41" s="5">
        <f>Eldavpir!C41 + Iquir!C41 + Viussi!C41 + Umendel!C41 + Reerica!C41 + Saa!C41 + Sattle!C41</f>
        <v>37078843.51</v>
      </c>
      <c r="N41" s="6">
        <f t="shared" si="4"/>
        <v>0.03002906277</v>
      </c>
      <c r="O41" s="6">
        <f t="shared" si="5"/>
        <v>0.009075217536</v>
      </c>
      <c r="V41" s="3">
        <f t="shared" si="6"/>
        <v>1976</v>
      </c>
      <c r="W41" s="4">
        <v>1726.0</v>
      </c>
      <c r="X41" s="5">
        <f>'Areoix Lie'!C41 + Jau!C41 + Terressin!C41 + Acetoa!C41 + 'Feio Lie'!C41</f>
        <v>466844594.3</v>
      </c>
      <c r="Y41" s="6">
        <f t="shared" si="7"/>
        <v>0.01681794238</v>
      </c>
      <c r="Z41" s="6">
        <f t="shared" si="8"/>
        <v>0.1142623622</v>
      </c>
      <c r="AG41" s="3">
        <f t="shared" si="9"/>
        <v>1976</v>
      </c>
      <c r="AH41" s="4">
        <v>1726.0</v>
      </c>
      <c r="AI41" s="5">
        <f>Taniduna!C41 + Jathua!C41 + Deschon!C41 + Pelines!C41 + Candenat!C41 + Othya!C41 + Yoprioq!C41 + Jshain!C41 + 'Fire Coast'!C41 + 'Rijan bu'!C41 + Rinew!C41 + Enina!C41 + Trevilla!C41</f>
        <v>81631488.05</v>
      </c>
      <c r="AJ41" s="6">
        <f t="shared" si="10"/>
        <v>0.03054773327</v>
      </c>
      <c r="AK41" s="6">
        <f t="shared" si="11"/>
        <v>0.01997968226</v>
      </c>
      <c r="AR41" s="3">
        <f t="shared" si="12"/>
        <v>1976</v>
      </c>
      <c r="AS41" s="4">
        <v>1726.0</v>
      </c>
      <c r="AT41" s="5">
        <f>Gaeiya!C41 + Raledria!C41 + Arbiya!C41 + Fincen!C41 + Curata!C41</f>
        <v>197215184.3</v>
      </c>
      <c r="AU41" s="6">
        <f t="shared" si="13"/>
        <v>0.009692473196</v>
      </c>
      <c r="AV41" s="6">
        <f t="shared" si="14"/>
        <v>0.04826932368</v>
      </c>
      <c r="BC41" s="3">
        <f t="shared" si="15"/>
        <v>1976</v>
      </c>
      <c r="BD41" s="4">
        <v>1726.0</v>
      </c>
      <c r="BE41" s="5">
        <f>Etirha!C41 + Laselteh!C41 + Grazail!C41 + 'Disal Nila'!C41 + Pelan!C41 + Peka!C41 + Guise!C41</f>
        <v>74561197.03</v>
      </c>
      <c r="BF41" s="6">
        <f t="shared" si="16"/>
        <v>0.01521266596</v>
      </c>
      <c r="BG41" s="6">
        <f t="shared" si="17"/>
        <v>0.018249196</v>
      </c>
      <c r="BN41" s="3">
        <f t="shared" si="18"/>
        <v>1976</v>
      </c>
      <c r="BO41" s="4">
        <v>1726.0</v>
      </c>
      <c r="BP41" s="5">
        <f>Genaire!C41 + 'New Misos'!C41 + Phuris!C41 + Lasri!C41 + Slyiaduun!C41 + Aetintio!C41 + Metndria!C41 + Tomscilus!C41</f>
        <v>59635365.48</v>
      </c>
      <c r="BQ41" s="6">
        <f t="shared" si="19"/>
        <v>0.02048971118</v>
      </c>
      <c r="BR41" s="6">
        <f t="shared" si="20"/>
        <v>0.01459603006</v>
      </c>
      <c r="BY41" s="3">
        <f t="shared" si="21"/>
        <v>1976</v>
      </c>
      <c r="BZ41" s="4">
        <v>1726.0</v>
      </c>
      <c r="CA41" s="5">
        <f>Ealdorii!C41 + Ukhdari!C41 + Hkuqo!C41 + Acrana!C41 + Zenashan!C41</f>
        <v>189452373.5</v>
      </c>
      <c r="CB41" s="8">
        <f t="shared" si="22"/>
        <v>0.01404436074</v>
      </c>
      <c r="CC41" s="6">
        <f t="shared" si="23"/>
        <v>0.04636934002</v>
      </c>
      <c r="CJ41" s="3">
        <f t="shared" si="24"/>
        <v>1976</v>
      </c>
      <c r="CK41" s="4">
        <v>1726.0</v>
      </c>
      <c r="CL41" s="5">
        <f>Estijan!C41 + Ikzen!C41 + Urbiqu!C41 + Danocia!C41 + Koruch!C41 + 'New Kizura'!C41 + Lydroa!C41 + Fermori!C41 + Uularin!C41 + 'Niul Spijan'!C41</f>
        <v>211133245.8</v>
      </c>
      <c r="CM41" s="8">
        <f t="shared" si="25"/>
        <v>0.008677573854</v>
      </c>
      <c r="CN41" s="6">
        <f t="shared" si="26"/>
        <v>0.05167583326</v>
      </c>
      <c r="CU41" s="3">
        <f t="shared" si="27"/>
        <v>1976</v>
      </c>
      <c r="CV41" s="4">
        <v>1726.0</v>
      </c>
      <c r="CW41" s="5">
        <f>Praesyu!C41 + Lycroa!C41 + Emara!C41 + Eldjo!C41 + Easuhura!C41 + Ilicuhe!C41 + Tonder!C41</f>
        <v>213492875.5</v>
      </c>
      <c r="CX41" s="8">
        <f t="shared" si="28"/>
        <v>0.00208871301</v>
      </c>
      <c r="CY41" s="6">
        <f t="shared" si="29"/>
        <v>0.05225336349</v>
      </c>
      <c r="DF41" s="3">
        <f t="shared" si="30"/>
        <v>1976</v>
      </c>
      <c r="DG41" s="4">
        <v>1726.0</v>
      </c>
      <c r="DH41" s="5">
        <f>Verusa!C41 + Darewa!C41 + Siana!C41 + Yaxuto!C41 + 'Merela Sta'!C41 + Palina!C41</f>
        <v>149249109.8</v>
      </c>
      <c r="DI41" s="8">
        <f t="shared" si="31"/>
        <v>0.009190736637</v>
      </c>
      <c r="DJ41" s="6">
        <f t="shared" si="32"/>
        <v>0.03652940627</v>
      </c>
      <c r="DQ41" s="3">
        <f t="shared" si="33"/>
        <v>1976</v>
      </c>
      <c r="DR41" s="4">
        <v>1726.0</v>
      </c>
      <c r="DS41" s="5">
        <f>Sunsokua!C41 + Vayvele!C41 + Selaja!C41 + Sadain!C41</f>
        <v>104618074.3</v>
      </c>
      <c r="DT41" s="8">
        <f t="shared" si="34"/>
        <v>0.02549867776</v>
      </c>
      <c r="DU41" s="6">
        <f t="shared" si="35"/>
        <v>0.025605755</v>
      </c>
      <c r="EB41" s="3">
        <f t="shared" si="36"/>
        <v>1976</v>
      </c>
      <c r="EC41" s="4">
        <v>1726.0</v>
      </c>
      <c r="ED41" s="5">
        <f>Pelugrotoa!C41 + Lieri!C41 + Rtesania!C41 + Ozinia!C41</f>
        <v>270663240.1</v>
      </c>
      <c r="EE41" s="8">
        <f t="shared" si="37"/>
        <v>0.02077896208</v>
      </c>
      <c r="EF41" s="6">
        <f t="shared" si="38"/>
        <v>0.06624607323</v>
      </c>
      <c r="EM41" s="3">
        <f t="shared" si="39"/>
        <v>1976</v>
      </c>
      <c r="EN41" s="4">
        <v>1726.0</v>
      </c>
      <c r="EO41" s="5">
        <f>Ocaun!C41 + 'Dual Cenryia'!C41 + Byllu!C41 + Exilium!C41 + Inrea!C41 + Amcha!C41 + Isnti!C41 + Galca!C41 + Otiiric!C41 + Taing!C41 + 'Cruthi Anoso'!C41</f>
        <v>124349483.6</v>
      </c>
      <c r="EP41" s="8">
        <f t="shared" si="40"/>
        <v>0.02923137735</v>
      </c>
      <c r="EQ41" s="6">
        <f t="shared" si="41"/>
        <v>0.0304351082</v>
      </c>
      <c r="EX41" s="3">
        <f t="shared" si="42"/>
        <v>1976</v>
      </c>
      <c r="EY41" s="4">
        <v>1726.0</v>
      </c>
      <c r="EZ41" s="5">
        <f>Sivoso!C41 + Taoisia!C41 + Seytinemas!C41 + Trian!C41 + Chaenia!C41</f>
        <v>79535721.77</v>
      </c>
      <c r="FA41" s="8">
        <f t="shared" si="43"/>
        <v>0.02497027023</v>
      </c>
      <c r="FB41" s="6">
        <f t="shared" si="44"/>
        <v>0.01946673382</v>
      </c>
      <c r="FI41" s="3">
        <f t="shared" si="45"/>
        <v>1976</v>
      </c>
      <c r="FJ41" s="4">
        <v>1726.0</v>
      </c>
      <c r="FK41" s="5">
        <f>Migoku!C41 + 'Welenu Fana'!C41 + Haiza!C41 + Ucrua!C41 + Ihner!C41 + Oscairia!C41 + Shinam!C41 + Ruylku!C41 + Taval!C41 + 'Western Migoku'!C41 + 'Pruim Fijan'!C41 + Canldives!C41</f>
        <v>88664344.72</v>
      </c>
      <c r="FL41" s="8">
        <f t="shared" si="46"/>
        <v>0.02044750584</v>
      </c>
      <c r="FM41" s="6">
        <f t="shared" si="47"/>
        <v>0.02170100628</v>
      </c>
      <c r="FT41" s="3">
        <f t="shared" si="48"/>
        <v>1976</v>
      </c>
      <c r="FU41" s="4">
        <v>1726.0</v>
      </c>
      <c r="FV41" s="5">
        <f>Vesozata!C41 + Etretes!C41 + Kusierna!C41 + Eparia!C41</f>
        <v>60423622.72</v>
      </c>
      <c r="FW41" s="8">
        <f t="shared" si="49"/>
        <v>0.02534187035</v>
      </c>
      <c r="FX41" s="6">
        <f t="shared" si="50"/>
        <v>0.01478895965</v>
      </c>
      <c r="GE41" s="3">
        <f t="shared" si="51"/>
        <v>1976</v>
      </c>
      <c r="GF41" s="4">
        <v>1726.0</v>
      </c>
      <c r="GG41" s="5">
        <f>Dahe!C41 + Kaastini!C41 + Suenan!C41 + Oyreain!C41 + Sanagara!C41 + 'North Ayre'!C41 + Stinebar!C41 + Cloja!C41 + 'Pha Hii'!C41 + 'Prystr Hii'!C41</f>
        <v>785988528.7</v>
      </c>
      <c r="GH41" s="8">
        <f t="shared" si="52"/>
        <v>0.01245753755</v>
      </c>
      <c r="GI41" s="6">
        <f t="shared" si="53"/>
        <v>0.1923743085</v>
      </c>
      <c r="GP41" s="3">
        <f t="shared" si="54"/>
        <v>1976</v>
      </c>
      <c r="GQ41" s="4">
        <v>1726.0</v>
      </c>
      <c r="GR41" s="5">
        <f>Maalle!C41 + 'United Delet'!C41 + Ohtina!C41 + Astye!C41 + Prstreula!C41 + Veelmit!C41 + Aplasia!C41 + 'Elja and Munusia'!C41 + Walporein!C41 + 'Crila Republic'!C41 + 'Niretui and Anulan'!C41 + Rethern!C41 + Tvecoca!C41</f>
        <v>100536215</v>
      </c>
      <c r="GS41" s="8">
        <f t="shared" si="55"/>
        <v>0.02119103463</v>
      </c>
      <c r="GT41" s="6">
        <f t="shared" si="56"/>
        <v>0.02460670115</v>
      </c>
      <c r="HA41" s="3">
        <f t="shared" si="57"/>
        <v>1976</v>
      </c>
      <c r="HB41" s="4">
        <v>1726.0</v>
      </c>
      <c r="HC41" s="5">
        <f>Andsaudare!C41 + Nia!C41 + Umarcia!C41 + Mendereide!C41 + Iainoa!C41 + Isari!C41 + Rkmepuia!C41 + Hiwush!C41 + Isuibul!C41 + Yutnitu!C41</f>
        <v>35329562.79</v>
      </c>
      <c r="HD41" s="8">
        <f t="shared" si="58"/>
        <v>0.02664274354</v>
      </c>
      <c r="HE41" s="6">
        <f t="shared" si="59"/>
        <v>0.008647073032</v>
      </c>
      <c r="HL41" s="3">
        <f t="shared" si="60"/>
        <v>1976</v>
      </c>
      <c r="HM41" s="4">
        <v>1726.0</v>
      </c>
      <c r="HN41" s="5">
        <f>Zhanshe!C41 + Volver!C41 + Finae!C41 + Myla!C41 + 'Nheyes Si'!C41 + Onphello!C41 + Hyelen!C41</f>
        <v>65786890.91</v>
      </c>
      <c r="HO41" s="8">
        <f t="shared" si="61"/>
        <v>0.02238116783</v>
      </c>
      <c r="HP41" s="6">
        <f t="shared" si="62"/>
        <v>0.01610164421</v>
      </c>
      <c r="HW41" s="3">
        <f t="shared" si="63"/>
        <v>1976</v>
      </c>
      <c r="HX41" s="4">
        <v>1726.0</v>
      </c>
      <c r="HY41" s="5">
        <f>Yihnurda!C41 + Ztesh!C41 + Wundry!C41 + Anymna!C41 + Shomjind!C41 + Baluyde!C41 + Letan!C41</f>
        <v>258141998.8</v>
      </c>
      <c r="HZ41" s="8">
        <f t="shared" si="64"/>
        <v>0.02349470495</v>
      </c>
      <c r="IA41" s="6">
        <f t="shared" si="65"/>
        <v>0.06318144182</v>
      </c>
      <c r="IH41" s="3">
        <f t="shared" si="66"/>
        <v>1976</v>
      </c>
      <c r="II41" s="4">
        <v>1726.0</v>
      </c>
      <c r="IJ41" s="5">
        <f>Iareva!C41 + 'United Mihili'!C41 + 'Mesjan Hyaa'!C41 + Desaki!C41 + 'Far Lands'!C41</f>
        <v>29947868.9</v>
      </c>
      <c r="IK41" s="8">
        <f t="shared" si="67"/>
        <v>0.03343934972</v>
      </c>
      <c r="IL41" s="6">
        <f t="shared" si="68"/>
        <v>0.007329878694</v>
      </c>
      <c r="IS41" s="3">
        <f t="shared" si="69"/>
        <v>1976</v>
      </c>
      <c r="IT41" s="4">
        <v>1726.0</v>
      </c>
      <c r="IU41" s="5">
        <f>Verste!C41 + Quidic!C41 + Erkizil!C41 + Ashain!C41 + Ahokini!C41</f>
        <v>204846732.7</v>
      </c>
      <c r="IV41" s="8">
        <f t="shared" si="70"/>
        <v>0.0215054911</v>
      </c>
      <c r="IW41" s="6">
        <f t="shared" si="71"/>
        <v>0.05013718027</v>
      </c>
    </row>
    <row r="42" ht="22.5" customHeight="1">
      <c r="A42" s="3">
        <f t="shared" si="1"/>
        <v>1975</v>
      </c>
      <c r="B42" s="4">
        <v>1725.0</v>
      </c>
      <c r="C42" s="5">
        <f>Acetoa!C42 + Acrana!C42 + Aetintio!C42 + Ahokini!C42 + Amcha!C42 + Andsaudare!C42 + Anymna!C42 + Aplasia!C42 + Arbiya!C42 + 'Areoix Lie'!C42 + Ashain!C42 + Astye!C42 + Baluyde!C42 + Byllu!C42 + Candenat!C42 + Canldives!C42 + Chaenia!C42 + Cloja!C42 + 'Crila Republic'!C42 + 'Cruthi Anoso'!C42 + Curata!C42 + Dahe!C42 + Danocia!C42 + Darewa!C42 + Desaki!C42 + Deschon!C42 + 'Disal Nila'!C42 + 'Dual Cenryia'!C42 + Ealdorii!C42 + Easuhura!C42 + Eldavpir!C42 + Eldjo!C42 + 'Elja and Munusia'!C42 + Emara!C42 + Enina!C42 + Eparia!C42 + Erkizil!C42 + Estijan!C42 + Etirha!C42 + Etretes!C42 + Exilium!C42 + 'Far Lands'!C42 + 'Feio Lie'!C42 + Fermori!C42 + Finae!C42 + Fincen!C42 + 'Fire Coast'!C42 + Gaeiya!C42 + Galca!C42 + Genaire!C42 + Grazail!C42 + Guise!C42 + Haiza!C42 + Heiso!C42 + Hiwush!C42 + Hkuqo!C42 + Hyelen!C42 + Iainoa!C42 + Iareva!C42 + Ihner!C42 + Ikzen!C42 + Ilicuhe!C42 + Inania!C42 + Inrea!C42 + Iquir!C42 + Isari!C42 + Isnti!C42 + Isuibul!C42 + Jathua!C42 + Jau!C42 + Jshain!C42 + Kaastini!C42 + Koruch!C42 + Kusierna!C42 + Laselteh!C42 + Lasri!C42 + Letan!C42 + Lieri!C42 + Lycroa!C42 + Lydroa!C42 + Maalle!C42 + Mendereide!C42 + 'Merela Sta'!C42 + 'Mesjan Hyaa'!C42 + Metndria!C42 + Migoku!C42 + Myla!C42 + 'New Kizura'!C42 + 'New Misos'!C42 + 'Nheyes Si'!C42 + Nia!C42 + 'Niretui and Anulan'!C42 + 'Niul Spijan'!C42 + 'North Ayre'!C42 + Ocaun!C42 + Ohtina!C42 + Onphello!C42 + Oscairia!C42 + Othya!C42 + Otiiric!C42 + Oyreain!C42 + Ozinia!C42 + Palina!C42 + Peka!C42 + Pelan!C42 + Pelines!C42 + Pelugrotoa!C42 + 'Pha Hii'!C42 + Phuris!C42 + Praesyu!C42 + Prstreula!C42 + 'Pruim Fijan'!C42 + 'Prystr Hii'!C42 + Quidic!C42 + Raledria!C42 + Reerica!C42 + Rethern!C42 + 'Rijan bu'!C42 + Rinew!C42 + Rkmepuia!C42 + Rtesania!C42 + Ruylku!C42 + Saa!C42 + Sadain!C42 + Sanagara!C42 + Sattle!C42 + Selaja!C42 + Seytinemas!C42 + Shinam!C42 + Shomjind!C42 + Siana!C42 + Sivoso!C42 + Slyiaduun!C42 + Stinebar!C42 + Suenan!C42 + Sunsokua!C42 + Taing!C42 + Taniduna!C42 + Taoisia!C42 + Taval!C42 + Terressin!C42 + Tomscilus!C42 + Tonder!C42 + Trevilla!C42 + Trian!C42 + Tvecoca!C42 + Ucrua!C42 + Ukhdari!C42 + Umarcia!C42 + Umendel!C42 + 'United Delet'!C42 + 'United Mihili'!C42 + Urbiqu!C42 + Uularin!C42 + Vayvele!C42 + Veelmit!C42 + Verste!C42 + Verusa!C42 + Vesozata!C42 + Viussi!C42 + Volver!C42 + Walporein!C42 + 'Welenu Fana'!C42 + 'Western Migoku'!C42 + Wundry!C42 + Yaxuto!C42 + Yihnurda!C42 + Yoprioq!C42 + Yutnitu!C42 + Zenashan!C42 + Zhanshe!C42 + Ztesh!C42</f>
        <v>4017397798</v>
      </c>
      <c r="D42" s="6">
        <f t="shared" si="2"/>
        <v>0.01695815059</v>
      </c>
      <c r="K42" s="3">
        <f t="shared" si="3"/>
        <v>1975</v>
      </c>
      <c r="L42" s="4">
        <v>1725.0</v>
      </c>
      <c r="M42" s="5">
        <f>Eldavpir!C42 + Iquir!C42 + Viussi!C42 + Umendel!C42 + Reerica!C42 + Saa!C42 + Sattle!C42</f>
        <v>35997861.47</v>
      </c>
      <c r="N42" s="6">
        <f t="shared" si="4"/>
        <v>0.03025161296</v>
      </c>
      <c r="O42" s="6">
        <f t="shared" si="5"/>
        <v>0.00896049216</v>
      </c>
      <c r="V42" s="3">
        <f t="shared" si="6"/>
        <v>1975</v>
      </c>
      <c r="W42" s="4">
        <v>1725.0</v>
      </c>
      <c r="X42" s="5">
        <f>'Areoix Lie'!C42 + Jau!C42 + Terressin!C42 + Acetoa!C42 + 'Feio Lie'!C42</f>
        <v>459123088.6</v>
      </c>
      <c r="Y42" s="6">
        <f t="shared" si="7"/>
        <v>0.01767702272</v>
      </c>
      <c r="Z42" s="6">
        <f t="shared" si="8"/>
        <v>0.114283701</v>
      </c>
      <c r="AG42" s="3">
        <f t="shared" si="9"/>
        <v>1975</v>
      </c>
      <c r="AH42" s="4">
        <v>1725.0</v>
      </c>
      <c r="AI42" s="5">
        <f>Taniduna!C42 + Jathua!C42 + Deschon!C42 + Pelines!C42 + Candenat!C42 + Othya!C42 + Yoprioq!C42 + Jshain!C42 + 'Fire Coast'!C42 + 'Rijan bu'!C42 + Rinew!C42 + Enina!C42 + Trevilla!C42</f>
        <v>79211748.68</v>
      </c>
      <c r="AJ42" s="6">
        <f t="shared" si="10"/>
        <v>0.02932390356</v>
      </c>
      <c r="AK42" s="6">
        <f t="shared" si="11"/>
        <v>0.0197171783</v>
      </c>
      <c r="AR42" s="3">
        <f t="shared" si="12"/>
        <v>1975</v>
      </c>
      <c r="AS42" s="4">
        <v>1725.0</v>
      </c>
      <c r="AT42" s="5">
        <f>Gaeiya!C42 + Raledria!C42 + Arbiya!C42 + Fincen!C42 + Curata!C42</f>
        <v>195322030.8</v>
      </c>
      <c r="AU42" s="6">
        <f t="shared" si="13"/>
        <v>0.01187536827</v>
      </c>
      <c r="AV42" s="6">
        <f t="shared" si="14"/>
        <v>0.04861904163</v>
      </c>
      <c r="BC42" s="3">
        <f t="shared" si="15"/>
        <v>1975</v>
      </c>
      <c r="BD42" s="4">
        <v>1725.0</v>
      </c>
      <c r="BE42" s="5">
        <f>Etirha!C42 + Laselteh!C42 + Grazail!C42 + 'Disal Nila'!C42 + Pelan!C42 + Peka!C42 + Guise!C42</f>
        <v>73443919.22</v>
      </c>
      <c r="BF42" s="6">
        <f t="shared" si="16"/>
        <v>0.01565968141</v>
      </c>
      <c r="BG42" s="6">
        <f t="shared" si="17"/>
        <v>0.0182814655</v>
      </c>
      <c r="BN42" s="3">
        <f t="shared" si="18"/>
        <v>1975</v>
      </c>
      <c r="BO42" s="4">
        <v>1725.0</v>
      </c>
      <c r="BP42" s="5">
        <f>Genaire!C42 + 'New Misos'!C42 + Phuris!C42 + Lasri!C42 + Slyiaduun!C42 + Aetintio!C42 + Metndria!C42 + Tomscilus!C42</f>
        <v>58437987.98</v>
      </c>
      <c r="BQ42" s="6">
        <f t="shared" si="19"/>
        <v>0.02038870778</v>
      </c>
      <c r="BR42" s="6">
        <f t="shared" si="20"/>
        <v>0.01454622891</v>
      </c>
      <c r="BY42" s="3">
        <f t="shared" si="21"/>
        <v>1975</v>
      </c>
      <c r="BZ42" s="4">
        <v>1725.0</v>
      </c>
      <c r="CA42" s="5">
        <f>Ealdorii!C42 + Ukhdari!C42 + Hkuqo!C42 + Acrana!C42 + Zenashan!C42</f>
        <v>186828486.9</v>
      </c>
      <c r="CB42" s="7">
        <f t="shared" si="22"/>
        <v>0.01442586634</v>
      </c>
      <c r="CC42" s="6">
        <f t="shared" si="23"/>
        <v>0.04650485122</v>
      </c>
      <c r="CJ42" s="3">
        <f t="shared" si="24"/>
        <v>1975</v>
      </c>
      <c r="CK42" s="4">
        <v>1725.0</v>
      </c>
      <c r="CL42" s="5">
        <f>Estijan!C42 + Ikzen!C42 + Urbiqu!C42 + Danocia!C42 + Koruch!C42 + 'New Kizura'!C42 + Lydroa!C42 + Fermori!C42 + Uularin!C42 + 'Niul Spijan'!C42</f>
        <v>209316883.1</v>
      </c>
      <c r="CM42" s="7">
        <f t="shared" si="25"/>
        <v>0.008888000797</v>
      </c>
      <c r="CN42" s="6">
        <f t="shared" si="26"/>
        <v>0.05210260314</v>
      </c>
      <c r="CU42" s="3">
        <f t="shared" si="27"/>
        <v>1975</v>
      </c>
      <c r="CV42" s="4">
        <v>1725.0</v>
      </c>
      <c r="CW42" s="5">
        <f>Praesyu!C42 + Lycroa!C42 + Emara!C42 + Eldjo!C42 + Easuhura!C42 + Ilicuhe!C42 + Tonder!C42</f>
        <v>213047879.6</v>
      </c>
      <c r="CX42" s="7">
        <f t="shared" si="28"/>
        <v>0.002647172346</v>
      </c>
      <c r="CY42" s="6">
        <f t="shared" si="29"/>
        <v>0.0530313129</v>
      </c>
      <c r="DF42" s="3">
        <f t="shared" si="30"/>
        <v>1975</v>
      </c>
      <c r="DG42" s="4">
        <v>1725.0</v>
      </c>
      <c r="DH42" s="5">
        <f>Verusa!C42 + Darewa!C42 + Siana!C42 + Yaxuto!C42 + 'Merela Sta'!C42 + Palina!C42</f>
        <v>147889892.8</v>
      </c>
      <c r="DI42" s="7">
        <f t="shared" si="31"/>
        <v>0.009283603117</v>
      </c>
      <c r="DJ42" s="6">
        <f t="shared" si="32"/>
        <v>0.03681235969</v>
      </c>
      <c r="DQ42" s="3">
        <f t="shared" si="33"/>
        <v>1975</v>
      </c>
      <c r="DR42" s="4">
        <v>1725.0</v>
      </c>
      <c r="DS42" s="5">
        <f>Sunsokua!C42 + Vayvele!C42 + Selaja!C42 + Sadain!C42</f>
        <v>102016781.3</v>
      </c>
      <c r="DT42" s="7">
        <f t="shared" si="34"/>
        <v>0.02575989629</v>
      </c>
      <c r="DU42" s="6">
        <f t="shared" si="35"/>
        <v>0.02539374651</v>
      </c>
      <c r="EB42" s="3">
        <f t="shared" si="36"/>
        <v>1975</v>
      </c>
      <c r="EC42" s="4">
        <v>1725.0</v>
      </c>
      <c r="ED42" s="5">
        <f>Pelugrotoa!C42 + Lieri!C42 + Rtesania!C42 + Ozinia!C42</f>
        <v>265153623</v>
      </c>
      <c r="EE42" s="7">
        <f t="shared" si="37"/>
        <v>0.01640130369</v>
      </c>
      <c r="EF42" s="6">
        <f t="shared" si="38"/>
        <v>0.06600133628</v>
      </c>
      <c r="EM42" s="3">
        <f t="shared" si="39"/>
        <v>1975</v>
      </c>
      <c r="EN42" s="4">
        <v>1725.0</v>
      </c>
      <c r="EO42" s="5">
        <f>Ocaun!C42 + 'Dual Cenryia'!C42 + Byllu!C42 + Exilium!C42 + Inrea!C42 + Amcha!C42 + Isnti!C42 + Galca!C42 + Otiiric!C42 + Taing!C42 + 'Cruthi Anoso'!C42</f>
        <v>120817812.5</v>
      </c>
      <c r="EP42" s="7">
        <f t="shared" si="40"/>
        <v>0.02910081596</v>
      </c>
      <c r="EQ42" s="6">
        <f t="shared" si="41"/>
        <v>0.03007364931</v>
      </c>
      <c r="EX42" s="3">
        <f t="shared" si="42"/>
        <v>1975</v>
      </c>
      <c r="EY42" s="4">
        <v>1725.0</v>
      </c>
      <c r="EZ42" s="5">
        <f>Sivoso!C42 + Taoisia!C42 + Seytinemas!C42 + Trian!C42 + Chaenia!C42</f>
        <v>77598076.82</v>
      </c>
      <c r="FA42" s="7">
        <f t="shared" si="43"/>
        <v>0.02507523269</v>
      </c>
      <c r="FB42" s="6">
        <f t="shared" si="44"/>
        <v>0.01931550738</v>
      </c>
      <c r="FI42" s="3">
        <f t="shared" si="45"/>
        <v>1975</v>
      </c>
      <c r="FJ42" s="4">
        <v>1725.0</v>
      </c>
      <c r="FK42" s="5">
        <f>Migoku!C42 + 'Welenu Fana'!C42 + Haiza!C42 + Ucrua!C42 + Ihner!C42 + Oscairia!C42 + Shinam!C42 + Ruylku!C42 + Taval!C42 + 'Western Migoku'!C42 + 'Pruim Fijan'!C42 + Canldives!C42</f>
        <v>86887707.8</v>
      </c>
      <c r="FL42" s="7">
        <f t="shared" si="46"/>
        <v>0.02186768526</v>
      </c>
      <c r="FM42" s="6">
        <f t="shared" si="47"/>
        <v>0.02162785768</v>
      </c>
      <c r="FT42" s="3">
        <f t="shared" si="48"/>
        <v>1975</v>
      </c>
      <c r="FU42" s="4">
        <v>1725.0</v>
      </c>
      <c r="FV42" s="5">
        <f>Vesozata!C42 + Etretes!C42 + Kusierna!C42 + Eparia!C42</f>
        <v>58930220.7</v>
      </c>
      <c r="FW42" s="7">
        <f t="shared" si="49"/>
        <v>0.02519289082</v>
      </c>
      <c r="FX42" s="6">
        <f t="shared" si="50"/>
        <v>0.01466875417</v>
      </c>
      <c r="GE42" s="3">
        <f t="shared" si="51"/>
        <v>1975</v>
      </c>
      <c r="GF42" s="4">
        <v>1725.0</v>
      </c>
      <c r="GG42" s="5">
        <f>Dahe!C42 + Kaastini!C42 + Suenan!C42 + Oyreain!C42 + Sanagara!C42 + 'North Ayre'!C42 + Stinebar!C42 + Cloja!C42 + 'Pha Hii'!C42 + 'Prystr Hii'!C42</f>
        <v>776317524</v>
      </c>
      <c r="GH42" s="7">
        <f t="shared" si="52"/>
        <v>0.01240612029</v>
      </c>
      <c r="GI42" s="6">
        <f t="shared" si="53"/>
        <v>0.1932388982</v>
      </c>
      <c r="GP42" s="3">
        <f t="shared" si="54"/>
        <v>1975</v>
      </c>
      <c r="GQ42" s="4">
        <v>1725.0</v>
      </c>
      <c r="GR42" s="5">
        <f>Maalle!C42 + 'United Delet'!C42 + Ohtina!C42 + Astye!C42 + Prstreula!C42 + Veelmit!C42 + Aplasia!C42 + 'Elja and Munusia'!C42 + Walporein!C42 + 'Crila Republic'!C42 + 'Niretui and Anulan'!C42 + Rethern!C42 + Tvecoca!C42</f>
        <v>98449958.51</v>
      </c>
      <c r="GS42" s="7">
        <f t="shared" si="55"/>
        <v>0.02117791694</v>
      </c>
      <c r="GT42" s="6">
        <f t="shared" si="56"/>
        <v>0.02450590244</v>
      </c>
      <c r="HA42" s="3">
        <f t="shared" si="57"/>
        <v>1975</v>
      </c>
      <c r="HB42" s="4">
        <v>1725.0</v>
      </c>
      <c r="HC42" s="5">
        <f>Andsaudare!C42 + Nia!C42 + Umarcia!C42 + Mendereide!C42 + Iainoa!C42 + Isari!C42 + Rkmepuia!C42 + Hiwush!C42 + Isuibul!C42 + Yutnitu!C42</f>
        <v>34412713.68</v>
      </c>
      <c r="HD42" s="7">
        <f t="shared" si="58"/>
        <v>0.02663310017</v>
      </c>
      <c r="HE42" s="6">
        <f t="shared" si="59"/>
        <v>0.008565921379</v>
      </c>
      <c r="HL42" s="3">
        <f t="shared" si="60"/>
        <v>1975</v>
      </c>
      <c r="HM42" s="4">
        <v>1725.0</v>
      </c>
      <c r="HN42" s="5">
        <f>Zhanshe!C42 + Volver!C42 + Finae!C42 + Myla!C42 + 'Nheyes Si'!C42 + Onphello!C42 + Hyelen!C42</f>
        <v>64346735.82</v>
      </c>
      <c r="HO42" s="7">
        <f t="shared" si="61"/>
        <v>0.02289671917</v>
      </c>
      <c r="HP42" s="6">
        <f t="shared" si="62"/>
        <v>0.01601701874</v>
      </c>
      <c r="HW42" s="3">
        <f t="shared" si="63"/>
        <v>1975</v>
      </c>
      <c r="HX42" s="4">
        <v>1725.0</v>
      </c>
      <c r="HY42" s="5">
        <f>Yihnurda!C42 + Ztesh!C42 + Wundry!C42 + Anymna!C42 + Shomjind!C42 + Baluyde!C42 + Letan!C42</f>
        <v>252216252.3</v>
      </c>
      <c r="HZ42" s="7">
        <f t="shared" si="64"/>
        <v>0.02353089393</v>
      </c>
      <c r="IA42" s="6">
        <f t="shared" si="65"/>
        <v>0.0627810003</v>
      </c>
      <c r="IH42" s="3">
        <f t="shared" si="66"/>
        <v>1975</v>
      </c>
      <c r="II42" s="4">
        <v>1725.0</v>
      </c>
      <c r="IJ42" s="5">
        <f>Iareva!C42 + 'United Mihili'!C42 + 'Mesjan Hyaa'!C42 + Desaki!C42 + 'Far Lands'!C42</f>
        <v>28978835.49</v>
      </c>
      <c r="IK42" s="7">
        <f t="shared" si="67"/>
        <v>0.02871087442</v>
      </c>
      <c r="IL42" s="6">
        <f t="shared" si="68"/>
        <v>0.007213334838</v>
      </c>
      <c r="IS42" s="3">
        <f t="shared" si="69"/>
        <v>1975</v>
      </c>
      <c r="IT42" s="4">
        <v>1725.0</v>
      </c>
      <c r="IU42" s="5">
        <f>Verste!C42 + Quidic!C42 + Erkizil!C42 + Ashain!C42 + Ahokini!C42</f>
        <v>200534147.4</v>
      </c>
      <c r="IV42" s="7">
        <f t="shared" si="70"/>
        <v>0.02227892771</v>
      </c>
      <c r="IW42" s="6">
        <f t="shared" si="71"/>
        <v>0.04991642788</v>
      </c>
    </row>
    <row r="43" ht="22.5" customHeight="1">
      <c r="A43" s="3">
        <f t="shared" si="1"/>
        <v>1974</v>
      </c>
      <c r="B43" s="4">
        <v>1724.0</v>
      </c>
      <c r="C43" s="5">
        <f>Acetoa!C43 + Acrana!C43 + Aetintio!C43 + Ahokini!C43 + Amcha!C43 + Andsaudare!C43 + Anymna!C43 + Aplasia!C43 + Arbiya!C43 + 'Areoix Lie'!C43 + Ashain!C43 + Astye!C43 + Baluyde!C43 + Byllu!C43 + Candenat!C43 + Canldives!C43 + Chaenia!C43 + Cloja!C43 + 'Crila Republic'!C43 + 'Cruthi Anoso'!C43 + Curata!C43 + Dahe!C43 + Danocia!C43 + Darewa!C43 + Desaki!C43 + Deschon!C43 + 'Disal Nila'!C43 + 'Dual Cenryia'!C43 + Ealdorii!C43 + Easuhura!C43 + Eldavpir!C43 + Eldjo!C43 + 'Elja and Munusia'!C43 + Emara!C43 + Enina!C43 + Eparia!C43 + Erkizil!C43 + Estijan!C43 + Etirha!C43 + Etretes!C43 + Exilium!C43 + 'Far Lands'!C43 + 'Feio Lie'!C43 + Fermori!C43 + Finae!C43 + Fincen!C43 + 'Fire Coast'!C43 + Gaeiya!C43 + Galca!C43 + Genaire!C43 + Grazail!C43 + Guise!C43 + Haiza!C43 + Heiso!C43 + Hiwush!C43 + Hkuqo!C43 + Hyelen!C43 + Iainoa!C43 + Iareva!C43 + Ihner!C43 + Ikzen!C43 + Ilicuhe!C43 + Inania!C43 + Inrea!C43 + Iquir!C43 + Isari!C43 + Isnti!C43 + Isuibul!C43 + Jathua!C43 + Jau!C43 + Jshain!C43 + Kaastini!C43 + Koruch!C43 + Kusierna!C43 + Laselteh!C43 + Lasri!C43 + Letan!C43 + Lieri!C43 + Lycroa!C43 + Lydroa!C43 + Maalle!C43 + Mendereide!C43 + 'Merela Sta'!C43 + 'Mesjan Hyaa'!C43 + Metndria!C43 + Migoku!C43 + Myla!C43 + 'New Kizura'!C43 + 'New Misos'!C43 + 'Nheyes Si'!C43 + Nia!C43 + 'Niretui and Anulan'!C43 + 'Niul Spijan'!C43 + 'North Ayre'!C43 + Ocaun!C43 + Ohtina!C43 + Onphello!C43 + Oscairia!C43 + Othya!C43 + Otiiric!C43 + Oyreain!C43 + Ozinia!C43 + Palina!C43 + Peka!C43 + Pelan!C43 + Pelines!C43 + Pelugrotoa!C43 + 'Pha Hii'!C43 + Phuris!C43 + Praesyu!C43 + Prstreula!C43 + 'Pruim Fijan'!C43 + 'Prystr Hii'!C43 + Quidic!C43 + Raledria!C43 + Reerica!C43 + Rethern!C43 + 'Rijan bu'!C43 + Rinew!C43 + Rkmepuia!C43 + Rtesania!C43 + Ruylku!C43 + Saa!C43 + Sadain!C43 + Sanagara!C43 + Sattle!C43 + Selaja!C43 + Seytinemas!C43 + Shinam!C43 + Shomjind!C43 + Siana!C43 + Sivoso!C43 + Slyiaduun!C43 + Stinebar!C43 + Suenan!C43 + Sunsokua!C43 + Taing!C43 + Taniduna!C43 + Taoisia!C43 + Taval!C43 + Terressin!C43 + Tomscilus!C43 + Tonder!C43 + Trevilla!C43 + Trian!C43 + Tvecoca!C43 + Ucrua!C43 + Ukhdari!C43 + Umarcia!C43 + Umendel!C43 + 'United Delet'!C43 + 'United Mihili'!C43 + Urbiqu!C43 + Uularin!C43 + Vayvele!C43 + Veelmit!C43 + Verste!C43 + Verusa!C43 + Vesozata!C43 + Viussi!C43 + Volver!C43 + Walporein!C43 + 'Welenu Fana'!C43 + 'Western Migoku'!C43 + Wundry!C43 + Yaxuto!C43 + Yihnurda!C43 + Yoprioq!C43 + Yutnitu!C43 + Zenashan!C43 + Zhanshe!C43 + Ztesh!C43</f>
        <v>3950406214</v>
      </c>
      <c r="D43" s="6">
        <f t="shared" si="2"/>
        <v>0.01785108982</v>
      </c>
      <c r="K43" s="3">
        <f t="shared" si="3"/>
        <v>1974</v>
      </c>
      <c r="L43" s="4">
        <v>1724.0</v>
      </c>
      <c r="M43" s="5">
        <f>Eldavpir!C43 + Iquir!C43 + Viussi!C43 + Umendel!C43 + Reerica!C43 + Saa!C43 + Sattle!C43</f>
        <v>34940844.56</v>
      </c>
      <c r="N43" s="6">
        <f t="shared" si="4"/>
        <v>0.03005023971</v>
      </c>
      <c r="O43" s="6">
        <f t="shared" si="5"/>
        <v>0.008844873835</v>
      </c>
      <c r="V43" s="3">
        <f t="shared" si="6"/>
        <v>1974</v>
      </c>
      <c r="W43" s="4">
        <v>1724.0</v>
      </c>
      <c r="X43" s="5">
        <f>'Areoix Lie'!C43 + Jau!C43 + Terressin!C43 + Acetoa!C43 + 'Feio Lie'!C43</f>
        <v>451148132.8</v>
      </c>
      <c r="Y43" s="6">
        <f t="shared" si="7"/>
        <v>0.01843490426</v>
      </c>
      <c r="Z43" s="6">
        <f t="shared" si="8"/>
        <v>0.1142029727</v>
      </c>
      <c r="AG43" s="3">
        <f t="shared" si="9"/>
        <v>1974</v>
      </c>
      <c r="AH43" s="4">
        <v>1724.0</v>
      </c>
      <c r="AI43" s="5">
        <f>Taniduna!C43 + Jathua!C43 + Deschon!C43 + Pelines!C43 + Candenat!C43 + Othya!C43 + Yoprioq!C43 + Jshain!C43 + 'Fire Coast'!C43 + 'Rijan bu'!C43 + Rinew!C43 + Enina!C43 + Trevilla!C43</f>
        <v>76955124.04</v>
      </c>
      <c r="AJ43" s="6">
        <f t="shared" si="10"/>
        <v>0.02853098639</v>
      </c>
      <c r="AK43" s="6">
        <f t="shared" si="11"/>
        <v>0.01948030655</v>
      </c>
      <c r="AR43" s="3">
        <f t="shared" si="12"/>
        <v>1974</v>
      </c>
      <c r="AS43" s="4">
        <v>1724.0</v>
      </c>
      <c r="AT43" s="5">
        <f>Gaeiya!C43 + Raledria!C43 + Arbiya!C43 + Fincen!C43 + Curata!C43</f>
        <v>193029731.6</v>
      </c>
      <c r="AU43" s="6">
        <f t="shared" si="13"/>
        <v>0.02360761321</v>
      </c>
      <c r="AV43" s="6">
        <f t="shared" si="14"/>
        <v>0.04886326143</v>
      </c>
      <c r="BC43" s="3">
        <f t="shared" si="15"/>
        <v>1974</v>
      </c>
      <c r="BD43" s="4">
        <v>1724.0</v>
      </c>
      <c r="BE43" s="5">
        <f>Etirha!C43 + Laselteh!C43 + Grazail!C43 + 'Disal Nila'!C43 + Pelan!C43 + Peka!C43 + Guise!C43</f>
        <v>72311543.49</v>
      </c>
      <c r="BF43" s="6">
        <f t="shared" si="16"/>
        <v>0.01528664985</v>
      </c>
      <c r="BG43" s="6">
        <f t="shared" si="17"/>
        <v>0.01830483742</v>
      </c>
      <c r="BN43" s="3">
        <f t="shared" si="18"/>
        <v>1974</v>
      </c>
      <c r="BO43" s="4">
        <v>1724.0</v>
      </c>
      <c r="BP43" s="5">
        <f>Genaire!C43 + 'New Misos'!C43 + Phuris!C43 + Lasri!C43 + Slyiaduun!C43 + Aetintio!C43 + Metndria!C43 + Tomscilus!C43</f>
        <v>57270320.16</v>
      </c>
      <c r="BQ43" s="6">
        <f t="shared" si="19"/>
        <v>0.02065477678</v>
      </c>
      <c r="BR43" s="6">
        <f t="shared" si="20"/>
        <v>0.01449732434</v>
      </c>
      <c r="BY43" s="3">
        <f t="shared" si="21"/>
        <v>1974</v>
      </c>
      <c r="BZ43" s="4">
        <v>1724.0</v>
      </c>
      <c r="CA43" s="5">
        <f>Ealdorii!C43 + Ukhdari!C43 + Hkuqo!C43 + Acrana!C43 + Zenashan!C43</f>
        <v>184171651.2</v>
      </c>
      <c r="CB43" s="8">
        <f t="shared" si="22"/>
        <v>0.01486636677</v>
      </c>
      <c r="CC43" s="6">
        <f t="shared" si="23"/>
        <v>0.04662094004</v>
      </c>
      <c r="CJ43" s="3">
        <f t="shared" si="24"/>
        <v>1974</v>
      </c>
      <c r="CK43" s="4">
        <v>1724.0</v>
      </c>
      <c r="CL43" s="5">
        <f>Estijan!C43 + Ikzen!C43 + Urbiqu!C43 + Danocia!C43 + Koruch!C43 + 'New Kizura'!C43 + Lydroa!C43 + Fermori!C43 + Uularin!C43 + 'Niul Spijan'!C43</f>
        <v>207472864.1</v>
      </c>
      <c r="CM43" s="8">
        <f t="shared" si="25"/>
        <v>0.008894414667</v>
      </c>
      <c r="CN43" s="6">
        <f t="shared" si="26"/>
        <v>0.05251937469</v>
      </c>
      <c r="CU43" s="3">
        <f t="shared" si="27"/>
        <v>1974</v>
      </c>
      <c r="CV43" s="4">
        <v>1724.0</v>
      </c>
      <c r="CW43" s="5">
        <f>Praesyu!C43 + Lycroa!C43 + Emara!C43 + Eldjo!C43 + Easuhura!C43 + Ilicuhe!C43 + Tonder!C43</f>
        <v>212485394.2</v>
      </c>
      <c r="CX43" s="8">
        <f t="shared" si="28"/>
        <v>0.004675739908</v>
      </c>
      <c r="CY43" s="6">
        <f t="shared" si="29"/>
        <v>0.05378823915</v>
      </c>
      <c r="DF43" s="3">
        <f t="shared" si="30"/>
        <v>1974</v>
      </c>
      <c r="DG43" s="4">
        <v>1724.0</v>
      </c>
      <c r="DH43" s="5">
        <f>Verusa!C43 + Darewa!C43 + Siana!C43 + Yaxuto!C43 + 'Merela Sta'!C43 + Palina!C43</f>
        <v>146529570.4</v>
      </c>
      <c r="DI43" s="8">
        <f t="shared" si="31"/>
        <v>0.008923631521</v>
      </c>
      <c r="DJ43" s="6">
        <f t="shared" si="32"/>
        <v>0.03709227923</v>
      </c>
      <c r="DQ43" s="3">
        <f t="shared" si="33"/>
        <v>1974</v>
      </c>
      <c r="DR43" s="4">
        <v>1724.0</v>
      </c>
      <c r="DS43" s="5">
        <f>Sunsokua!C43 + Vayvele!C43 + Selaja!C43 + Sadain!C43</f>
        <v>99454835.05</v>
      </c>
      <c r="DT43" s="8">
        <f t="shared" si="34"/>
        <v>0.02618545824</v>
      </c>
      <c r="DU43" s="6">
        <f t="shared" si="35"/>
        <v>0.02517585019</v>
      </c>
      <c r="EB43" s="3">
        <f t="shared" si="36"/>
        <v>1974</v>
      </c>
      <c r="EC43" s="4">
        <v>1724.0</v>
      </c>
      <c r="ED43" s="5">
        <f>Pelugrotoa!C43 + Lieri!C43 + Rtesania!C43 + Ozinia!C43</f>
        <v>260874934</v>
      </c>
      <c r="EE43" s="8">
        <f t="shared" si="37"/>
        <v>0.01887176563</v>
      </c>
      <c r="EF43" s="6">
        <f t="shared" si="38"/>
        <v>0.06603749585</v>
      </c>
      <c r="EM43" s="3">
        <f t="shared" si="39"/>
        <v>1974</v>
      </c>
      <c r="EN43" s="4">
        <v>1724.0</v>
      </c>
      <c r="EO43" s="5">
        <f>Ocaun!C43 + 'Dual Cenryia'!C43 + Byllu!C43 + Exilium!C43 + Inrea!C43 + Amcha!C43 + Isnti!C43 + Galca!C43 + Otiiric!C43 + Taing!C43 + 'Cruthi Anoso'!C43</f>
        <v>117401337.8</v>
      </c>
      <c r="EP43" s="8">
        <f t="shared" si="40"/>
        <v>0.02843113433</v>
      </c>
      <c r="EQ43" s="6">
        <f t="shared" si="41"/>
        <v>0.02971880142</v>
      </c>
      <c r="EX43" s="3">
        <f t="shared" si="42"/>
        <v>1974</v>
      </c>
      <c r="EY43" s="4">
        <v>1724.0</v>
      </c>
      <c r="EZ43" s="5">
        <f>Sivoso!C43 + Taoisia!C43 + Seytinemas!C43 + Trian!C43 + Chaenia!C43</f>
        <v>75699884.6</v>
      </c>
      <c r="FA43" s="8">
        <f t="shared" si="43"/>
        <v>0.02529763116</v>
      </c>
      <c r="FB43" s="6">
        <f t="shared" si="44"/>
        <v>0.01916255709</v>
      </c>
      <c r="FI43" s="3">
        <f t="shared" si="45"/>
        <v>1974</v>
      </c>
      <c r="FJ43" s="4">
        <v>1724.0</v>
      </c>
      <c r="FK43" s="5">
        <f>Migoku!C43 + 'Welenu Fana'!C43 + Haiza!C43 + Ucrua!C43 + Ihner!C43 + Oscairia!C43 + Shinam!C43 + Ruylku!C43 + Taval!C43 + 'Western Migoku'!C43 + 'Pruim Fijan'!C43 + Canldives!C43</f>
        <v>85028334.94</v>
      </c>
      <c r="FL43" s="8">
        <f t="shared" si="46"/>
        <v>0.02245046077</v>
      </c>
      <c r="FM43" s="6">
        <f t="shared" si="47"/>
        <v>0.02152394724</v>
      </c>
      <c r="FT43" s="3">
        <f t="shared" si="48"/>
        <v>1974</v>
      </c>
      <c r="FU43" s="4">
        <v>1724.0</v>
      </c>
      <c r="FV43" s="5">
        <f>Vesozata!C43 + Etretes!C43 + Kusierna!C43 + Eparia!C43</f>
        <v>57482080.92</v>
      </c>
      <c r="FW43" s="8">
        <f t="shared" si="49"/>
        <v>0.02573276808</v>
      </c>
      <c r="FX43" s="6">
        <f t="shared" si="50"/>
        <v>0.01455092915</v>
      </c>
      <c r="GE43" s="3">
        <f t="shared" si="51"/>
        <v>1974</v>
      </c>
      <c r="GF43" s="4">
        <v>1724.0</v>
      </c>
      <c r="GG43" s="5">
        <f>Dahe!C43 + Kaastini!C43 + Suenan!C43 + Oyreain!C43 + Sanagara!C43 + 'North Ayre'!C43 + Stinebar!C43 + Cloja!C43 + 'Pha Hii'!C43 + 'Prystr Hii'!C43</f>
        <v>766804455.6</v>
      </c>
      <c r="GH43" s="8">
        <f t="shared" si="52"/>
        <v>0.01235084159</v>
      </c>
      <c r="GI43" s="6">
        <f t="shared" si="53"/>
        <v>0.1941077484</v>
      </c>
      <c r="GP43" s="3">
        <f t="shared" si="54"/>
        <v>1974</v>
      </c>
      <c r="GQ43" s="4">
        <v>1724.0</v>
      </c>
      <c r="GR43" s="5">
        <f>Maalle!C43 + 'United Delet'!C43 + Ohtina!C43 + Astye!C43 + Prstreula!C43 + Veelmit!C43 + Aplasia!C43 + 'Elja and Munusia'!C43 + Walporein!C43 + 'Crila Republic'!C43 + 'Niretui and Anulan'!C43 + Rethern!C43 + Tvecoca!C43</f>
        <v>96408232.96</v>
      </c>
      <c r="GS43" s="8">
        <f t="shared" si="55"/>
        <v>0.02107486401</v>
      </c>
      <c r="GT43" s="6">
        <f t="shared" si="56"/>
        <v>0.02440463784</v>
      </c>
      <c r="HA43" s="3">
        <f t="shared" si="57"/>
        <v>1974</v>
      </c>
      <c r="HB43" s="4">
        <v>1724.0</v>
      </c>
      <c r="HC43" s="5">
        <f>Andsaudare!C43 + Nia!C43 + Umarcia!C43 + Mendereide!C43 + Iainoa!C43 + Isari!C43 + Rkmepuia!C43 + Hiwush!C43 + Isuibul!C43 + Yutnitu!C43</f>
        <v>33519972.89</v>
      </c>
      <c r="HD43" s="8">
        <f t="shared" si="58"/>
        <v>0.02673602728</v>
      </c>
      <c r="HE43" s="6">
        <f t="shared" si="59"/>
        <v>0.008485196476</v>
      </c>
      <c r="HL43" s="3">
        <f t="shared" si="60"/>
        <v>1974</v>
      </c>
      <c r="HM43" s="4">
        <v>1724.0</v>
      </c>
      <c r="HN43" s="5">
        <f>Zhanshe!C43 + Volver!C43 + Finae!C43 + Myla!C43 + 'Nheyes Si'!C43 + Onphello!C43 + Hyelen!C43</f>
        <v>62906385.96</v>
      </c>
      <c r="HO43" s="8">
        <f t="shared" si="61"/>
        <v>0.02332915785</v>
      </c>
      <c r="HP43" s="6">
        <f t="shared" si="62"/>
        <v>0.01592402972</v>
      </c>
      <c r="HW43" s="3">
        <f t="shared" si="63"/>
        <v>1974</v>
      </c>
      <c r="HX43" s="4">
        <v>1724.0</v>
      </c>
      <c r="HY43" s="5">
        <f>Yihnurda!C43 + Ztesh!C43 + Wundry!C43 + Anymna!C43 + Shomjind!C43 + Baluyde!C43 + Letan!C43</f>
        <v>246417820.7</v>
      </c>
      <c r="HZ43" s="8">
        <f t="shared" si="64"/>
        <v>0.02351398291</v>
      </c>
      <c r="IA43" s="6">
        <f t="shared" si="65"/>
        <v>0.06237784354</v>
      </c>
      <c r="IH43" s="3">
        <f t="shared" si="66"/>
        <v>1974</v>
      </c>
      <c r="II43" s="4">
        <v>1724.0</v>
      </c>
      <c r="IJ43" s="5">
        <f>Iareva!C43 + 'United Mihili'!C43 + 'Mesjan Hyaa'!C43 + Desaki!C43 + 'Far Lands'!C43</f>
        <v>28170048.76</v>
      </c>
      <c r="IK43" s="8">
        <f t="shared" si="67"/>
        <v>0.02357185936</v>
      </c>
      <c r="IL43" s="6">
        <f t="shared" si="68"/>
        <v>0.007130924576</v>
      </c>
      <c r="IS43" s="3">
        <f t="shared" si="69"/>
        <v>1974</v>
      </c>
      <c r="IT43" s="4">
        <v>1724.0</v>
      </c>
      <c r="IU43" s="5">
        <f>Verste!C43 + Quidic!C43 + Erkizil!C43 + Ashain!C43 + Ahokini!C43</f>
        <v>196163827.7</v>
      </c>
      <c r="IV43" s="8">
        <f t="shared" si="70"/>
        <v>0.0232408167</v>
      </c>
      <c r="IW43" s="6">
        <f t="shared" si="71"/>
        <v>0.04965662189</v>
      </c>
    </row>
    <row r="44" ht="22.5" customHeight="1">
      <c r="A44" s="3">
        <f t="shared" si="1"/>
        <v>1973</v>
      </c>
      <c r="B44" s="4">
        <v>1723.0</v>
      </c>
      <c r="C44" s="5">
        <f>Acetoa!C44 + Acrana!C44 + Aetintio!C44 + Ahokini!C44 + Amcha!C44 + Andsaudare!C44 + Anymna!C44 + Aplasia!C44 + Arbiya!C44 + 'Areoix Lie'!C44 + Ashain!C44 + Astye!C44 + Baluyde!C44 + Byllu!C44 + Candenat!C44 + Canldives!C44 + Chaenia!C44 + Cloja!C44 + 'Crila Republic'!C44 + 'Cruthi Anoso'!C44 + Curata!C44 + Dahe!C44 + Danocia!C44 + Darewa!C44 + Desaki!C44 + Deschon!C44 + 'Disal Nila'!C44 + 'Dual Cenryia'!C44 + Ealdorii!C44 + Easuhura!C44 + Eldavpir!C44 + Eldjo!C44 + 'Elja and Munusia'!C44 + Emara!C44 + Enina!C44 + Eparia!C44 + Erkizil!C44 + Estijan!C44 + Etirha!C44 + Etretes!C44 + Exilium!C44 + 'Far Lands'!C44 + 'Feio Lie'!C44 + Fermori!C44 + Finae!C44 + Fincen!C44 + 'Fire Coast'!C44 + Gaeiya!C44 + Galca!C44 + Genaire!C44 + Grazail!C44 + Guise!C44 + Haiza!C44 + Heiso!C44 + Hiwush!C44 + Hkuqo!C44 + Hyelen!C44 + Iainoa!C44 + Iareva!C44 + Ihner!C44 + Ikzen!C44 + Ilicuhe!C44 + Inania!C44 + Inrea!C44 + Iquir!C44 + Isari!C44 + Isnti!C44 + Isuibul!C44 + Jathua!C44 + Jau!C44 + Jshain!C44 + Kaastini!C44 + Koruch!C44 + Kusierna!C44 + Laselteh!C44 + Lasri!C44 + Letan!C44 + Lieri!C44 + Lycroa!C44 + Lydroa!C44 + Maalle!C44 + Mendereide!C44 + 'Merela Sta'!C44 + 'Mesjan Hyaa'!C44 + Metndria!C44 + Migoku!C44 + Myla!C44 + 'New Kizura'!C44 + 'New Misos'!C44 + 'Nheyes Si'!C44 + Nia!C44 + 'Niretui and Anulan'!C44 + 'Niul Spijan'!C44 + 'North Ayre'!C44 + Ocaun!C44 + Ohtina!C44 + Onphello!C44 + Oscairia!C44 + Othya!C44 + Otiiric!C44 + Oyreain!C44 + Ozinia!C44 + Palina!C44 + Peka!C44 + Pelan!C44 + Pelines!C44 + Pelugrotoa!C44 + 'Pha Hii'!C44 + Phuris!C44 + Praesyu!C44 + Prstreula!C44 + 'Pruim Fijan'!C44 + 'Prystr Hii'!C44 + Quidic!C44 + Raledria!C44 + Reerica!C44 + Rethern!C44 + 'Rijan bu'!C44 + Rinew!C44 + Rkmepuia!C44 + Rtesania!C44 + Ruylku!C44 + Saa!C44 + Sadain!C44 + Sanagara!C44 + Sattle!C44 + Selaja!C44 + Seytinemas!C44 + Shinam!C44 + Shomjind!C44 + Siana!C44 + Sivoso!C44 + Slyiaduun!C44 + Stinebar!C44 + Suenan!C44 + Sunsokua!C44 + Taing!C44 + Taniduna!C44 + Taoisia!C44 + Taval!C44 + Terressin!C44 + Tomscilus!C44 + Tonder!C44 + Trevilla!C44 + Trian!C44 + Tvecoca!C44 + Ucrua!C44 + Ukhdari!C44 + Umarcia!C44 + Umendel!C44 + 'United Delet'!C44 + 'United Mihili'!C44 + Urbiqu!C44 + Uularin!C44 + Vayvele!C44 + Veelmit!C44 + Verste!C44 + Verusa!C44 + Vesozata!C44 + Viussi!C44 + Volver!C44 + Walporein!C44 + 'Welenu Fana'!C44 + 'Western Migoku'!C44 + Wundry!C44 + Yaxuto!C44 + Yihnurda!C44 + Yoprioq!C44 + Yutnitu!C44 + Zenashan!C44 + Zhanshe!C44 + Ztesh!C44</f>
        <v>3881123922</v>
      </c>
      <c r="D44" s="6">
        <f t="shared" si="2"/>
        <v>0.01762873805</v>
      </c>
      <c r="K44" s="3">
        <f t="shared" si="3"/>
        <v>1973</v>
      </c>
      <c r="L44" s="4">
        <v>1723.0</v>
      </c>
      <c r="M44" s="5">
        <f>Eldavpir!C44 + Iquir!C44 + Viussi!C44 + Umendel!C44 + Reerica!C44 + Saa!C44 + Sattle!C44</f>
        <v>33921495.49</v>
      </c>
      <c r="N44" s="6">
        <f t="shared" si="4"/>
        <v>0.02992564457</v>
      </c>
      <c r="O44" s="6">
        <f t="shared" si="5"/>
        <v>0.00874012172</v>
      </c>
      <c r="V44" s="3">
        <f t="shared" si="6"/>
        <v>1973</v>
      </c>
      <c r="W44" s="4">
        <v>1723.0</v>
      </c>
      <c r="X44" s="5">
        <f>'Areoix Lie'!C44 + Jau!C44 + Terressin!C44 + Acetoa!C44 + 'Feio Lie'!C44</f>
        <v>442981805.7</v>
      </c>
      <c r="Y44" s="6">
        <f t="shared" si="7"/>
        <v>0.0190691829</v>
      </c>
      <c r="Z44" s="6">
        <f t="shared" si="8"/>
        <v>0.1141375062</v>
      </c>
      <c r="AG44" s="3">
        <f t="shared" si="9"/>
        <v>1973</v>
      </c>
      <c r="AH44" s="4">
        <v>1723.0</v>
      </c>
      <c r="AI44" s="5">
        <f>Taniduna!C44 + Jathua!C44 + Deschon!C44 + Pelines!C44 + Candenat!C44 + Othya!C44 + Yoprioq!C44 + Jshain!C44 + 'Fire Coast'!C44 + 'Rijan bu'!C44 + Rinew!C44 + Enina!C44 + Trevilla!C44</f>
        <v>74820423.56</v>
      </c>
      <c r="AJ44" s="6">
        <f t="shared" si="10"/>
        <v>0.02776084407</v>
      </c>
      <c r="AK44" s="6">
        <f t="shared" si="11"/>
        <v>0.01927803004</v>
      </c>
      <c r="AR44" s="3">
        <f t="shared" si="12"/>
        <v>1973</v>
      </c>
      <c r="AS44" s="4">
        <v>1723.0</v>
      </c>
      <c r="AT44" s="5">
        <f>Gaeiya!C44 + Raledria!C44 + Arbiya!C44 + Fincen!C44 + Curata!C44</f>
        <v>188577858.5</v>
      </c>
      <c r="AU44" s="6">
        <f t="shared" si="13"/>
        <v>0.01466226866</v>
      </c>
      <c r="AV44" s="6">
        <f t="shared" si="14"/>
        <v>0.04858846619</v>
      </c>
      <c r="BC44" s="3">
        <f t="shared" si="15"/>
        <v>1973</v>
      </c>
      <c r="BD44" s="4">
        <v>1723.0</v>
      </c>
      <c r="BE44" s="5">
        <f>Etirha!C44 + Laselteh!C44 + Grazail!C44 + 'Disal Nila'!C44 + Pelan!C44 + Peka!C44 + Guise!C44</f>
        <v>71222785.7</v>
      </c>
      <c r="BF44" s="6">
        <f t="shared" si="16"/>
        <v>0.01492308768</v>
      </c>
      <c r="BG44" s="6">
        <f t="shared" si="17"/>
        <v>0.0183510723</v>
      </c>
      <c r="BN44" s="3">
        <f t="shared" si="18"/>
        <v>1973</v>
      </c>
      <c r="BO44" s="4">
        <v>1723.0</v>
      </c>
      <c r="BP44" s="5">
        <f>Genaire!C44 + 'New Misos'!C44 + Phuris!C44 + Lasri!C44 + Slyiaduun!C44 + Aetintio!C44 + Metndria!C44 + Tomscilus!C44</f>
        <v>56111352.69</v>
      </c>
      <c r="BQ44" s="6">
        <f t="shared" si="19"/>
        <v>0.02111833217</v>
      </c>
      <c r="BR44" s="6">
        <f t="shared" si="20"/>
        <v>0.01445750092</v>
      </c>
      <c r="BY44" s="3">
        <f t="shared" si="21"/>
        <v>1973</v>
      </c>
      <c r="BZ44" s="4">
        <v>1723.0</v>
      </c>
      <c r="CA44" s="5">
        <f>Ealdorii!C44 + Ukhdari!C44 + Hkuqo!C44 + Acrana!C44 + Zenashan!C44</f>
        <v>181473795.2</v>
      </c>
      <c r="CB44" s="7">
        <f t="shared" si="22"/>
        <v>0.01540938873</v>
      </c>
      <c r="CC44" s="6">
        <f t="shared" si="23"/>
        <v>0.04675805227</v>
      </c>
      <c r="CJ44" s="3">
        <f t="shared" si="24"/>
        <v>1973</v>
      </c>
      <c r="CK44" s="4">
        <v>1723.0</v>
      </c>
      <c r="CL44" s="5">
        <f>Estijan!C44 + Ikzen!C44 + Urbiqu!C44 + Danocia!C44 + Koruch!C44 + 'New Kizura'!C44 + Lydroa!C44 + Fermori!C44 + Uularin!C44 + 'Niul Spijan'!C44</f>
        <v>205643783</v>
      </c>
      <c r="CM44" s="7">
        <f t="shared" si="25"/>
        <v>0.008742538311</v>
      </c>
      <c r="CN44" s="6">
        <f t="shared" si="26"/>
        <v>0.05298562663</v>
      </c>
      <c r="CU44" s="3">
        <f t="shared" si="27"/>
        <v>1973</v>
      </c>
      <c r="CV44" s="4">
        <v>1723.0</v>
      </c>
      <c r="CW44" s="5">
        <f>Praesyu!C44 + Lycroa!C44 + Emara!C44 + Eldjo!C44 + Easuhura!C44 + Ilicuhe!C44 + Tonder!C44</f>
        <v>211496491.6</v>
      </c>
      <c r="CX44" s="7">
        <f t="shared" si="28"/>
        <v>0.00649577081</v>
      </c>
      <c r="CY44" s="6">
        <f t="shared" si="29"/>
        <v>0.05449361985</v>
      </c>
      <c r="DF44" s="3">
        <f t="shared" si="30"/>
        <v>1973</v>
      </c>
      <c r="DG44" s="4">
        <v>1723.0</v>
      </c>
      <c r="DH44" s="5">
        <f>Verusa!C44 + Darewa!C44 + Siana!C44 + Yaxuto!C44 + 'Merela Sta'!C44 + Palina!C44</f>
        <v>145233559.6</v>
      </c>
      <c r="DI44" s="7">
        <f t="shared" si="31"/>
        <v>0.008617356313</v>
      </c>
      <c r="DJ44" s="6">
        <f t="shared" si="32"/>
        <v>0.03742049018</v>
      </c>
      <c r="DQ44" s="3">
        <f t="shared" si="33"/>
        <v>1973</v>
      </c>
      <c r="DR44" s="4">
        <v>1723.0</v>
      </c>
      <c r="DS44" s="5">
        <f>Sunsokua!C44 + Vayvele!C44 + Selaja!C44 + Sadain!C44</f>
        <v>96917018.51</v>
      </c>
      <c r="DT44" s="7">
        <f t="shared" si="34"/>
        <v>0.02664453808</v>
      </c>
      <c r="DU44" s="6">
        <f t="shared" si="35"/>
        <v>0.02497137954</v>
      </c>
      <c r="EB44" s="3">
        <f t="shared" si="36"/>
        <v>1973</v>
      </c>
      <c r="EC44" s="4">
        <v>1723.0</v>
      </c>
      <c r="ED44" s="5">
        <f>Pelugrotoa!C44 + Lieri!C44 + Rtesania!C44 + Ozinia!C44</f>
        <v>256042951.4</v>
      </c>
      <c r="EE44" s="7">
        <f t="shared" si="37"/>
        <v>0.02005533901</v>
      </c>
      <c r="EF44" s="6">
        <f t="shared" si="38"/>
        <v>0.06597134143</v>
      </c>
      <c r="EM44" s="3">
        <f t="shared" si="39"/>
        <v>1973</v>
      </c>
      <c r="EN44" s="4">
        <v>1723.0</v>
      </c>
      <c r="EO44" s="5">
        <f>Ocaun!C44 + 'Dual Cenryia'!C44 + Byllu!C44 + Exilium!C44 + Inrea!C44 + Amcha!C44 + Isnti!C44 + Galca!C44 + Otiiric!C44 + Taing!C44 + 'Cruthi Anoso'!C44</f>
        <v>114155760</v>
      </c>
      <c r="EP44" s="7">
        <f t="shared" si="40"/>
        <v>0.02788672898</v>
      </c>
      <c r="EQ44" s="6">
        <f t="shared" si="41"/>
        <v>0.02941306754</v>
      </c>
      <c r="EX44" s="3">
        <f t="shared" si="42"/>
        <v>1973</v>
      </c>
      <c r="EY44" s="4">
        <v>1723.0</v>
      </c>
      <c r="EZ44" s="5">
        <f>Sivoso!C44 + Taoisia!C44 + Seytinemas!C44 + Trian!C44 + Chaenia!C44</f>
        <v>73832107.18</v>
      </c>
      <c r="FA44" s="7">
        <f t="shared" si="43"/>
        <v>0.02554343334</v>
      </c>
      <c r="FB44" s="6">
        <f t="shared" si="44"/>
        <v>0.01902338309</v>
      </c>
      <c r="FI44" s="3">
        <f t="shared" si="45"/>
        <v>1973</v>
      </c>
      <c r="FJ44" s="4">
        <v>1723.0</v>
      </c>
      <c r="FK44" s="5">
        <f>Migoku!C44 + 'Welenu Fana'!C44 + Haiza!C44 + Ucrua!C44 + Ihner!C44 + Oscairia!C44 + Shinam!C44 + Ruylku!C44 + Taval!C44 + 'Western Migoku'!C44 + 'Pruim Fijan'!C44 + Canldives!C44</f>
        <v>83161324.88</v>
      </c>
      <c r="FL44" s="7">
        <f t="shared" si="46"/>
        <v>0.02223975444</v>
      </c>
      <c r="FM44" s="6">
        <f t="shared" si="47"/>
        <v>0.02142712434</v>
      </c>
      <c r="FT44" s="3">
        <f t="shared" si="48"/>
        <v>1973</v>
      </c>
      <c r="FU44" s="4">
        <v>1723.0</v>
      </c>
      <c r="FV44" s="5">
        <f>Vesozata!C44 + Etretes!C44 + Kusierna!C44 + Eparia!C44</f>
        <v>56040016.18</v>
      </c>
      <c r="FW44" s="7">
        <f t="shared" si="49"/>
        <v>0.02627362042</v>
      </c>
      <c r="FX44" s="6">
        <f t="shared" si="50"/>
        <v>0.01443912055</v>
      </c>
      <c r="GE44" s="3">
        <f t="shared" si="51"/>
        <v>1973</v>
      </c>
      <c r="GF44" s="4">
        <v>1723.0</v>
      </c>
      <c r="GG44" s="5">
        <f>Dahe!C44 + Kaastini!C44 + Suenan!C44 + Oyreain!C44 + Sanagara!C44 + 'North Ayre'!C44 + Stinebar!C44 + Cloja!C44 + 'Pha Hii'!C44 + 'Prystr Hii'!C44</f>
        <v>757449319.1</v>
      </c>
      <c r="GH44" s="7">
        <f t="shared" si="52"/>
        <v>0.01234868328</v>
      </c>
      <c r="GI44" s="6">
        <f t="shared" si="53"/>
        <v>0.1951623639</v>
      </c>
      <c r="GP44" s="3">
        <f t="shared" si="54"/>
        <v>1973</v>
      </c>
      <c r="GQ44" s="4">
        <v>1723.0</v>
      </c>
      <c r="GR44" s="5">
        <f>Maalle!C44 + 'United Delet'!C44 + Ohtina!C44 + Astye!C44 + Prstreula!C44 + Veelmit!C44 + Aplasia!C44 + 'Elja and Munusia'!C44 + Walporein!C44 + 'Crila Republic'!C44 + 'Niretui and Anulan'!C44 + Rethern!C44 + Tvecoca!C44</f>
        <v>94418378.47</v>
      </c>
      <c r="GS44" s="7">
        <f t="shared" si="55"/>
        <v>0.0208876674</v>
      </c>
      <c r="GT44" s="6">
        <f t="shared" si="56"/>
        <v>0.02432758664</v>
      </c>
      <c r="HA44" s="3">
        <f t="shared" si="57"/>
        <v>1973</v>
      </c>
      <c r="HB44" s="4">
        <v>1723.0</v>
      </c>
      <c r="HC44" s="5">
        <f>Andsaudare!C44 + Nia!C44 + Umarcia!C44 + Mendereide!C44 + Iainoa!C44 + Isari!C44 + Rkmepuia!C44 + Hiwush!C44 + Isuibul!C44 + Yutnitu!C44</f>
        <v>32647118.63</v>
      </c>
      <c r="HD44" s="7">
        <f t="shared" si="58"/>
        <v>0.02668224205</v>
      </c>
      <c r="HE44" s="6">
        <f t="shared" si="59"/>
        <v>0.00841176919</v>
      </c>
      <c r="HL44" s="3">
        <f t="shared" si="60"/>
        <v>1973</v>
      </c>
      <c r="HM44" s="4">
        <v>1723.0</v>
      </c>
      <c r="HN44" s="5">
        <f>Zhanshe!C44 + Volver!C44 + Finae!C44 + Myla!C44 + 'Nheyes Si'!C44 + Onphello!C44 + Hyelen!C44</f>
        <v>61472289.22</v>
      </c>
      <c r="HO44" s="7">
        <f t="shared" si="61"/>
        <v>0.02372994128</v>
      </c>
      <c r="HP44" s="6">
        <f t="shared" si="62"/>
        <v>0.01583878548</v>
      </c>
      <c r="HW44" s="3">
        <f t="shared" si="63"/>
        <v>1973</v>
      </c>
      <c r="HX44" s="4">
        <v>1723.0</v>
      </c>
      <c r="HY44" s="5">
        <f>Yihnurda!C44 + Ztesh!C44 + Wundry!C44 + Anymna!C44 + Shomjind!C44 + Baluyde!C44 + Letan!C44</f>
        <v>240756672.5</v>
      </c>
      <c r="HZ44" s="7">
        <f t="shared" si="64"/>
        <v>0.02343500237</v>
      </c>
      <c r="IA44" s="6">
        <f t="shared" si="65"/>
        <v>0.06203271972</v>
      </c>
      <c r="IH44" s="3">
        <f t="shared" si="66"/>
        <v>1973</v>
      </c>
      <c r="II44" s="4">
        <v>1723.0</v>
      </c>
      <c r="IJ44" s="5">
        <f>Iareva!C44 + 'United Mihili'!C44 + 'Mesjan Hyaa'!C44 + Desaki!C44 + 'Far Lands'!C44</f>
        <v>27521320.07</v>
      </c>
      <c r="IK44" s="7">
        <f t="shared" si="67"/>
        <v>0.02259112639</v>
      </c>
      <c r="IL44" s="6">
        <f t="shared" si="68"/>
        <v>0.007091069654</v>
      </c>
      <c r="IS44" s="3">
        <f t="shared" si="69"/>
        <v>1973</v>
      </c>
      <c r="IT44" s="4">
        <v>1723.0</v>
      </c>
      <c r="IU44" s="5">
        <f>Verste!C44 + Quidic!C44 + Erkizil!C44 + Ashain!C44 + Ahokini!C44</f>
        <v>191708368.6</v>
      </c>
      <c r="IV44" s="7">
        <f t="shared" si="70"/>
        <v>0.02333791894</v>
      </c>
      <c r="IW44" s="6">
        <f t="shared" si="71"/>
        <v>0.04939506505</v>
      </c>
    </row>
    <row r="45" ht="22.5" customHeight="1">
      <c r="A45" s="3">
        <f t="shared" si="1"/>
        <v>1972</v>
      </c>
      <c r="B45" s="4">
        <v>1722.0</v>
      </c>
      <c r="C45" s="5">
        <f>Acetoa!C45 + Acrana!C45 + Aetintio!C45 + Ahokini!C45 + Amcha!C45 + Andsaudare!C45 + Anymna!C45 + Aplasia!C45 + Arbiya!C45 + 'Areoix Lie'!C45 + Ashain!C45 + Astye!C45 + Baluyde!C45 + Byllu!C45 + Candenat!C45 + Canldives!C45 + Chaenia!C45 + Cloja!C45 + 'Crila Republic'!C45 + 'Cruthi Anoso'!C45 + Curata!C45 + Dahe!C45 + Danocia!C45 + Darewa!C45 + Desaki!C45 + Deschon!C45 + 'Disal Nila'!C45 + 'Dual Cenryia'!C45 + Ealdorii!C45 + Easuhura!C45 + Eldavpir!C45 + Eldjo!C45 + 'Elja and Munusia'!C45 + Emara!C45 + Enina!C45 + Eparia!C45 + Erkizil!C45 + Estijan!C45 + Etirha!C45 + Etretes!C45 + Exilium!C45 + 'Far Lands'!C45 + 'Feio Lie'!C45 + Fermori!C45 + Finae!C45 + Fincen!C45 + 'Fire Coast'!C45 + Gaeiya!C45 + Galca!C45 + Genaire!C45 + Grazail!C45 + Guise!C45 + Haiza!C45 + Heiso!C45 + Hiwush!C45 + Hkuqo!C45 + Hyelen!C45 + Iainoa!C45 + Iareva!C45 + Ihner!C45 + Ikzen!C45 + Ilicuhe!C45 + Inania!C45 + Inrea!C45 + Iquir!C45 + Isari!C45 + Isnti!C45 + Isuibul!C45 + Jathua!C45 + Jau!C45 + Jshain!C45 + Kaastini!C45 + Koruch!C45 + Kusierna!C45 + Laselteh!C45 + Lasri!C45 + Letan!C45 + Lieri!C45 + Lycroa!C45 + Lydroa!C45 + Maalle!C45 + Mendereide!C45 + 'Merela Sta'!C45 + 'Mesjan Hyaa'!C45 + Metndria!C45 + Migoku!C45 + Myla!C45 + 'New Kizura'!C45 + 'New Misos'!C45 + 'Nheyes Si'!C45 + Nia!C45 + 'Niretui and Anulan'!C45 + 'Niul Spijan'!C45 + 'North Ayre'!C45 + Ocaun!C45 + Ohtina!C45 + Onphello!C45 + Oscairia!C45 + Othya!C45 + Otiiric!C45 + Oyreain!C45 + Ozinia!C45 + Palina!C45 + Peka!C45 + Pelan!C45 + Pelines!C45 + Pelugrotoa!C45 + 'Pha Hii'!C45 + Phuris!C45 + Praesyu!C45 + Prstreula!C45 + 'Pruim Fijan'!C45 + 'Prystr Hii'!C45 + Quidic!C45 + Raledria!C45 + Reerica!C45 + Rethern!C45 + 'Rijan bu'!C45 + Rinew!C45 + Rkmepuia!C45 + Rtesania!C45 + Ruylku!C45 + Saa!C45 + Sadain!C45 + Sanagara!C45 + Sattle!C45 + Selaja!C45 + Seytinemas!C45 + Shinam!C45 + Shomjind!C45 + Siana!C45 + Sivoso!C45 + Slyiaduun!C45 + Stinebar!C45 + Suenan!C45 + Sunsokua!C45 + Taing!C45 + Taniduna!C45 + Taoisia!C45 + Taval!C45 + Terressin!C45 + Tomscilus!C45 + Tonder!C45 + Trevilla!C45 + Trian!C45 + Tvecoca!C45 + Ucrua!C45 + Ukhdari!C45 + Umarcia!C45 + Umendel!C45 + 'United Delet'!C45 + 'United Mihili'!C45 + Urbiqu!C45 + Uularin!C45 + Vayvele!C45 + Veelmit!C45 + Verste!C45 + Verusa!C45 + Vesozata!C45 + Viussi!C45 + Volver!C45 + Walporein!C45 + 'Welenu Fana'!C45 + 'Western Migoku'!C45 + Wundry!C45 + Yaxuto!C45 + Yihnurda!C45 + Yoprioq!C45 + Yutnitu!C45 + Zenashan!C45 + Zhanshe!C45 + Ztesh!C45</f>
        <v>3813889857</v>
      </c>
      <c r="D45" s="6">
        <f t="shared" si="2"/>
        <v>0.01762416474</v>
      </c>
      <c r="K45" s="3">
        <f t="shared" si="3"/>
        <v>1972</v>
      </c>
      <c r="L45" s="4">
        <v>1722.0</v>
      </c>
      <c r="M45" s="5">
        <f>Eldavpir!C45 + Iquir!C45 + Viussi!C45 + Umendel!C45 + Reerica!C45 + Saa!C45 + Sattle!C45</f>
        <v>32935868.4</v>
      </c>
      <c r="N45" s="6">
        <f t="shared" si="4"/>
        <v>0.02981813186</v>
      </c>
      <c r="O45" s="6">
        <f t="shared" si="5"/>
        <v>0.008635768109</v>
      </c>
      <c r="V45" s="3">
        <f t="shared" si="6"/>
        <v>1972</v>
      </c>
      <c r="W45" s="4">
        <v>1722.0</v>
      </c>
      <c r="X45" s="5">
        <f>'Areoix Lie'!C45 + Jau!C45 + Terressin!C45 + Acetoa!C45 + 'Feio Lie'!C45</f>
        <v>434692573.5</v>
      </c>
      <c r="Y45" s="6">
        <f t="shared" si="7"/>
        <v>0.01945636261</v>
      </c>
      <c r="Z45" s="6">
        <f t="shared" si="8"/>
        <v>0.1139761739</v>
      </c>
      <c r="AG45" s="3">
        <f t="shared" si="9"/>
        <v>1972</v>
      </c>
      <c r="AH45" s="4">
        <v>1722.0</v>
      </c>
      <c r="AI45" s="5">
        <f>Taniduna!C45 + Jathua!C45 + Deschon!C45 + Pelines!C45 + Candenat!C45 + Othya!C45 + Yoprioq!C45 + Jshain!C45 + 'Fire Coast'!C45 + 'Rijan bu'!C45 + Rinew!C45 + Enina!C45 + Trevilla!C45</f>
        <v>72799449.39</v>
      </c>
      <c r="AJ45" s="6">
        <f t="shared" si="10"/>
        <v>0.02692219929</v>
      </c>
      <c r="AK45" s="6">
        <f t="shared" si="11"/>
        <v>0.01908797897</v>
      </c>
      <c r="AR45" s="3">
        <f t="shared" si="12"/>
        <v>1972</v>
      </c>
      <c r="AS45" s="4">
        <v>1722.0</v>
      </c>
      <c r="AT45" s="5">
        <f>Gaeiya!C45 + Raledria!C45 + Arbiya!C45 + Fincen!C45 + Curata!C45</f>
        <v>185852834.3</v>
      </c>
      <c r="AU45" s="6">
        <f t="shared" si="13"/>
        <v>0.01745608353</v>
      </c>
      <c r="AV45" s="6">
        <f t="shared" si="14"/>
        <v>0.04873051956</v>
      </c>
      <c r="BC45" s="3">
        <f t="shared" si="15"/>
        <v>1972</v>
      </c>
      <c r="BD45" s="4">
        <v>1722.0</v>
      </c>
      <c r="BE45" s="5">
        <f>Etirha!C45 + Laselteh!C45 + Grazail!C45 + 'Disal Nila'!C45 + Pelan!C45 + Peka!C45 + Guise!C45</f>
        <v>70175549.82</v>
      </c>
      <c r="BF45" s="6">
        <f t="shared" si="16"/>
        <v>0.01500562467</v>
      </c>
      <c r="BG45" s="6">
        <f t="shared" si="17"/>
        <v>0.01839999383</v>
      </c>
      <c r="BN45" s="3">
        <f t="shared" si="18"/>
        <v>1972</v>
      </c>
      <c r="BO45" s="4">
        <v>1722.0</v>
      </c>
      <c r="BP45" s="5">
        <f>Genaire!C45 + 'New Misos'!C45 + Phuris!C45 + Lasri!C45 + Slyiaduun!C45 + Aetintio!C45 + Metndria!C45 + Tomscilus!C45</f>
        <v>54950881.72</v>
      </c>
      <c r="BQ45" s="6">
        <f t="shared" si="19"/>
        <v>0.02153606055</v>
      </c>
      <c r="BR45" s="6">
        <f t="shared" si="20"/>
        <v>0.01440809352</v>
      </c>
      <c r="BY45" s="3">
        <f t="shared" si="21"/>
        <v>1972</v>
      </c>
      <c r="BZ45" s="4">
        <v>1722.0</v>
      </c>
      <c r="CA45" s="5">
        <f>Ealdorii!C45 + Ukhdari!C45 + Hkuqo!C45 + Acrana!C45 + Zenashan!C45</f>
        <v>178719831.9</v>
      </c>
      <c r="CB45" s="8">
        <f t="shared" si="22"/>
        <v>0.01601119915</v>
      </c>
      <c r="CC45" s="6">
        <f t="shared" si="23"/>
        <v>0.04686024992</v>
      </c>
      <c r="CJ45" s="3">
        <f t="shared" si="24"/>
        <v>1972</v>
      </c>
      <c r="CK45" s="4">
        <v>1722.0</v>
      </c>
      <c r="CL45" s="5">
        <f>Estijan!C45 + Ikzen!C45 + Urbiqu!C45 + Danocia!C45 + Koruch!C45 + 'New Kizura'!C45 + Lydroa!C45 + Fermori!C45 + Uularin!C45 + 'Niul Spijan'!C45</f>
        <v>203861515.9</v>
      </c>
      <c r="CM45" s="8">
        <f t="shared" si="25"/>
        <v>0.008259586821</v>
      </c>
      <c r="CN45" s="6">
        <f t="shared" si="26"/>
        <v>0.05345238682</v>
      </c>
      <c r="CU45" s="3">
        <f t="shared" si="27"/>
        <v>1972</v>
      </c>
      <c r="CV45" s="4">
        <v>1722.0</v>
      </c>
      <c r="CW45" s="5">
        <f>Praesyu!C45 + Lycroa!C45 + Emara!C45 + Eldjo!C45 + Easuhura!C45 + Ilicuhe!C45 + Tonder!C45</f>
        <v>210131525.4</v>
      </c>
      <c r="CX45" s="8">
        <f t="shared" si="28"/>
        <v>0.006801811175</v>
      </c>
      <c r="CY45" s="6">
        <f t="shared" si="29"/>
        <v>0.05509638014</v>
      </c>
      <c r="DF45" s="3">
        <f t="shared" si="30"/>
        <v>1972</v>
      </c>
      <c r="DG45" s="4">
        <v>1722.0</v>
      </c>
      <c r="DH45" s="5">
        <f>Verusa!C45 + Darewa!C45 + Siana!C45 + Yaxuto!C45 + 'Merela Sta'!C45 + Palina!C45</f>
        <v>143992723</v>
      </c>
      <c r="DI45" s="8">
        <f t="shared" si="31"/>
        <v>0.009377029511</v>
      </c>
      <c r="DJ45" s="6">
        <f t="shared" si="32"/>
        <v>0.03775481946</v>
      </c>
      <c r="DQ45" s="3">
        <f t="shared" si="33"/>
        <v>1972</v>
      </c>
      <c r="DR45" s="4">
        <v>1722.0</v>
      </c>
      <c r="DS45" s="5">
        <f>Sunsokua!C45 + Vayvele!C45 + Selaja!C45 + Sadain!C45</f>
        <v>94401728.07</v>
      </c>
      <c r="DT45" s="8">
        <f t="shared" si="34"/>
        <v>0.02699540642</v>
      </c>
      <c r="DU45" s="6">
        <f t="shared" si="35"/>
        <v>0.02475208556</v>
      </c>
      <c r="EB45" s="3">
        <f t="shared" si="36"/>
        <v>1972</v>
      </c>
      <c r="EC45" s="4">
        <v>1722.0</v>
      </c>
      <c r="ED45" s="5">
        <f>Pelugrotoa!C45 + Lieri!C45 + Rtesania!C45 + Ozinia!C45</f>
        <v>251008883.2</v>
      </c>
      <c r="EE45" s="8">
        <f t="shared" si="37"/>
        <v>0.02092058151</v>
      </c>
      <c r="EF45" s="6">
        <f t="shared" si="38"/>
        <v>0.06581440276</v>
      </c>
      <c r="EM45" s="3">
        <f t="shared" si="39"/>
        <v>1972</v>
      </c>
      <c r="EN45" s="4">
        <v>1722.0</v>
      </c>
      <c r="EO45" s="5">
        <f>Ocaun!C45 + 'Dual Cenryia'!C45 + Byllu!C45 + Exilium!C45 + Inrea!C45 + Amcha!C45 + Isnti!C45 + Galca!C45 + Otiiric!C45 + Taing!C45 + 'Cruthi Anoso'!C45</f>
        <v>111058696.3</v>
      </c>
      <c r="EP45" s="8">
        <f t="shared" si="40"/>
        <v>0.02710107868</v>
      </c>
      <c r="EQ45" s="6">
        <f t="shared" si="41"/>
        <v>0.02911953424</v>
      </c>
      <c r="EX45" s="3">
        <f t="shared" si="42"/>
        <v>1972</v>
      </c>
      <c r="EY45" s="4">
        <v>1722.0</v>
      </c>
      <c r="EZ45" s="5">
        <f>Sivoso!C45 + Taoisia!C45 + Seytinemas!C45 + Trian!C45 + Chaenia!C45</f>
        <v>71993154.83</v>
      </c>
      <c r="FA45" s="8">
        <f t="shared" si="43"/>
        <v>0.02565516256</v>
      </c>
      <c r="FB45" s="6">
        <f t="shared" si="44"/>
        <v>0.01887656894</v>
      </c>
      <c r="FI45" s="3">
        <f t="shared" si="45"/>
        <v>1972</v>
      </c>
      <c r="FJ45" s="4">
        <v>1722.0</v>
      </c>
      <c r="FK45" s="5">
        <f>Migoku!C45 + 'Welenu Fana'!C45 + Haiza!C45 + Ucrua!C45 + Ihner!C45 + Oscairia!C45 + Shinam!C45 + Ruylku!C45 + Taval!C45 + 'Western Migoku'!C45 + 'Pruim Fijan'!C45 + Canldives!C45</f>
        <v>81352074.71</v>
      </c>
      <c r="FL45" s="8">
        <f t="shared" si="46"/>
        <v>0.02214938431</v>
      </c>
      <c r="FM45" s="6">
        <f t="shared" si="47"/>
        <v>0.02133047302</v>
      </c>
      <c r="FT45" s="3">
        <f t="shared" si="48"/>
        <v>1972</v>
      </c>
      <c r="FU45" s="4">
        <v>1722.0</v>
      </c>
      <c r="FV45" s="5">
        <f>Vesozata!C45 + Etretes!C45 + Kusierna!C45 + Eparia!C45</f>
        <v>54605336.3</v>
      </c>
      <c r="FW45" s="8">
        <f t="shared" si="49"/>
        <v>0.02251209091</v>
      </c>
      <c r="FX45" s="6">
        <f t="shared" si="50"/>
        <v>0.01431749168</v>
      </c>
      <c r="GE45" s="3">
        <f t="shared" si="51"/>
        <v>1972</v>
      </c>
      <c r="GF45" s="4">
        <v>1722.0</v>
      </c>
      <c r="GG45" s="5">
        <f>Dahe!C45 + Kaastini!C45 + Suenan!C45 + Oyreain!C45 + Sanagara!C45 + 'North Ayre'!C45 + Stinebar!C45 + Cloja!C45 + 'Pha Hii'!C45 + 'Prystr Hii'!C45</f>
        <v>748209911.9</v>
      </c>
      <c r="GH45" s="8">
        <f t="shared" si="52"/>
        <v>0.01234817632</v>
      </c>
      <c r="GI45" s="6">
        <f t="shared" si="53"/>
        <v>0.1961802621</v>
      </c>
      <c r="GP45" s="3">
        <f t="shared" si="54"/>
        <v>1972</v>
      </c>
      <c r="GQ45" s="4">
        <v>1722.0</v>
      </c>
      <c r="GR45" s="5">
        <f>Maalle!C45 + 'United Delet'!C45 + Ohtina!C45 + Astye!C45 + Prstreula!C45 + Veelmit!C45 + Aplasia!C45 + 'Elja and Munusia'!C45 + Walporein!C45 + 'Crila Republic'!C45 + 'Niretui and Anulan'!C45 + Rethern!C45 + Tvecoca!C45</f>
        <v>92486550.17</v>
      </c>
      <c r="GS45" s="8">
        <f t="shared" si="55"/>
        <v>0.0206698865</v>
      </c>
      <c r="GT45" s="6">
        <f t="shared" si="56"/>
        <v>0.02424992688</v>
      </c>
      <c r="HA45" s="3">
        <f t="shared" si="57"/>
        <v>1972</v>
      </c>
      <c r="HB45" s="4">
        <v>1722.0</v>
      </c>
      <c r="HC45" s="5">
        <f>Andsaudare!C45 + Nia!C45 + Umarcia!C45 + Mendereide!C45 + Iainoa!C45 + Isari!C45 + Rkmepuia!C45 + Hiwush!C45 + Isuibul!C45 + Yutnitu!C45</f>
        <v>31798659.11</v>
      </c>
      <c r="HD45" s="8">
        <f t="shared" si="58"/>
        <v>0.02646478122</v>
      </c>
      <c r="HE45" s="6">
        <f t="shared" si="59"/>
        <v>0.008337592407</v>
      </c>
      <c r="HL45" s="3">
        <f t="shared" si="60"/>
        <v>1972</v>
      </c>
      <c r="HM45" s="4">
        <v>1722.0</v>
      </c>
      <c r="HN45" s="5">
        <f>Zhanshe!C45 + Volver!C45 + Finae!C45 + Myla!C45 + 'Nheyes Si'!C45 + Onphello!C45 + Hyelen!C45</f>
        <v>60047368.69</v>
      </c>
      <c r="HO45" s="8">
        <f t="shared" si="61"/>
        <v>0.02419543257</v>
      </c>
      <c r="HP45" s="6">
        <f t="shared" si="62"/>
        <v>0.01574438983</v>
      </c>
      <c r="HW45" s="3">
        <f t="shared" si="63"/>
        <v>1972</v>
      </c>
      <c r="HX45" s="4">
        <v>1722.0</v>
      </c>
      <c r="HY45" s="5">
        <f>Yihnurda!C45 + Ztesh!C45 + Wundry!C45 + Anymna!C45 + Shomjind!C45 + Baluyde!C45 + Letan!C45</f>
        <v>235243735</v>
      </c>
      <c r="HZ45" s="8">
        <f t="shared" si="64"/>
        <v>0.0232224223</v>
      </c>
      <c r="IA45" s="6">
        <f t="shared" si="65"/>
        <v>0.06168078885</v>
      </c>
      <c r="IH45" s="3">
        <f t="shared" si="66"/>
        <v>1972</v>
      </c>
      <c r="II45" s="4">
        <v>1722.0</v>
      </c>
      <c r="IJ45" s="5">
        <f>Iareva!C45 + 'United Mihili'!C45 + 'Mesjan Hyaa'!C45 + Desaki!C45 + 'Far Lands'!C45</f>
        <v>26913317.9</v>
      </c>
      <c r="IK45" s="8">
        <f t="shared" si="67"/>
        <v>0.02161487182</v>
      </c>
      <c r="IL45" s="6">
        <f t="shared" si="68"/>
        <v>0.007056658402</v>
      </c>
      <c r="IS45" s="3">
        <f t="shared" si="69"/>
        <v>1972</v>
      </c>
      <c r="IT45" s="4">
        <v>1722.0</v>
      </c>
      <c r="IU45" s="5">
        <f>Verste!C45 + Quidic!C45 + Erkizil!C45 + Ashain!C45 + Ahokini!C45</f>
        <v>187336328.6</v>
      </c>
      <c r="IV45" s="8">
        <f t="shared" si="70"/>
        <v>0.01982712369</v>
      </c>
      <c r="IW45" s="6">
        <f t="shared" si="71"/>
        <v>0.04911949102</v>
      </c>
    </row>
    <row r="46" ht="22.5" customHeight="1">
      <c r="A46" s="3">
        <f t="shared" si="1"/>
        <v>1971</v>
      </c>
      <c r="B46" s="4">
        <v>1721.0</v>
      </c>
      <c r="C46" s="5">
        <f>Acetoa!C46 + Acrana!C46 + Aetintio!C46 + Ahokini!C46 + Amcha!C46 + Andsaudare!C46 + Anymna!C46 + Aplasia!C46 + Arbiya!C46 + 'Areoix Lie'!C46 + Ashain!C46 + Astye!C46 + Baluyde!C46 + Byllu!C46 + Candenat!C46 + Canldives!C46 + Chaenia!C46 + Cloja!C46 + 'Crila Republic'!C46 + 'Cruthi Anoso'!C46 + Curata!C46 + Dahe!C46 + Danocia!C46 + Darewa!C46 + Desaki!C46 + Deschon!C46 + 'Disal Nila'!C46 + 'Dual Cenryia'!C46 + Ealdorii!C46 + Easuhura!C46 + Eldavpir!C46 + Eldjo!C46 + 'Elja and Munusia'!C46 + Emara!C46 + Enina!C46 + Eparia!C46 + Erkizil!C46 + Estijan!C46 + Etirha!C46 + Etretes!C46 + Exilium!C46 + 'Far Lands'!C46 + 'Feio Lie'!C46 + Fermori!C46 + Finae!C46 + Fincen!C46 + 'Fire Coast'!C46 + Gaeiya!C46 + Galca!C46 + Genaire!C46 + Grazail!C46 + Guise!C46 + Haiza!C46 + Heiso!C46 + Hiwush!C46 + Hkuqo!C46 + Hyelen!C46 + Iainoa!C46 + Iareva!C46 + Ihner!C46 + Ikzen!C46 + Ilicuhe!C46 + Inania!C46 + Inrea!C46 + Iquir!C46 + Isari!C46 + Isnti!C46 + Isuibul!C46 + Jathua!C46 + Jau!C46 + Jshain!C46 + Kaastini!C46 + Koruch!C46 + Kusierna!C46 + Laselteh!C46 + Lasri!C46 + Letan!C46 + Lieri!C46 + Lycroa!C46 + Lydroa!C46 + Maalle!C46 + Mendereide!C46 + 'Merela Sta'!C46 + 'Mesjan Hyaa'!C46 + Metndria!C46 + Migoku!C46 + Myla!C46 + 'New Kizura'!C46 + 'New Misos'!C46 + 'Nheyes Si'!C46 + Nia!C46 + 'Niretui and Anulan'!C46 + 'Niul Spijan'!C46 + 'North Ayre'!C46 + Ocaun!C46 + Ohtina!C46 + Onphello!C46 + Oscairia!C46 + Othya!C46 + Otiiric!C46 + Oyreain!C46 + Ozinia!C46 + Palina!C46 + Peka!C46 + Pelan!C46 + Pelines!C46 + Pelugrotoa!C46 + 'Pha Hii'!C46 + Phuris!C46 + Praesyu!C46 + Prstreula!C46 + 'Pruim Fijan'!C46 + 'Prystr Hii'!C46 + Quidic!C46 + Raledria!C46 + Reerica!C46 + Rethern!C46 + 'Rijan bu'!C46 + Rinew!C46 + Rkmepuia!C46 + Rtesania!C46 + Ruylku!C46 + Saa!C46 + Sadain!C46 + Sanagara!C46 + Sattle!C46 + Selaja!C46 + Seytinemas!C46 + Shinam!C46 + Shomjind!C46 + Siana!C46 + Sivoso!C46 + Slyiaduun!C46 + Stinebar!C46 + Suenan!C46 + Sunsokua!C46 + Taing!C46 + Taniduna!C46 + Taoisia!C46 + Taval!C46 + Terressin!C46 + Tomscilus!C46 + Tonder!C46 + Trevilla!C46 + Trian!C46 + Tvecoca!C46 + Ucrua!C46 + Ukhdari!C46 + Umarcia!C46 + Umendel!C46 + 'United Delet'!C46 + 'United Mihili'!C46 + Urbiqu!C46 + Uularin!C46 + Vayvele!C46 + Veelmit!C46 + Verste!C46 + Verusa!C46 + Vesozata!C46 + Viussi!C46 + Volver!C46 + Walporein!C46 + 'Welenu Fana'!C46 + 'Western Migoku'!C46 + Wundry!C46 + Yaxuto!C46 + Yihnurda!C46 + Yoprioq!C46 + Yutnitu!C46 + Zenashan!C46 + Zhanshe!C46 + Ztesh!C46</f>
        <v>3747837354</v>
      </c>
      <c r="D46" s="6">
        <f t="shared" si="2"/>
        <v>0.01837046</v>
      </c>
      <c r="K46" s="3">
        <f t="shared" si="3"/>
        <v>1971</v>
      </c>
      <c r="L46" s="4">
        <v>1721.0</v>
      </c>
      <c r="M46" s="5">
        <f>Eldavpir!C46 + Iquir!C46 + Viussi!C46 + Umendel!C46 + Reerica!C46 + Saa!C46 + Sattle!C46</f>
        <v>31982218.39</v>
      </c>
      <c r="N46" s="6">
        <f t="shared" si="4"/>
        <v>0.02981435961</v>
      </c>
      <c r="O46" s="6">
        <f t="shared" si="5"/>
        <v>0.008533512896</v>
      </c>
      <c r="V46" s="3">
        <f t="shared" si="6"/>
        <v>1971</v>
      </c>
      <c r="W46" s="4">
        <v>1721.0</v>
      </c>
      <c r="X46" s="5">
        <f>'Areoix Lie'!C46 + Jau!C46 + Terressin!C46 + Acetoa!C46 + 'Feio Lie'!C46</f>
        <v>426396449.5</v>
      </c>
      <c r="Y46" s="6">
        <f t="shared" si="7"/>
        <v>0.01978881057</v>
      </c>
      <c r="Z46" s="6">
        <f t="shared" si="8"/>
        <v>0.1137713324</v>
      </c>
      <c r="AG46" s="3">
        <f t="shared" si="9"/>
        <v>1971</v>
      </c>
      <c r="AH46" s="4">
        <v>1721.0</v>
      </c>
      <c r="AI46" s="5">
        <f>Taniduna!C46 + Jathua!C46 + Deschon!C46 + Pelines!C46 + Candenat!C46 + Othya!C46 + Yoprioq!C46 + Jshain!C46 + 'Fire Coast'!C46 + 'Rijan bu'!C46 + Rinew!C46 + Enina!C46 + Trevilla!C46</f>
        <v>70890910.18</v>
      </c>
      <c r="AJ46" s="6">
        <f t="shared" si="10"/>
        <v>0.02550847442</v>
      </c>
      <c r="AK46" s="6">
        <f t="shared" si="11"/>
        <v>0.01891515119</v>
      </c>
      <c r="AR46" s="3">
        <f t="shared" si="12"/>
        <v>1971</v>
      </c>
      <c r="AS46" s="4">
        <v>1721.0</v>
      </c>
      <c r="AT46" s="5">
        <f>Gaeiya!C46 + Raledria!C46 + Arbiya!C46 + Fincen!C46 + Curata!C46</f>
        <v>182664232.2</v>
      </c>
      <c r="AU46" s="6">
        <f t="shared" si="13"/>
        <v>0.03124738207</v>
      </c>
      <c r="AV46" s="6">
        <f t="shared" si="14"/>
        <v>0.04873856972</v>
      </c>
      <c r="BC46" s="3">
        <f t="shared" si="15"/>
        <v>1971</v>
      </c>
      <c r="BD46" s="4">
        <v>1721.0</v>
      </c>
      <c r="BE46" s="5">
        <f>Etirha!C46 + Laselteh!C46 + Grazail!C46 + 'Disal Nila'!C46 + Pelan!C46 + Peka!C46 + Guise!C46</f>
        <v>69138089.6</v>
      </c>
      <c r="BF46" s="6">
        <f t="shared" si="16"/>
        <v>0.01528218469</v>
      </c>
      <c r="BG46" s="6">
        <f t="shared" si="17"/>
        <v>0.01844746265</v>
      </c>
      <c r="BN46" s="3">
        <f t="shared" si="18"/>
        <v>1971</v>
      </c>
      <c r="BO46" s="4">
        <v>1721.0</v>
      </c>
      <c r="BP46" s="5">
        <f>Genaire!C46 + 'New Misos'!C46 + Phuris!C46 + Lasri!C46 + Slyiaduun!C46 + Aetintio!C46 + Metndria!C46 + Tomscilus!C46</f>
        <v>53792405.22</v>
      </c>
      <c r="BQ46" s="6">
        <f t="shared" si="19"/>
        <v>0.02211995911</v>
      </c>
      <c r="BR46" s="6">
        <f t="shared" si="20"/>
        <v>0.0143529188</v>
      </c>
      <c r="BY46" s="3">
        <f t="shared" si="21"/>
        <v>1971</v>
      </c>
      <c r="BZ46" s="4">
        <v>1721.0</v>
      </c>
      <c r="CA46" s="5">
        <f>Ealdorii!C46 + Ukhdari!C46 + Hkuqo!C46 + Acrana!C46 + Zenashan!C46</f>
        <v>175903407.4</v>
      </c>
      <c r="CB46" s="7">
        <f t="shared" si="22"/>
        <v>0.01652420886</v>
      </c>
      <c r="CC46" s="6">
        <f t="shared" si="23"/>
        <v>0.04693464277</v>
      </c>
      <c r="CJ46" s="3">
        <f t="shared" si="24"/>
        <v>1971</v>
      </c>
      <c r="CK46" s="4">
        <v>1721.0</v>
      </c>
      <c r="CL46" s="5">
        <f>Estijan!C46 + Ikzen!C46 + Urbiqu!C46 + Danocia!C46 + Koruch!C46 + 'New Kizura'!C46 + Lydroa!C46 + Fermori!C46 + Uularin!C46 + 'Niul Spijan'!C46</f>
        <v>202191497.7</v>
      </c>
      <c r="CM46" s="7">
        <f t="shared" si="25"/>
        <v>0.009186513961</v>
      </c>
      <c r="CN46" s="6">
        <f t="shared" si="26"/>
        <v>0.05394884532</v>
      </c>
      <c r="CU46" s="3">
        <f t="shared" si="27"/>
        <v>1971</v>
      </c>
      <c r="CV46" s="4">
        <v>1721.0</v>
      </c>
      <c r="CW46" s="5">
        <f>Praesyu!C46 + Lycroa!C46 + Emara!C46 + Eldjo!C46 + Easuhura!C46 + Ilicuhe!C46 + Tonder!C46</f>
        <v>208711906.4</v>
      </c>
      <c r="CX46" s="7">
        <f t="shared" si="28"/>
        <v>0.005975969682</v>
      </c>
      <c r="CY46" s="6">
        <f t="shared" si="29"/>
        <v>0.05568862431</v>
      </c>
      <c r="DF46" s="3">
        <f t="shared" si="30"/>
        <v>1971</v>
      </c>
      <c r="DG46" s="4">
        <v>1721.0</v>
      </c>
      <c r="DH46" s="5">
        <f>Verusa!C46 + Darewa!C46 + Siana!C46 + Yaxuto!C46 + 'Merela Sta'!C46 + Palina!C46</f>
        <v>142655042.5</v>
      </c>
      <c r="DI46" s="7">
        <f t="shared" si="31"/>
        <v>0.009569032063</v>
      </c>
      <c r="DJ46" s="6">
        <f t="shared" si="32"/>
        <v>0.03806329597</v>
      </c>
      <c r="DQ46" s="3">
        <f t="shared" si="33"/>
        <v>1971</v>
      </c>
      <c r="DR46" s="4">
        <v>1721.0</v>
      </c>
      <c r="DS46" s="5">
        <f>Sunsokua!C46 + Vayvele!C46 + Selaja!C46 + Sadain!C46</f>
        <v>91920302.15</v>
      </c>
      <c r="DT46" s="7">
        <f t="shared" si="34"/>
        <v>0.02732285418</v>
      </c>
      <c r="DU46" s="6">
        <f t="shared" si="35"/>
        <v>0.02452622498</v>
      </c>
      <c r="EB46" s="3">
        <f t="shared" si="36"/>
        <v>1971</v>
      </c>
      <c r="EC46" s="4">
        <v>1721.0</v>
      </c>
      <c r="ED46" s="5">
        <f>Pelugrotoa!C46 + Lieri!C46 + Rtesania!C46 + Ozinia!C46</f>
        <v>245865239.4</v>
      </c>
      <c r="EE46" s="7">
        <f t="shared" si="37"/>
        <v>0.02168276985</v>
      </c>
      <c r="EF46" s="6">
        <f t="shared" si="38"/>
        <v>0.06560189681</v>
      </c>
      <c r="EM46" s="3">
        <f t="shared" si="39"/>
        <v>1971</v>
      </c>
      <c r="EN46" s="4">
        <v>1721.0</v>
      </c>
      <c r="EO46" s="5">
        <f>Ocaun!C46 + 'Dual Cenryia'!C46 + Byllu!C46 + Exilium!C46 + Inrea!C46 + Amcha!C46 + Isnti!C46 + Galca!C46 + Otiiric!C46 + Taing!C46 + 'Cruthi Anoso'!C46</f>
        <v>108128302.6</v>
      </c>
      <c r="EP46" s="7">
        <f t="shared" si="40"/>
        <v>0.02604201167</v>
      </c>
      <c r="EQ46" s="6">
        <f t="shared" si="41"/>
        <v>0.02885085249</v>
      </c>
      <c r="EX46" s="3">
        <f t="shared" si="42"/>
        <v>1971</v>
      </c>
      <c r="EY46" s="4">
        <v>1721.0</v>
      </c>
      <c r="EZ46" s="5">
        <f>Sivoso!C46 + Taoisia!C46 + Seytinemas!C46 + Trian!C46 + Chaenia!C46</f>
        <v>70192358.47</v>
      </c>
      <c r="FA46" s="7">
        <f t="shared" si="43"/>
        <v>0.02579589461</v>
      </c>
      <c r="FB46" s="6">
        <f t="shared" si="44"/>
        <v>0.01872876324</v>
      </c>
      <c r="FI46" s="3">
        <f t="shared" si="45"/>
        <v>1971</v>
      </c>
      <c r="FJ46" s="4">
        <v>1721.0</v>
      </c>
      <c r="FK46" s="5">
        <f>Migoku!C46 + 'Welenu Fana'!C46 + Haiza!C46 + Ucrua!C46 + Ihner!C46 + Oscairia!C46 + Shinam!C46 + Ruylku!C46 + Taval!C46 + 'Western Migoku'!C46 + 'Pruim Fijan'!C46 + Canldives!C46</f>
        <v>79589222.44</v>
      </c>
      <c r="FL46" s="7">
        <f t="shared" si="46"/>
        <v>0.02177050977</v>
      </c>
      <c r="FM46" s="6">
        <f t="shared" si="47"/>
        <v>0.02123603959</v>
      </c>
      <c r="FT46" s="3">
        <f t="shared" si="48"/>
        <v>1971</v>
      </c>
      <c r="FU46" s="4">
        <v>1721.0</v>
      </c>
      <c r="FV46" s="5">
        <f>Vesozata!C46 + Etretes!C46 + Kusierna!C46 + Eparia!C46</f>
        <v>53403120.4</v>
      </c>
      <c r="FW46" s="7">
        <f t="shared" si="49"/>
        <v>0.02360783247</v>
      </c>
      <c r="FX46" s="6">
        <f t="shared" si="50"/>
        <v>0.01424904961</v>
      </c>
      <c r="GE46" s="3">
        <f t="shared" si="51"/>
        <v>1971</v>
      </c>
      <c r="GF46" s="4">
        <v>1721.0</v>
      </c>
      <c r="GG46" s="5">
        <f>Dahe!C46 + Kaastini!C46 + Suenan!C46 + Oyreain!C46 + Sanagara!C46 + 'North Ayre'!C46 + Stinebar!C46 + Cloja!C46 + 'Pha Hii'!C46 + 'Prystr Hii'!C46</f>
        <v>739083577.5</v>
      </c>
      <c r="GH46" s="7">
        <f t="shared" si="52"/>
        <v>0.01228552785</v>
      </c>
      <c r="GI46" s="6">
        <f t="shared" si="53"/>
        <v>0.1972026819</v>
      </c>
      <c r="GP46" s="3">
        <f t="shared" si="54"/>
        <v>1971</v>
      </c>
      <c r="GQ46" s="4">
        <v>1721.0</v>
      </c>
      <c r="GR46" s="5">
        <f>Maalle!C46 + 'United Delet'!C46 + Ohtina!C46 + Astye!C46 + Prstreula!C46 + Veelmit!C46 + Aplasia!C46 + 'Elja and Munusia'!C46 + Walporein!C46 + 'Crila Republic'!C46 + 'Niretui and Anulan'!C46 + Rethern!C46 + Tvecoca!C46</f>
        <v>90613577.8</v>
      </c>
      <c r="GS46" s="7">
        <f t="shared" si="55"/>
        <v>0.02038178916</v>
      </c>
      <c r="GT46" s="6">
        <f t="shared" si="56"/>
        <v>0.02417756408</v>
      </c>
      <c r="HA46" s="3">
        <f t="shared" si="57"/>
        <v>1971</v>
      </c>
      <c r="HB46" s="4">
        <v>1721.0</v>
      </c>
      <c r="HC46" s="5">
        <f>Andsaudare!C46 + Nia!C46 + Umarcia!C46 + Mendereide!C46 + Iainoa!C46 + Isari!C46 + Rkmepuia!C46 + Hiwush!C46 + Isuibul!C46 + Yutnitu!C46</f>
        <v>30978811.64</v>
      </c>
      <c r="HD46" s="7">
        <f t="shared" si="58"/>
        <v>0.0263338109</v>
      </c>
      <c r="HE46" s="6">
        <f t="shared" si="59"/>
        <v>0.008265783361</v>
      </c>
      <c r="HL46" s="3">
        <f t="shared" si="60"/>
        <v>1971</v>
      </c>
      <c r="HM46" s="4">
        <v>1721.0</v>
      </c>
      <c r="HN46" s="5">
        <f>Zhanshe!C46 + Volver!C46 + Finae!C46 + Myla!C46 + 'Nheyes Si'!C46 + Onphello!C46 + Hyelen!C46</f>
        <v>58628819.05</v>
      </c>
      <c r="HO46" s="7">
        <f t="shared" si="61"/>
        <v>0.02916295369</v>
      </c>
      <c r="HP46" s="6">
        <f t="shared" si="62"/>
        <v>0.01564337337</v>
      </c>
      <c r="HW46" s="3">
        <f t="shared" si="63"/>
        <v>1971</v>
      </c>
      <c r="HX46" s="4">
        <v>1721.0</v>
      </c>
      <c r="HY46" s="5">
        <f>Yihnurda!C46 + Ztesh!C46 + Wundry!C46 + Anymna!C46 + Shomjind!C46 + Baluyde!C46 + Letan!C46</f>
        <v>229904788.9</v>
      </c>
      <c r="HZ46" s="7">
        <f t="shared" si="64"/>
        <v>0.02292582799</v>
      </c>
      <c r="IA46" s="6">
        <f t="shared" si="65"/>
        <v>0.06134332073</v>
      </c>
      <c r="IH46" s="3">
        <f t="shared" si="66"/>
        <v>1971</v>
      </c>
      <c r="II46" s="4">
        <v>1721.0</v>
      </c>
      <c r="IJ46" s="5">
        <f>Iareva!C46 + 'United Mihili'!C46 + 'Mesjan Hyaa'!C46 + Desaki!C46 + 'Far Lands'!C46</f>
        <v>26343897.93</v>
      </c>
      <c r="IK46" s="7">
        <f t="shared" si="67"/>
        <v>0.02062315174</v>
      </c>
      <c r="IL46" s="6">
        <f t="shared" si="68"/>
        <v>0.007029093164</v>
      </c>
      <c r="IS46" s="3">
        <f t="shared" si="69"/>
        <v>1971</v>
      </c>
      <c r="IT46" s="4">
        <v>1721.0</v>
      </c>
      <c r="IU46" s="5">
        <f>Verste!C46 + Quidic!C46 + Erkizil!C46 + Ashain!C46 + Ahokini!C46</f>
        <v>183694200.9</v>
      </c>
      <c r="IV46" s="7">
        <f t="shared" si="70"/>
        <v>0.01903606301</v>
      </c>
      <c r="IW46" s="6">
        <f t="shared" si="71"/>
        <v>0.04901338654</v>
      </c>
    </row>
    <row r="47" ht="22.5" customHeight="1">
      <c r="A47" s="3">
        <f t="shared" si="1"/>
        <v>1970</v>
      </c>
      <c r="B47" s="4">
        <v>1720.0</v>
      </c>
      <c r="C47" s="5">
        <f>Acetoa!C47 + Acrana!C47 + Aetintio!C47 + Ahokini!C47 + Amcha!C47 + Andsaudare!C47 + Anymna!C47 + Aplasia!C47 + Arbiya!C47 + 'Areoix Lie'!C47 + Ashain!C47 + Astye!C47 + Baluyde!C47 + Byllu!C47 + Candenat!C47 + Canldives!C47 + Chaenia!C47 + Cloja!C47 + 'Crila Republic'!C47 + 'Cruthi Anoso'!C47 + Curata!C47 + Dahe!C47 + Danocia!C47 + Darewa!C47 + Desaki!C47 + Deschon!C47 + 'Disal Nila'!C47 + 'Dual Cenryia'!C47 + Ealdorii!C47 + Easuhura!C47 + Eldavpir!C47 + Eldjo!C47 + 'Elja and Munusia'!C47 + Emara!C47 + Enina!C47 + Eparia!C47 + Erkizil!C47 + Estijan!C47 + Etirha!C47 + Etretes!C47 + Exilium!C47 + 'Far Lands'!C47 + 'Feio Lie'!C47 + Fermori!C47 + Finae!C47 + Fincen!C47 + 'Fire Coast'!C47 + Gaeiya!C47 + Galca!C47 + Genaire!C47 + Grazail!C47 + Guise!C47 + Haiza!C47 + Heiso!C47 + Hiwush!C47 + Hkuqo!C47 + Hyelen!C47 + Iainoa!C47 + Iareva!C47 + Ihner!C47 + Ikzen!C47 + Ilicuhe!C47 + Inania!C47 + Inrea!C47 + Iquir!C47 + Isari!C47 + Isnti!C47 + Isuibul!C47 + Jathua!C47 + Jau!C47 + Jshain!C47 + Kaastini!C47 + Koruch!C47 + Kusierna!C47 + Laselteh!C47 + Lasri!C47 + Letan!C47 + Lieri!C47 + Lycroa!C47 + Lydroa!C47 + Maalle!C47 + Mendereide!C47 + 'Merela Sta'!C47 + 'Mesjan Hyaa'!C47 + Metndria!C47 + Migoku!C47 + Myla!C47 + 'New Kizura'!C47 + 'New Misos'!C47 + 'Nheyes Si'!C47 + Nia!C47 + 'Niretui and Anulan'!C47 + 'Niul Spijan'!C47 + 'North Ayre'!C47 + Ocaun!C47 + Ohtina!C47 + Onphello!C47 + Oscairia!C47 + Othya!C47 + Otiiric!C47 + Oyreain!C47 + Ozinia!C47 + Palina!C47 + Peka!C47 + Pelan!C47 + Pelines!C47 + Pelugrotoa!C47 + 'Pha Hii'!C47 + Phuris!C47 + Praesyu!C47 + Prstreula!C47 + 'Pruim Fijan'!C47 + 'Prystr Hii'!C47 + Quidic!C47 + Raledria!C47 + Reerica!C47 + Rethern!C47 + 'Rijan bu'!C47 + Rinew!C47 + Rkmepuia!C47 + Rtesania!C47 + Ruylku!C47 + Saa!C47 + Sadain!C47 + Sanagara!C47 + Sattle!C47 + Selaja!C47 + Seytinemas!C47 + Shinam!C47 + Shomjind!C47 + Siana!C47 + Sivoso!C47 + Slyiaduun!C47 + Stinebar!C47 + Suenan!C47 + Sunsokua!C47 + Taing!C47 + Taniduna!C47 + Taoisia!C47 + Taval!C47 + Terressin!C47 + Tomscilus!C47 + Tonder!C47 + Trevilla!C47 + Trian!C47 + Tvecoca!C47 + Ucrua!C47 + Ukhdari!C47 + Umarcia!C47 + Umendel!C47 + 'United Delet'!C47 + 'United Mihili'!C47 + Urbiqu!C47 + Uularin!C47 + Vayvele!C47 + Veelmit!C47 + Verste!C47 + Verusa!C47 + Vesozata!C47 + Viussi!C47 + Volver!C47 + Walporein!C47 + 'Welenu Fana'!C47 + 'Western Migoku'!C47 + Wundry!C47 + Yaxuto!C47 + Yihnurda!C47 + Yoprioq!C47 + Yutnitu!C47 + Zenashan!C47 + Zhanshe!C47 + Ztesh!C47</f>
        <v>3680229839</v>
      </c>
      <c r="D47" s="6">
        <f t="shared" si="2"/>
        <v>0.01789002986</v>
      </c>
      <c r="K47" s="3">
        <f t="shared" si="3"/>
        <v>1970</v>
      </c>
      <c r="L47" s="4">
        <v>1720.0</v>
      </c>
      <c r="M47" s="5">
        <f>Eldavpir!C47 + Iquir!C47 + Viussi!C47 + Umendel!C47 + Reerica!C47 + Saa!C47 + Sattle!C47</f>
        <v>31056294.85</v>
      </c>
      <c r="N47" s="6">
        <f t="shared" si="4"/>
        <v>0.03073285348</v>
      </c>
      <c r="O47" s="6">
        <f t="shared" si="5"/>
        <v>0.008438683509</v>
      </c>
      <c r="V47" s="3">
        <f t="shared" si="6"/>
        <v>1970</v>
      </c>
      <c r="W47" s="4">
        <v>1720.0</v>
      </c>
      <c r="X47" s="5">
        <f>'Areoix Lie'!C47 + Jau!C47 + Terressin!C47 + Acetoa!C47 + 'Feio Lie'!C47</f>
        <v>418122306.4</v>
      </c>
      <c r="Y47" s="6">
        <f t="shared" si="7"/>
        <v>0.02018396195</v>
      </c>
      <c r="Z47" s="6">
        <f t="shared" si="8"/>
        <v>0.1136130961</v>
      </c>
      <c r="AG47" s="3">
        <f t="shared" si="9"/>
        <v>1970</v>
      </c>
      <c r="AH47" s="4">
        <v>1720.0</v>
      </c>
      <c r="AI47" s="5">
        <f>Taniduna!C47 + Jathua!C47 + Deschon!C47 + Pelines!C47 + Candenat!C47 + Othya!C47 + Yoprioq!C47 + Jshain!C47 + 'Fire Coast'!C47 + 'Rijan bu'!C47 + Rinew!C47 + Enina!C47 + Trevilla!C47</f>
        <v>69127571.3</v>
      </c>
      <c r="AJ47" s="6">
        <f t="shared" si="10"/>
        <v>0.02399464223</v>
      </c>
      <c r="AK47" s="6">
        <f t="shared" si="11"/>
        <v>0.01878349297</v>
      </c>
      <c r="AR47" s="3">
        <f t="shared" si="12"/>
        <v>1970</v>
      </c>
      <c r="AS47" s="4">
        <v>1720.0</v>
      </c>
      <c r="AT47" s="5">
        <f>Gaeiya!C47 + Raledria!C47 + Arbiya!C47 + Fincen!C47 + Curata!C47</f>
        <v>177129402.1</v>
      </c>
      <c r="AU47" s="6">
        <f t="shared" si="13"/>
        <v>0.01875289613</v>
      </c>
      <c r="AV47" s="6">
        <f t="shared" si="14"/>
        <v>0.04812998368</v>
      </c>
      <c r="BC47" s="3">
        <f t="shared" si="15"/>
        <v>1970</v>
      </c>
      <c r="BD47" s="4">
        <v>1720.0</v>
      </c>
      <c r="BE47" s="5">
        <f>Etirha!C47 + Laselteh!C47 + Grazail!C47 + 'Disal Nila'!C47 + Pelan!C47 + Peka!C47 + Guise!C47</f>
        <v>68097412.37</v>
      </c>
      <c r="BF47" s="6">
        <f t="shared" si="16"/>
        <v>0.01561210504</v>
      </c>
      <c r="BG47" s="6">
        <f t="shared" si="17"/>
        <v>0.01850357596</v>
      </c>
      <c r="BN47" s="3">
        <f t="shared" si="18"/>
        <v>1970</v>
      </c>
      <c r="BO47" s="4">
        <v>1720.0</v>
      </c>
      <c r="BP47" s="5">
        <f>Genaire!C47 + 'New Misos'!C47 + Phuris!C47 + Lasri!C47 + Slyiaduun!C47 + Aetintio!C47 + Metndria!C47 + Tomscilus!C47</f>
        <v>52628270.04</v>
      </c>
      <c r="BQ47" s="6">
        <f t="shared" si="19"/>
        <v>0.02310835725</v>
      </c>
      <c r="BR47" s="6">
        <f t="shared" si="20"/>
        <v>0.0143002672</v>
      </c>
      <c r="BY47" s="3">
        <f t="shared" si="21"/>
        <v>1970</v>
      </c>
      <c r="BZ47" s="4">
        <v>1720.0</v>
      </c>
      <c r="CA47" s="5">
        <f>Ealdorii!C47 + Ukhdari!C47 + Hkuqo!C47 + Acrana!C47 + Zenashan!C47</f>
        <v>173043992.3</v>
      </c>
      <c r="CB47" s="8">
        <f t="shared" si="22"/>
        <v>0.01749504652</v>
      </c>
      <c r="CC47" s="6">
        <f t="shared" si="23"/>
        <v>0.04701988731</v>
      </c>
      <c r="CJ47" s="3">
        <f t="shared" si="24"/>
        <v>1970</v>
      </c>
      <c r="CK47" s="4">
        <v>1720.0</v>
      </c>
      <c r="CL47" s="5">
        <f>Estijan!C47 + Ikzen!C47 + Urbiqu!C47 + Danocia!C47 + Koruch!C47 + 'New Kizura'!C47 + Lydroa!C47 + Fermori!C47 + Uularin!C47 + 'Niul Spijan'!C47</f>
        <v>200350970.7</v>
      </c>
      <c r="CM47" s="8">
        <f t="shared" si="25"/>
        <v>0.01161366561</v>
      </c>
      <c r="CN47" s="6">
        <f t="shared" si="26"/>
        <v>0.05443979846</v>
      </c>
      <c r="CU47" s="3">
        <f t="shared" si="27"/>
        <v>1970</v>
      </c>
      <c r="CV47" s="4">
        <v>1720.0</v>
      </c>
      <c r="CW47" s="5">
        <f>Praesyu!C47 + Lycroa!C47 + Emara!C47 + Eldjo!C47 + Easuhura!C47 + Ilicuhe!C47 + Tonder!C47</f>
        <v>207472059.7</v>
      </c>
      <c r="CX47" s="8">
        <f t="shared" si="28"/>
        <v>0.005570879389</v>
      </c>
      <c r="CY47" s="6">
        <f t="shared" si="29"/>
        <v>0.05637475612</v>
      </c>
      <c r="DF47" s="3">
        <f t="shared" si="30"/>
        <v>1970</v>
      </c>
      <c r="DG47" s="4">
        <v>1720.0</v>
      </c>
      <c r="DH47" s="5">
        <f>Verusa!C47 + Darewa!C47 + Siana!C47 + Yaxuto!C47 + 'Merela Sta'!C47 + Palina!C47</f>
        <v>141302910.4</v>
      </c>
      <c r="DI47" s="8">
        <f t="shared" si="31"/>
        <v>0.01002656406</v>
      </c>
      <c r="DJ47" s="6">
        <f t="shared" si="32"/>
        <v>0.03839513198</v>
      </c>
      <c r="DQ47" s="3">
        <f t="shared" si="33"/>
        <v>1970</v>
      </c>
      <c r="DR47" s="4">
        <v>1720.0</v>
      </c>
      <c r="DS47" s="5">
        <f>Sunsokua!C47 + Vayvele!C47 + Selaja!C47 + Sadain!C47</f>
        <v>89475574.09</v>
      </c>
      <c r="DT47" s="8">
        <f t="shared" si="34"/>
        <v>0.02748496566</v>
      </c>
      <c r="DU47" s="6">
        <f t="shared" si="35"/>
        <v>0.02431249623</v>
      </c>
      <c r="EB47" s="3">
        <f t="shared" si="36"/>
        <v>1970</v>
      </c>
      <c r="EC47" s="4">
        <v>1720.0</v>
      </c>
      <c r="ED47" s="5">
        <f>Pelugrotoa!C47 + Lieri!C47 + Rtesania!C47 + Ozinia!C47</f>
        <v>240647338.5</v>
      </c>
      <c r="EE47" s="8">
        <f t="shared" si="37"/>
        <v>0.01878775182</v>
      </c>
      <c r="EF47" s="6">
        <f t="shared" si="38"/>
        <v>0.06538921454</v>
      </c>
      <c r="EM47" s="3">
        <f t="shared" si="39"/>
        <v>1970</v>
      </c>
      <c r="EN47" s="4">
        <v>1720.0</v>
      </c>
      <c r="EO47" s="5">
        <f>Ocaun!C47 + 'Dual Cenryia'!C47 + Byllu!C47 + Exilium!C47 + Inrea!C47 + Amcha!C47 + Isnti!C47 + Galca!C47 + Otiiric!C47 + Taing!C47 + 'Cruthi Anoso'!C47</f>
        <v>105383894</v>
      </c>
      <c r="EP47" s="8">
        <f t="shared" si="40"/>
        <v>0.02566918964</v>
      </c>
      <c r="EQ47" s="6">
        <f t="shared" si="41"/>
        <v>0.02863513929</v>
      </c>
      <c r="EX47" s="3">
        <f t="shared" si="42"/>
        <v>1970</v>
      </c>
      <c r="EY47" s="4">
        <v>1720.0</v>
      </c>
      <c r="EZ47" s="5">
        <f>Sivoso!C47 + Taoisia!C47 + Seytinemas!C47 + Trian!C47 + Chaenia!C47</f>
        <v>68427217.18</v>
      </c>
      <c r="FA47" s="8">
        <f t="shared" si="43"/>
        <v>0.02588968555</v>
      </c>
      <c r="FB47" s="6">
        <f t="shared" si="44"/>
        <v>0.01859319123</v>
      </c>
      <c r="FI47" s="3">
        <f t="shared" si="45"/>
        <v>1970</v>
      </c>
      <c r="FJ47" s="4">
        <v>1720.0</v>
      </c>
      <c r="FK47" s="5">
        <f>Migoku!C47 + 'Welenu Fana'!C47 + Haiza!C47 + Ucrua!C47 + Ihner!C47 + Oscairia!C47 + Shinam!C47 + Ruylku!C47 + Taval!C47 + 'Western Migoku'!C47 + 'Pruim Fijan'!C47 + Canldives!C47</f>
        <v>77893442.49</v>
      </c>
      <c r="FL47" s="8">
        <f t="shared" si="46"/>
        <v>0.02137668624</v>
      </c>
      <c r="FM47" s="6">
        <f t="shared" si="47"/>
        <v>0.02116537442</v>
      </c>
      <c r="FT47" s="3">
        <f t="shared" si="48"/>
        <v>1970</v>
      </c>
      <c r="FU47" s="4">
        <v>1720.0</v>
      </c>
      <c r="FV47" s="5">
        <f>Vesozata!C47 + Etretes!C47 + Kusierna!C47 + Eparia!C47</f>
        <v>52171465.19</v>
      </c>
      <c r="FW47" s="8">
        <f t="shared" si="49"/>
        <v>0.02493423703</v>
      </c>
      <c r="FX47" s="6">
        <f t="shared" si="50"/>
        <v>0.01417614319</v>
      </c>
      <c r="GE47" s="3">
        <f t="shared" si="51"/>
        <v>1970</v>
      </c>
      <c r="GF47" s="4">
        <v>1720.0</v>
      </c>
      <c r="GG47" s="5">
        <f>Dahe!C47 + Kaastini!C47 + Suenan!C47 + Oyreain!C47 + Sanagara!C47 + 'North Ayre'!C47 + Stinebar!C47 + Cloja!C47 + 'Pha Hii'!C47 + 'Prystr Hii'!C47</f>
        <v>730113744.8</v>
      </c>
      <c r="GH47" s="8">
        <f t="shared" si="52"/>
        <v>0.01226816495</v>
      </c>
      <c r="GI47" s="6">
        <f t="shared" si="53"/>
        <v>0.1983880835</v>
      </c>
      <c r="GP47" s="3">
        <f t="shared" si="54"/>
        <v>1970</v>
      </c>
      <c r="GQ47" s="4">
        <v>1720.0</v>
      </c>
      <c r="GR47" s="5">
        <f>Maalle!C47 + 'United Delet'!C47 + Ohtina!C47 + Astye!C47 + Prstreula!C47 + Veelmit!C47 + Aplasia!C47 + 'Elja and Munusia'!C47 + Walporein!C47 + 'Crila Republic'!C47 + 'Niretui and Anulan'!C47 + Rethern!C47 + Tvecoca!C47</f>
        <v>88803601.52</v>
      </c>
      <c r="GS47" s="8">
        <f t="shared" si="55"/>
        <v>0.02024639743</v>
      </c>
      <c r="GT47" s="6">
        <f t="shared" si="56"/>
        <v>0.02412990639</v>
      </c>
      <c r="HA47" s="3">
        <f t="shared" si="57"/>
        <v>1970</v>
      </c>
      <c r="HB47" s="4">
        <v>1720.0</v>
      </c>
      <c r="HC47" s="5">
        <f>Andsaudare!C47 + Nia!C47 + Umarcia!C47 + Mendereide!C47 + Iainoa!C47 + Isari!C47 + Rkmepuia!C47 + Hiwush!C47 + Isuibul!C47 + Yutnitu!C47</f>
        <v>30183953.13</v>
      </c>
      <c r="HD47" s="8">
        <f t="shared" si="58"/>
        <v>0.02633226164</v>
      </c>
      <c r="HE47" s="6">
        <f t="shared" si="59"/>
        <v>0.008201648931</v>
      </c>
      <c r="HL47" s="3">
        <f t="shared" si="60"/>
        <v>1970</v>
      </c>
      <c r="HM47" s="4">
        <v>1720.0</v>
      </c>
      <c r="HN47" s="5">
        <f>Zhanshe!C47 + Volver!C47 + Finae!C47 + Myla!C47 + 'Nheyes Si'!C47 + Onphello!C47 + Hyelen!C47</f>
        <v>56967479.1</v>
      </c>
      <c r="HO47" s="8">
        <f t="shared" si="61"/>
        <v>0.02756407375</v>
      </c>
      <c r="HP47" s="6">
        <f t="shared" si="62"/>
        <v>0.01547932645</v>
      </c>
      <c r="HW47" s="3">
        <f t="shared" si="63"/>
        <v>1970</v>
      </c>
      <c r="HX47" s="4">
        <v>1720.0</v>
      </c>
      <c r="HY47" s="5">
        <f>Yihnurda!C47 + Ztesh!C47 + Wundry!C47 + Anymna!C47 + Shomjind!C47 + Baluyde!C47 + Letan!C47</f>
        <v>224752159.5</v>
      </c>
      <c r="HZ47" s="8">
        <f t="shared" si="64"/>
        <v>0.02266212534</v>
      </c>
      <c r="IA47" s="6">
        <f t="shared" si="65"/>
        <v>0.06107014218</v>
      </c>
      <c r="IH47" s="3">
        <f t="shared" si="66"/>
        <v>1970</v>
      </c>
      <c r="II47" s="4">
        <v>1720.0</v>
      </c>
      <c r="IJ47" s="5">
        <f>Iareva!C47 + 'United Mihili'!C47 + 'Mesjan Hyaa'!C47 + Desaki!C47 + 'Far Lands'!C47</f>
        <v>25811581.76</v>
      </c>
      <c r="IK47" s="8">
        <f t="shared" si="67"/>
        <v>0.02076232101</v>
      </c>
      <c r="IL47" s="6">
        <f t="shared" si="68"/>
        <v>0.007013578741</v>
      </c>
      <c r="IS47" s="3">
        <f t="shared" si="69"/>
        <v>1970</v>
      </c>
      <c r="IT47" s="4">
        <v>1720.0</v>
      </c>
      <c r="IU47" s="5">
        <f>Verste!C47 + Quidic!C47 + Erkizil!C47 + Ashain!C47 + Ahokini!C47</f>
        <v>180262708.6</v>
      </c>
      <c r="IV47" s="8">
        <f t="shared" si="70"/>
        <v>0.02172309129</v>
      </c>
      <c r="IW47" s="6">
        <f t="shared" si="71"/>
        <v>0.0489813725</v>
      </c>
    </row>
    <row r="48" ht="22.5" customHeight="1">
      <c r="A48" s="3">
        <f t="shared" si="1"/>
        <v>1969</v>
      </c>
      <c r="B48" s="4">
        <v>1719.0</v>
      </c>
      <c r="C48" s="5">
        <f>Acetoa!C48 + Acrana!C48 + Aetintio!C48 + Ahokini!C48 + Amcha!C48 + Andsaudare!C48 + Anymna!C48 + Aplasia!C48 + Arbiya!C48 + 'Areoix Lie'!C48 + Ashain!C48 + Astye!C48 + Baluyde!C48 + Byllu!C48 + Candenat!C48 + Canldives!C48 + Chaenia!C48 + Cloja!C48 + 'Crila Republic'!C48 + 'Cruthi Anoso'!C48 + Curata!C48 + Dahe!C48 + Danocia!C48 + Darewa!C48 + Desaki!C48 + Deschon!C48 + 'Disal Nila'!C48 + 'Dual Cenryia'!C48 + Ealdorii!C48 + Easuhura!C48 + Eldavpir!C48 + Eldjo!C48 + 'Elja and Munusia'!C48 + Emara!C48 + Enina!C48 + Eparia!C48 + Erkizil!C48 + Estijan!C48 + Etirha!C48 + Etretes!C48 + Exilium!C48 + 'Far Lands'!C48 + 'Feio Lie'!C48 + Fermori!C48 + Finae!C48 + Fincen!C48 + 'Fire Coast'!C48 + Gaeiya!C48 + Galca!C48 + Genaire!C48 + Grazail!C48 + Guise!C48 + Haiza!C48 + Heiso!C48 + Hiwush!C48 + Hkuqo!C48 + Hyelen!C48 + Iainoa!C48 + Iareva!C48 + Ihner!C48 + Ikzen!C48 + Ilicuhe!C48 + Inania!C48 + Inrea!C48 + Iquir!C48 + Isari!C48 + Isnti!C48 + Isuibul!C48 + Jathua!C48 + Jau!C48 + Jshain!C48 + Kaastini!C48 + Koruch!C48 + Kusierna!C48 + Laselteh!C48 + Lasri!C48 + Letan!C48 + Lieri!C48 + Lycroa!C48 + Lydroa!C48 + Maalle!C48 + Mendereide!C48 + 'Merela Sta'!C48 + 'Mesjan Hyaa'!C48 + Metndria!C48 + Migoku!C48 + Myla!C48 + 'New Kizura'!C48 + 'New Misos'!C48 + 'Nheyes Si'!C48 + Nia!C48 + 'Niretui and Anulan'!C48 + 'Niul Spijan'!C48 + 'North Ayre'!C48 + Ocaun!C48 + Ohtina!C48 + Onphello!C48 + Oscairia!C48 + Othya!C48 + Otiiric!C48 + Oyreain!C48 + Ozinia!C48 + Palina!C48 + Peka!C48 + Pelan!C48 + Pelines!C48 + Pelugrotoa!C48 + 'Pha Hii'!C48 + Phuris!C48 + Praesyu!C48 + Prstreula!C48 + 'Pruim Fijan'!C48 + 'Prystr Hii'!C48 + Quidic!C48 + Raledria!C48 + Reerica!C48 + Rethern!C48 + 'Rijan bu'!C48 + Rinew!C48 + Rkmepuia!C48 + Rtesania!C48 + Ruylku!C48 + Saa!C48 + Sadain!C48 + Sanagara!C48 + Sattle!C48 + Selaja!C48 + Seytinemas!C48 + Shinam!C48 + Shomjind!C48 + Siana!C48 + Sivoso!C48 + Slyiaduun!C48 + Stinebar!C48 + Suenan!C48 + Sunsokua!C48 + Taing!C48 + Taniduna!C48 + Taoisia!C48 + Taval!C48 + Terressin!C48 + Tomscilus!C48 + Tonder!C48 + Trevilla!C48 + Trian!C48 + Tvecoca!C48 + Ucrua!C48 + Ukhdari!C48 + Umarcia!C48 + Umendel!C48 + 'United Delet'!C48 + 'United Mihili'!C48 + Urbiqu!C48 + Uularin!C48 + Vayvele!C48 + Veelmit!C48 + Verste!C48 + Verusa!C48 + Vesozata!C48 + Viussi!C48 + Volver!C48 + Walporein!C48 + 'Welenu Fana'!C48 + 'Western Migoku'!C48 + Wundry!C48 + Yaxuto!C48 + Yihnurda!C48 + Yoprioq!C48 + Yutnitu!C48 + Zenashan!C48 + Zhanshe!C48 + Ztesh!C48</f>
        <v>3615547585</v>
      </c>
      <c r="D48" s="6">
        <f t="shared" si="2"/>
        <v>0.01809566434</v>
      </c>
      <c r="K48" s="3">
        <f t="shared" si="3"/>
        <v>1969</v>
      </c>
      <c r="L48" s="4">
        <v>1719.0</v>
      </c>
      <c r="M48" s="5">
        <f>Eldavpir!C48 + Iquir!C48 + Viussi!C48 + Umendel!C48 + Reerica!C48 + Saa!C48 + Sattle!C48</f>
        <v>30130304.61</v>
      </c>
      <c r="N48" s="6">
        <f t="shared" si="4"/>
        <v>0.03111769831</v>
      </c>
      <c r="O48" s="6">
        <f t="shared" si="5"/>
        <v>0.008333538394</v>
      </c>
      <c r="V48" s="3">
        <f t="shared" si="6"/>
        <v>1969</v>
      </c>
      <c r="W48" s="4">
        <v>1719.0</v>
      </c>
      <c r="X48" s="5">
        <f>'Areoix Lie'!C48 + Jau!C48 + Terressin!C48 + Acetoa!C48 + 'Feio Lie'!C48</f>
        <v>409849911.4</v>
      </c>
      <c r="Y48" s="6">
        <f t="shared" si="7"/>
        <v>0.02065296587</v>
      </c>
      <c r="Z48" s="6">
        <f t="shared" si="8"/>
        <v>0.1133576317</v>
      </c>
      <c r="AG48" s="3">
        <f t="shared" si="9"/>
        <v>1969</v>
      </c>
      <c r="AH48" s="4">
        <v>1719.0</v>
      </c>
      <c r="AI48" s="5">
        <f>Taniduna!C48 + Jathua!C48 + Deschon!C48 + Pelines!C48 + Candenat!C48 + Othya!C48 + Yoprioq!C48 + Jshain!C48 + 'Fire Coast'!C48 + 'Rijan bu'!C48 + Rinew!C48 + Enina!C48 + Trevilla!C48</f>
        <v>67507747.06</v>
      </c>
      <c r="AJ48" s="6">
        <f t="shared" si="10"/>
        <v>0.02342455891</v>
      </c>
      <c r="AK48" s="6">
        <f t="shared" si="11"/>
        <v>0.01867151392</v>
      </c>
      <c r="AR48" s="3">
        <f t="shared" si="12"/>
        <v>1969</v>
      </c>
      <c r="AS48" s="4">
        <v>1719.0</v>
      </c>
      <c r="AT48" s="5">
        <f>Gaeiya!C48 + Raledria!C48 + Arbiya!C48 + Fincen!C48 + Curata!C48</f>
        <v>173868857.5</v>
      </c>
      <c r="AU48" s="6">
        <f t="shared" si="13"/>
        <v>0.01996274879</v>
      </c>
      <c r="AV48" s="6">
        <f t="shared" si="14"/>
        <v>0.0480892184</v>
      </c>
      <c r="BC48" s="3">
        <f t="shared" si="15"/>
        <v>1969</v>
      </c>
      <c r="BD48" s="4">
        <v>1719.0</v>
      </c>
      <c r="BE48" s="5">
        <f>Etirha!C48 + Laselteh!C48 + Grazail!C48 + 'Disal Nila'!C48 + Pelan!C48 + Peka!C48 + Guise!C48</f>
        <v>67050611.18</v>
      </c>
      <c r="BF48" s="6">
        <f t="shared" si="16"/>
        <v>0.01599638454</v>
      </c>
      <c r="BG48" s="6">
        <f t="shared" si="17"/>
        <v>0.01854507778</v>
      </c>
      <c r="BN48" s="3">
        <f t="shared" si="18"/>
        <v>1969</v>
      </c>
      <c r="BO48" s="4">
        <v>1719.0</v>
      </c>
      <c r="BP48" s="5">
        <f>Genaire!C48 + 'New Misos'!C48 + Phuris!C48 + Lasri!C48 + Slyiaduun!C48 + Aetintio!C48 + Metndria!C48 + Tomscilus!C48</f>
        <v>51439585.72</v>
      </c>
      <c r="BQ48" s="6">
        <f t="shared" si="19"/>
        <v>0.02405895343</v>
      </c>
      <c r="BR48" s="6">
        <f t="shared" si="20"/>
        <v>0.0142273292</v>
      </c>
      <c r="BY48" s="3">
        <f t="shared" si="21"/>
        <v>1969</v>
      </c>
      <c r="BZ48" s="4">
        <v>1719.0</v>
      </c>
      <c r="CA48" s="5">
        <f>Ealdorii!C48 + Ukhdari!C48 + Hkuqo!C48 + Acrana!C48 + Zenashan!C48</f>
        <v>170068633.7</v>
      </c>
      <c r="CB48" s="7">
        <f t="shared" si="22"/>
        <v>0.01830105928</v>
      </c>
      <c r="CC48" s="6">
        <f t="shared" si="23"/>
        <v>0.04703814005</v>
      </c>
      <c r="CJ48" s="3">
        <f t="shared" si="24"/>
        <v>1969</v>
      </c>
      <c r="CK48" s="4">
        <v>1719.0</v>
      </c>
      <c r="CL48" s="5">
        <f>Estijan!C48 + Ikzen!C48 + Urbiqu!C48 + Danocia!C48 + Koruch!C48 + 'New Kizura'!C48 + Lydroa!C48 + Fermori!C48 + Uularin!C48 + 'Niul Spijan'!C48</f>
        <v>198050874.1</v>
      </c>
      <c r="CM48" s="7">
        <f t="shared" si="25"/>
        <v>0.01059792185</v>
      </c>
      <c r="CN48" s="6">
        <f t="shared" si="26"/>
        <v>0.05477755981</v>
      </c>
      <c r="CU48" s="3">
        <f t="shared" si="27"/>
        <v>1969</v>
      </c>
      <c r="CV48" s="4">
        <v>1719.0</v>
      </c>
      <c r="CW48" s="5">
        <f>Praesyu!C48 + Lycroa!C48 + Emara!C48 + Eldjo!C48 + Easuhura!C48 + Ilicuhe!C48 + Tonder!C48</f>
        <v>206322661</v>
      </c>
      <c r="CX48" s="7">
        <f t="shared" si="28"/>
        <v>0.005712863752</v>
      </c>
      <c r="CY48" s="6">
        <f t="shared" si="29"/>
        <v>0.05706539774</v>
      </c>
      <c r="DF48" s="3">
        <f t="shared" si="30"/>
        <v>1969</v>
      </c>
      <c r="DG48" s="4">
        <v>1719.0</v>
      </c>
      <c r="DH48" s="5">
        <f>Verusa!C48 + Darewa!C48 + Siana!C48 + Yaxuto!C48 + 'Merela Sta'!C48 + Palina!C48</f>
        <v>139900192.2</v>
      </c>
      <c r="DI48" s="7">
        <f t="shared" si="31"/>
        <v>0.00975681906</v>
      </c>
      <c r="DJ48" s="6">
        <f t="shared" si="32"/>
        <v>0.03869405363</v>
      </c>
      <c r="DQ48" s="3">
        <f t="shared" si="33"/>
        <v>1969</v>
      </c>
      <c r="DR48" s="4">
        <v>1719.0</v>
      </c>
      <c r="DS48" s="5">
        <f>Sunsokua!C48 + Vayvele!C48 + Selaja!C48 + Sadain!C48</f>
        <v>87082124.88</v>
      </c>
      <c r="DT48" s="7">
        <f t="shared" si="34"/>
        <v>0.02751372961</v>
      </c>
      <c r="DU48" s="6">
        <f t="shared" si="35"/>
        <v>0.02408545949</v>
      </c>
      <c r="EB48" s="3">
        <f t="shared" si="36"/>
        <v>1969</v>
      </c>
      <c r="EC48" s="4">
        <v>1719.0</v>
      </c>
      <c r="ED48" s="5">
        <f>Pelugrotoa!C48 + Lieri!C48 + Rtesania!C48 + Ozinia!C48</f>
        <v>236209493.2</v>
      </c>
      <c r="EE48" s="7">
        <f t="shared" si="37"/>
        <v>0.02086565616</v>
      </c>
      <c r="EF48" s="6">
        <f t="shared" si="38"/>
        <v>0.06533159574</v>
      </c>
      <c r="EM48" s="3">
        <f t="shared" si="39"/>
        <v>1969</v>
      </c>
      <c r="EN48" s="4">
        <v>1719.0</v>
      </c>
      <c r="EO48" s="5">
        <f>Ocaun!C48 + 'Dual Cenryia'!C48 + Byllu!C48 + Exilium!C48 + Inrea!C48 + Amcha!C48 + Isnti!C48 + Galca!C48 + Otiiric!C48 + Taing!C48 + 'Cruthi Anoso'!C48</f>
        <v>102746475.3</v>
      </c>
      <c r="EP48" s="7">
        <f t="shared" si="40"/>
        <v>0.02551467009</v>
      </c>
      <c r="EQ48" s="6">
        <f t="shared" si="41"/>
        <v>0.02841795686</v>
      </c>
      <c r="EX48" s="3">
        <f t="shared" si="42"/>
        <v>1969</v>
      </c>
      <c r="EY48" s="4">
        <v>1719.0</v>
      </c>
      <c r="EZ48" s="5">
        <f>Sivoso!C48 + Taoisia!C48 + Seytinemas!C48 + Trian!C48 + Chaenia!C48</f>
        <v>66700365.69</v>
      </c>
      <c r="FA48" s="7">
        <f t="shared" si="43"/>
        <v>0.02594619953</v>
      </c>
      <c r="FB48" s="6">
        <f t="shared" si="44"/>
        <v>0.01844820573</v>
      </c>
      <c r="FI48" s="3">
        <f t="shared" si="45"/>
        <v>1969</v>
      </c>
      <c r="FJ48" s="4">
        <v>1719.0</v>
      </c>
      <c r="FK48" s="5">
        <f>Migoku!C48 + 'Welenu Fana'!C48 + Haiza!C48 + Ucrua!C48 + Ihner!C48 + Oscairia!C48 + Shinam!C48 + Ruylku!C48 + Taval!C48 + 'Western Migoku'!C48 + 'Pruim Fijan'!C48 + Canldives!C48</f>
        <v>76263188.24</v>
      </c>
      <c r="FL48" s="7">
        <f t="shared" si="46"/>
        <v>0.02124878472</v>
      </c>
      <c r="FM48" s="6">
        <f t="shared" si="47"/>
        <v>0.02109312254</v>
      </c>
      <c r="FT48" s="3">
        <f t="shared" si="48"/>
        <v>1969</v>
      </c>
      <c r="FU48" s="4">
        <v>1719.0</v>
      </c>
      <c r="FV48" s="5">
        <f>Vesozata!C48 + Etretes!C48 + Kusierna!C48 + Eparia!C48</f>
        <v>50902256.26</v>
      </c>
      <c r="FW48" s="7">
        <f t="shared" si="49"/>
        <v>0.02418890972</v>
      </c>
      <c r="FX48" s="6">
        <f t="shared" si="50"/>
        <v>0.01407871286</v>
      </c>
      <c r="GE48" s="3">
        <f t="shared" si="51"/>
        <v>1969</v>
      </c>
      <c r="GF48" s="4">
        <v>1719.0</v>
      </c>
      <c r="GG48" s="5">
        <f>Dahe!C48 + Kaastini!C48 + Suenan!C48 + Oyreain!C48 + Sanagara!C48 + 'North Ayre'!C48 + Stinebar!C48 + Cloja!C48 + 'Pha Hii'!C48 + 'Prystr Hii'!C48</f>
        <v>721265145</v>
      </c>
      <c r="GH48" s="7">
        <f t="shared" si="52"/>
        <v>0.01217987615</v>
      </c>
      <c r="GI48" s="6">
        <f t="shared" si="53"/>
        <v>0.1994898776</v>
      </c>
      <c r="GP48" s="3">
        <f t="shared" si="54"/>
        <v>1969</v>
      </c>
      <c r="GQ48" s="4">
        <v>1719.0</v>
      </c>
      <c r="GR48" s="5">
        <f>Maalle!C48 + 'United Delet'!C48 + Ohtina!C48 + Astye!C48 + Prstreula!C48 + Veelmit!C48 + Aplasia!C48 + 'Elja and Munusia'!C48 + Walporein!C48 + 'Crila Republic'!C48 + 'Niretui and Anulan'!C48 + Rethern!C48 + Tvecoca!C48</f>
        <v>87041328.2</v>
      </c>
      <c r="GS48" s="7">
        <f t="shared" si="55"/>
        <v>0.0201334835</v>
      </c>
      <c r="GT48" s="6">
        <f t="shared" si="56"/>
        <v>0.02407417581</v>
      </c>
      <c r="HA48" s="3">
        <f t="shared" si="57"/>
        <v>1969</v>
      </c>
      <c r="HB48" s="4">
        <v>1719.0</v>
      </c>
      <c r="HC48" s="5">
        <f>Andsaudare!C48 + Nia!C48 + Umarcia!C48 + Mendereide!C48 + Iainoa!C48 + Isari!C48 + Rkmepuia!C48 + Hiwush!C48 + Isuibul!C48 + Yutnitu!C48</f>
        <v>29409533.59</v>
      </c>
      <c r="HD48" s="7">
        <f t="shared" si="58"/>
        <v>0.02613037729</v>
      </c>
      <c r="HE48" s="6">
        <f t="shared" si="59"/>
        <v>0.008134185183</v>
      </c>
      <c r="HL48" s="3">
        <f t="shared" si="60"/>
        <v>1969</v>
      </c>
      <c r="HM48" s="4">
        <v>1719.0</v>
      </c>
      <c r="HN48" s="5">
        <f>Zhanshe!C48 + Volver!C48 + Finae!C48 + Myla!C48 + 'Nheyes Si'!C48 + Onphello!C48 + Hyelen!C48</f>
        <v>55439344.91</v>
      </c>
      <c r="HO48" s="7">
        <f t="shared" si="61"/>
        <v>0.0270064064</v>
      </c>
      <c r="HP48" s="6">
        <f t="shared" si="62"/>
        <v>0.0153335957</v>
      </c>
      <c r="HW48" s="3">
        <f t="shared" si="63"/>
        <v>1969</v>
      </c>
      <c r="HX48" s="4">
        <v>1719.0</v>
      </c>
      <c r="HY48" s="5">
        <f>Yihnurda!C48 + Ztesh!C48 + Wundry!C48 + Anymna!C48 + Shomjind!C48 + Baluyde!C48 + Letan!C48</f>
        <v>219771666.5</v>
      </c>
      <c r="HZ48" s="7">
        <f t="shared" si="64"/>
        <v>0.02242148727</v>
      </c>
      <c r="IA48" s="6">
        <f t="shared" si="65"/>
        <v>0.06078516776</v>
      </c>
      <c r="IH48" s="3">
        <f t="shared" si="66"/>
        <v>1969</v>
      </c>
      <c r="II48" s="4">
        <v>1719.0</v>
      </c>
      <c r="IJ48" s="5">
        <f>Iareva!C48 + 'United Mihili'!C48 + 'Mesjan Hyaa'!C48 + Desaki!C48 + 'Far Lands'!C48</f>
        <v>25286573.8</v>
      </c>
      <c r="IK48" s="7">
        <f t="shared" si="67"/>
        <v>0.02044513413</v>
      </c>
      <c r="IL48" s="6">
        <f t="shared" si="68"/>
        <v>0.006993843451</v>
      </c>
      <c r="IS48" s="3">
        <f t="shared" si="69"/>
        <v>1969</v>
      </c>
      <c r="IT48" s="4">
        <v>1719.0</v>
      </c>
      <c r="IU48" s="5">
        <f>Verste!C48 + Quidic!C48 + Erkizil!C48 + Ashain!C48 + Ahokini!C48</f>
        <v>176430101.4</v>
      </c>
      <c r="IV48" s="7">
        <f t="shared" si="70"/>
        <v>0.02221722145</v>
      </c>
      <c r="IW48" s="6">
        <f t="shared" si="71"/>
        <v>0.04879761566</v>
      </c>
    </row>
    <row r="49" ht="22.5" customHeight="1">
      <c r="A49" s="3">
        <f t="shared" si="1"/>
        <v>1968</v>
      </c>
      <c r="B49" s="4">
        <v>1718.0</v>
      </c>
      <c r="C49" s="5">
        <f>Acetoa!C49 + Acrana!C49 + Aetintio!C49 + Ahokini!C49 + Amcha!C49 + Andsaudare!C49 + Anymna!C49 + Aplasia!C49 + Arbiya!C49 + 'Areoix Lie'!C49 + Ashain!C49 + Astye!C49 + Baluyde!C49 + Byllu!C49 + Candenat!C49 + Canldives!C49 + Chaenia!C49 + Cloja!C49 + 'Crila Republic'!C49 + 'Cruthi Anoso'!C49 + Curata!C49 + Dahe!C49 + Danocia!C49 + Darewa!C49 + Desaki!C49 + Deschon!C49 + 'Disal Nila'!C49 + 'Dual Cenryia'!C49 + Ealdorii!C49 + Easuhura!C49 + Eldavpir!C49 + Eldjo!C49 + 'Elja and Munusia'!C49 + Emara!C49 + Enina!C49 + Eparia!C49 + Erkizil!C49 + Estijan!C49 + Etirha!C49 + Etretes!C49 + Exilium!C49 + 'Far Lands'!C49 + 'Feio Lie'!C49 + Fermori!C49 + Finae!C49 + Fincen!C49 + 'Fire Coast'!C49 + Gaeiya!C49 + Galca!C49 + Genaire!C49 + Grazail!C49 + Guise!C49 + Haiza!C49 + Heiso!C49 + Hiwush!C49 + Hkuqo!C49 + Hyelen!C49 + Iainoa!C49 + Iareva!C49 + Ihner!C49 + Ikzen!C49 + Ilicuhe!C49 + Inania!C49 + Inrea!C49 + Iquir!C49 + Isari!C49 + Isnti!C49 + Isuibul!C49 + Jathua!C49 + Jau!C49 + Jshain!C49 + Kaastini!C49 + Koruch!C49 + Kusierna!C49 + Laselteh!C49 + Lasri!C49 + Letan!C49 + Lieri!C49 + Lycroa!C49 + Lydroa!C49 + Maalle!C49 + Mendereide!C49 + 'Merela Sta'!C49 + 'Mesjan Hyaa'!C49 + Metndria!C49 + Migoku!C49 + Myla!C49 + 'New Kizura'!C49 + 'New Misos'!C49 + 'Nheyes Si'!C49 + Nia!C49 + 'Niretui and Anulan'!C49 + 'Niul Spijan'!C49 + 'North Ayre'!C49 + Ocaun!C49 + Ohtina!C49 + Onphello!C49 + Oscairia!C49 + Othya!C49 + Otiiric!C49 + Oyreain!C49 + Ozinia!C49 + Palina!C49 + Peka!C49 + Pelan!C49 + Pelines!C49 + Pelugrotoa!C49 + 'Pha Hii'!C49 + Phuris!C49 + Praesyu!C49 + Prstreula!C49 + 'Pruim Fijan'!C49 + 'Prystr Hii'!C49 + Quidic!C49 + Raledria!C49 + Reerica!C49 + Rethern!C49 + 'Rijan bu'!C49 + Rinew!C49 + Rkmepuia!C49 + Rtesania!C49 + Ruylku!C49 + Saa!C49 + Sadain!C49 + Sanagara!C49 + Sattle!C49 + Selaja!C49 + Seytinemas!C49 + Shinam!C49 + Shomjind!C49 + Siana!C49 + Sivoso!C49 + Slyiaduun!C49 + Stinebar!C49 + Suenan!C49 + Sunsokua!C49 + Taing!C49 + Taniduna!C49 + Taoisia!C49 + Taval!C49 + Terressin!C49 + Tomscilus!C49 + Tonder!C49 + Trevilla!C49 + Trian!C49 + Tvecoca!C49 + Ucrua!C49 + Ukhdari!C49 + Umarcia!C49 + Umendel!C49 + 'United Delet'!C49 + 'United Mihili'!C49 + Urbiqu!C49 + Uularin!C49 + Vayvele!C49 + Veelmit!C49 + Verste!C49 + Verusa!C49 + Vesozata!C49 + Viussi!C49 + Volver!C49 + Walporein!C49 + 'Welenu Fana'!C49 + 'Western Migoku'!C49 + Wundry!C49 + Yaxuto!C49 + Yihnurda!C49 + Yoprioq!C49 + Yutnitu!C49 + Zenashan!C49 + Zhanshe!C49 + Ztesh!C49</f>
        <v>3551284728</v>
      </c>
      <c r="D49" s="6">
        <f t="shared" si="2"/>
        <v>0.01830375057</v>
      </c>
      <c r="K49" s="3">
        <f t="shared" si="3"/>
        <v>1968</v>
      </c>
      <c r="L49" s="4">
        <v>1718.0</v>
      </c>
      <c r="M49" s="5">
        <f>Eldavpir!C49 + Iquir!C49 + Viussi!C49 + Umendel!C49 + Reerica!C49 + Saa!C49 + Sattle!C49</f>
        <v>29221013.92</v>
      </c>
      <c r="N49" s="6">
        <f t="shared" si="4"/>
        <v>0.03098237274</v>
      </c>
      <c r="O49" s="6">
        <f t="shared" si="5"/>
        <v>0.008228293745</v>
      </c>
      <c r="V49" s="3">
        <f t="shared" si="6"/>
        <v>1968</v>
      </c>
      <c r="W49" s="4">
        <v>1718.0</v>
      </c>
      <c r="X49" s="5">
        <f>'Areoix Lie'!C49 + Jau!C49 + Terressin!C49 + Acetoa!C49 + 'Feio Lie'!C49</f>
        <v>401556577.1</v>
      </c>
      <c r="Y49" s="6">
        <f t="shared" si="7"/>
        <v>0.0213681186</v>
      </c>
      <c r="Z49" s="6">
        <f t="shared" si="8"/>
        <v>0.113073608</v>
      </c>
      <c r="AG49" s="3">
        <f t="shared" si="9"/>
        <v>1968</v>
      </c>
      <c r="AH49" s="4">
        <v>1718.0</v>
      </c>
      <c r="AI49" s="5">
        <f>Taniduna!C49 + Jathua!C49 + Deschon!C49 + Pelines!C49 + Candenat!C49 + Othya!C49 + Yoprioq!C49 + Jshain!C49 + 'Fire Coast'!C49 + 'Rijan bu'!C49 + Rinew!C49 + Enina!C49 + Trevilla!C49</f>
        <v>65962602.2</v>
      </c>
      <c r="AJ49" s="6">
        <f t="shared" si="10"/>
        <v>0.02327181768</v>
      </c>
      <c r="AK49" s="6">
        <f t="shared" si="11"/>
        <v>0.01857429275</v>
      </c>
      <c r="AR49" s="3">
        <f t="shared" si="12"/>
        <v>1968</v>
      </c>
      <c r="AS49" s="4">
        <v>1718.0</v>
      </c>
      <c r="AT49" s="5">
        <f>Gaeiya!C49 + Raledria!C49 + Arbiya!C49 + Fincen!C49 + Curata!C49</f>
        <v>170465889.7</v>
      </c>
      <c r="AU49" s="6">
        <f t="shared" si="13"/>
        <v>0.01706281443</v>
      </c>
      <c r="AV49" s="6">
        <f t="shared" si="14"/>
        <v>0.04800118908</v>
      </c>
      <c r="BC49" s="3">
        <f t="shared" si="15"/>
        <v>1968</v>
      </c>
      <c r="BD49" s="4">
        <v>1718.0</v>
      </c>
      <c r="BE49" s="5">
        <f>Etirha!C49 + Laselteh!C49 + Grazail!C49 + 'Disal Nila'!C49 + Pelan!C49 + Peka!C49 + Guise!C49</f>
        <v>65994930.89</v>
      </c>
      <c r="BF49" s="6">
        <f t="shared" si="16"/>
        <v>0.01671784472</v>
      </c>
      <c r="BG49" s="6">
        <f t="shared" si="17"/>
        <v>0.01858339613</v>
      </c>
      <c r="BN49" s="3">
        <f t="shared" si="18"/>
        <v>1968</v>
      </c>
      <c r="BO49" s="4">
        <v>1718.0</v>
      </c>
      <c r="BP49" s="5">
        <f>Genaire!C49 + 'New Misos'!C49 + Phuris!C49 + Lasri!C49 + Slyiaduun!C49 + Aetintio!C49 + Metndria!C49 + Tomscilus!C49</f>
        <v>50231078.54</v>
      </c>
      <c r="BQ49" s="6">
        <f t="shared" si="19"/>
        <v>0.02465941412</v>
      </c>
      <c r="BR49" s="6">
        <f t="shared" si="20"/>
        <v>0.01414448077</v>
      </c>
      <c r="BY49" s="3">
        <f t="shared" si="21"/>
        <v>1968</v>
      </c>
      <c r="BZ49" s="4">
        <v>1718.0</v>
      </c>
      <c r="CA49" s="5">
        <f>Ealdorii!C49 + Ukhdari!C49 + Hkuqo!C49 + Acrana!C49 + Zenashan!C49</f>
        <v>167012134.7</v>
      </c>
      <c r="CB49" s="8">
        <f t="shared" si="22"/>
        <v>0.01882861177</v>
      </c>
      <c r="CC49" s="6">
        <f t="shared" si="23"/>
        <v>0.04702865229</v>
      </c>
      <c r="CJ49" s="3">
        <f t="shared" si="24"/>
        <v>1968</v>
      </c>
      <c r="CK49" s="4">
        <v>1718.0</v>
      </c>
      <c r="CL49" s="5">
        <f>Estijan!C49 + Ikzen!C49 + Urbiqu!C49 + Danocia!C49 + Koruch!C49 + 'New Kizura'!C49 + Lydroa!C49 + Fermori!C49 + Uularin!C49 + 'Niul Spijan'!C49</f>
        <v>195973957.4</v>
      </c>
      <c r="CM49" s="8">
        <f t="shared" si="25"/>
        <v>0.01321756681</v>
      </c>
      <c r="CN49" s="6">
        <f t="shared" si="26"/>
        <v>0.05518396084</v>
      </c>
      <c r="CU49" s="3">
        <f t="shared" si="27"/>
        <v>1968</v>
      </c>
      <c r="CV49" s="4">
        <v>1718.0</v>
      </c>
      <c r="CW49" s="5">
        <f>Praesyu!C49 + Lycroa!C49 + Emara!C49 + Eldjo!C49 + Easuhura!C49 + Ilicuhe!C49 + Tonder!C49</f>
        <v>205150663.2</v>
      </c>
      <c r="CX49" s="8">
        <f t="shared" si="28"/>
        <v>0.006499906576</v>
      </c>
      <c r="CY49" s="6">
        <f t="shared" si="29"/>
        <v>0.05776801324</v>
      </c>
      <c r="DF49" s="3">
        <f t="shared" si="30"/>
        <v>1968</v>
      </c>
      <c r="DG49" s="4">
        <v>1718.0</v>
      </c>
      <c r="DH49" s="5">
        <f>Verusa!C49 + Darewa!C49 + Siana!C49 + Yaxuto!C49 + 'Merela Sta'!C49 + Palina!C49</f>
        <v>138548400.5</v>
      </c>
      <c r="DI49" s="8">
        <f t="shared" si="31"/>
        <v>0.009270846966</v>
      </c>
      <c r="DJ49" s="6">
        <f t="shared" si="32"/>
        <v>0.0390135996</v>
      </c>
      <c r="DQ49" s="3">
        <f t="shared" si="33"/>
        <v>1968</v>
      </c>
      <c r="DR49" s="4">
        <v>1718.0</v>
      </c>
      <c r="DS49" s="5">
        <f>Sunsokua!C49 + Vayvele!C49 + Selaja!C49 + Sadain!C49</f>
        <v>84750327.29</v>
      </c>
      <c r="DT49" s="8">
        <f t="shared" si="34"/>
        <v>0.02759388211</v>
      </c>
      <c r="DU49" s="6">
        <f t="shared" si="35"/>
        <v>0.02386469511</v>
      </c>
      <c r="EB49" s="3">
        <f t="shared" si="36"/>
        <v>1968</v>
      </c>
      <c r="EC49" s="4">
        <v>1718.0</v>
      </c>
      <c r="ED49" s="5">
        <f>Pelugrotoa!C49 + Lieri!C49 + Rtesania!C49 + Ozinia!C49</f>
        <v>231381565</v>
      </c>
      <c r="EE49" s="8">
        <f t="shared" si="37"/>
        <v>0.02150465916</v>
      </c>
      <c r="EF49" s="6">
        <f t="shared" si="38"/>
        <v>0.06515432659</v>
      </c>
      <c r="EM49" s="3">
        <f t="shared" si="39"/>
        <v>1968</v>
      </c>
      <c r="EN49" s="4">
        <v>1718.0</v>
      </c>
      <c r="EO49" s="5">
        <f>Ocaun!C49 + 'Dual Cenryia'!C49 + Byllu!C49 + Exilium!C49 + Inrea!C49 + Amcha!C49 + Isnti!C49 + Galca!C49 + Otiiric!C49 + Taing!C49 + 'Cruthi Anoso'!C49</f>
        <v>100190156.5</v>
      </c>
      <c r="EP49" s="8">
        <f t="shared" si="40"/>
        <v>0.02515451378</v>
      </c>
      <c r="EQ49" s="6">
        <f t="shared" si="41"/>
        <v>0.02821236937</v>
      </c>
      <c r="EX49" s="3">
        <f t="shared" si="42"/>
        <v>1968</v>
      </c>
      <c r="EY49" s="4">
        <v>1718.0</v>
      </c>
      <c r="EZ49" s="5">
        <f>Sivoso!C49 + Taoisia!C49 + Seytinemas!C49 + Trian!C49 + Chaenia!C49</f>
        <v>65013512.13</v>
      </c>
      <c r="FA49" s="8">
        <f t="shared" si="43"/>
        <v>0.02595988855</v>
      </c>
      <c r="FB49" s="6">
        <f t="shared" si="44"/>
        <v>0.01830704016</v>
      </c>
      <c r="FI49" s="3">
        <f t="shared" si="45"/>
        <v>1968</v>
      </c>
      <c r="FJ49" s="4">
        <v>1718.0</v>
      </c>
      <c r="FK49" s="5">
        <f>Migoku!C49 + 'Welenu Fana'!C49 + Haiza!C49 + Ucrua!C49 + Ihner!C49 + Oscairia!C49 + Shinam!C49 + Ruylku!C49 + Taval!C49 + 'Western Migoku'!C49 + 'Pruim Fijan'!C49 + Canldives!C49</f>
        <v>74676405.38</v>
      </c>
      <c r="FL49" s="8">
        <f t="shared" si="46"/>
        <v>0.02081439776</v>
      </c>
      <c r="FM49" s="6">
        <f t="shared" si="47"/>
        <v>0.02102799721</v>
      </c>
      <c r="FT49" s="3">
        <f t="shared" si="48"/>
        <v>1968</v>
      </c>
      <c r="FU49" s="4">
        <v>1718.0</v>
      </c>
      <c r="FV49" s="5">
        <f>Vesozata!C49 + Etretes!C49 + Kusierna!C49 + Eparia!C49</f>
        <v>49700065.86</v>
      </c>
      <c r="FW49" s="8">
        <f t="shared" si="49"/>
        <v>0.02334316792</v>
      </c>
      <c r="FX49" s="6">
        <f t="shared" si="50"/>
        <v>0.01399495384</v>
      </c>
      <c r="GE49" s="3">
        <f t="shared" si="51"/>
        <v>1968</v>
      </c>
      <c r="GF49" s="4">
        <v>1718.0</v>
      </c>
      <c r="GG49" s="5">
        <f>Dahe!C49 + Kaastini!C49 + Suenan!C49 + Oyreain!C49 + Sanagara!C49 + 'North Ayre'!C49 + Stinebar!C49 + Cloja!C49 + 'Pha Hii'!C49 + 'Prystr Hii'!C49</f>
        <v>712585936.6</v>
      </c>
      <c r="GH49" s="8">
        <f t="shared" si="52"/>
        <v>0.01226598103</v>
      </c>
      <c r="GI49" s="6">
        <f t="shared" si="53"/>
        <v>0.2006558164</v>
      </c>
      <c r="GP49" s="3">
        <f t="shared" si="54"/>
        <v>1968</v>
      </c>
      <c r="GQ49" s="4">
        <v>1718.0</v>
      </c>
      <c r="GR49" s="5">
        <f>Maalle!C49 + 'United Delet'!C49 + Ohtina!C49 + Astye!C49 + Prstreula!C49 + Veelmit!C49 + Aplasia!C49 + 'Elja and Munusia'!C49 + Walporein!C49 + 'Crila Republic'!C49 + 'Niretui and Anulan'!C49 + Rethern!C49 + Tvecoca!C49</f>
        <v>85323469.53</v>
      </c>
      <c r="GS49" s="8">
        <f t="shared" si="55"/>
        <v>0.01998773116</v>
      </c>
      <c r="GT49" s="6">
        <f t="shared" si="56"/>
        <v>0.02402608522</v>
      </c>
      <c r="HA49" s="3">
        <f t="shared" si="57"/>
        <v>1968</v>
      </c>
      <c r="HB49" s="4">
        <v>1718.0</v>
      </c>
      <c r="HC49" s="5">
        <f>Andsaudare!C49 + Nia!C49 + Umarcia!C49 + Mendereide!C49 + Iainoa!C49 + Isari!C49 + Rkmepuia!C49 + Hiwush!C49 + Isuibul!C49 + Yutnitu!C49</f>
        <v>28660620.76</v>
      </c>
      <c r="HD49" s="8">
        <f t="shared" si="58"/>
        <v>0.02586887846</v>
      </c>
      <c r="HE49" s="6">
        <f t="shared" si="59"/>
        <v>0.008070493625</v>
      </c>
      <c r="HL49" s="3">
        <f t="shared" si="60"/>
        <v>1968</v>
      </c>
      <c r="HM49" s="4">
        <v>1718.0</v>
      </c>
      <c r="HN49" s="5">
        <f>Zhanshe!C49 + Volver!C49 + Finae!C49 + Myla!C49 + 'Nheyes Si'!C49 + Onphello!C49 + Hyelen!C49</f>
        <v>53981498.62</v>
      </c>
      <c r="HO49" s="8">
        <f t="shared" si="61"/>
        <v>0.02893716185</v>
      </c>
      <c r="HP49" s="6">
        <f t="shared" si="62"/>
        <v>0.01520055494</v>
      </c>
      <c r="HW49" s="3">
        <f t="shared" si="63"/>
        <v>1968</v>
      </c>
      <c r="HX49" s="4">
        <v>1718.0</v>
      </c>
      <c r="HY49" s="5">
        <f>Yihnurda!C49 + Ztesh!C49 + Wundry!C49 + Anymna!C49 + Shomjind!C49 + Baluyde!C49 + Letan!C49</f>
        <v>214952120.2</v>
      </c>
      <c r="HZ49" s="8">
        <f t="shared" si="64"/>
        <v>0.02228229464</v>
      </c>
      <c r="IA49" s="6">
        <f t="shared" si="65"/>
        <v>0.06052798823</v>
      </c>
      <c r="IH49" s="3">
        <f t="shared" si="66"/>
        <v>1968</v>
      </c>
      <c r="II49" s="4">
        <v>1718.0</v>
      </c>
      <c r="IJ49" s="5">
        <f>Iareva!C49 + 'United Mihili'!C49 + 'Mesjan Hyaa'!C49 + Desaki!C49 + 'Far Lands'!C49</f>
        <v>24779944.51</v>
      </c>
      <c r="IK49" s="8">
        <f t="shared" si="67"/>
        <v>0.0201060089</v>
      </c>
      <c r="IL49" s="6">
        <f t="shared" si="68"/>
        <v>0.006977740847</v>
      </c>
      <c r="IS49" s="3">
        <f t="shared" si="69"/>
        <v>1968</v>
      </c>
      <c r="IT49" s="4">
        <v>1718.0</v>
      </c>
      <c r="IU49" s="5">
        <f>Verste!C49 + Quidic!C49 + Erkizil!C49 + Ashain!C49 + Ahokini!C49</f>
        <v>172595508.8</v>
      </c>
      <c r="IV49" s="8">
        <f t="shared" si="70"/>
        <v>0.02265956438</v>
      </c>
      <c r="IW49" s="6">
        <f t="shared" si="71"/>
        <v>0.04860086476</v>
      </c>
    </row>
    <row r="50" ht="22.5" customHeight="1">
      <c r="A50" s="3">
        <f t="shared" si="1"/>
        <v>1967</v>
      </c>
      <c r="B50" s="4">
        <v>1717.0</v>
      </c>
      <c r="C50" s="5">
        <f>Acetoa!C50 + Acrana!C50 + Aetintio!C50 + Ahokini!C50 + Amcha!C50 + Andsaudare!C50 + Anymna!C50 + Aplasia!C50 + Arbiya!C50 + 'Areoix Lie'!C50 + Ashain!C50 + Astye!C50 + Baluyde!C50 + Byllu!C50 + Candenat!C50 + Canldives!C50 + Chaenia!C50 + Cloja!C50 + 'Crila Republic'!C50 + 'Cruthi Anoso'!C50 + Curata!C50 + Dahe!C50 + Danocia!C50 + Darewa!C50 + Desaki!C50 + Deschon!C50 + 'Disal Nila'!C50 + 'Dual Cenryia'!C50 + Ealdorii!C50 + Easuhura!C50 + Eldavpir!C50 + Eldjo!C50 + 'Elja and Munusia'!C50 + Emara!C50 + Enina!C50 + Eparia!C50 + Erkizil!C50 + Estijan!C50 + Etirha!C50 + Etretes!C50 + Exilium!C50 + 'Far Lands'!C50 + 'Feio Lie'!C50 + Fermori!C50 + Finae!C50 + Fincen!C50 + 'Fire Coast'!C50 + Gaeiya!C50 + Galca!C50 + Genaire!C50 + Grazail!C50 + Guise!C50 + Haiza!C50 + Heiso!C50 + Hiwush!C50 + Hkuqo!C50 + Hyelen!C50 + Iainoa!C50 + Iareva!C50 + Ihner!C50 + Ikzen!C50 + Ilicuhe!C50 + Inania!C50 + Inrea!C50 + Iquir!C50 + Isari!C50 + Isnti!C50 + Isuibul!C50 + Jathua!C50 + Jau!C50 + Jshain!C50 + Kaastini!C50 + Koruch!C50 + Kusierna!C50 + Laselteh!C50 + Lasri!C50 + Letan!C50 + Lieri!C50 + Lycroa!C50 + Lydroa!C50 + Maalle!C50 + Mendereide!C50 + 'Merela Sta'!C50 + 'Mesjan Hyaa'!C50 + Metndria!C50 + Migoku!C50 + Myla!C50 + 'New Kizura'!C50 + 'New Misos'!C50 + 'Nheyes Si'!C50 + Nia!C50 + 'Niretui and Anulan'!C50 + 'Niul Spijan'!C50 + 'North Ayre'!C50 + Ocaun!C50 + Ohtina!C50 + Onphello!C50 + Oscairia!C50 + Othya!C50 + Otiiric!C50 + Oyreain!C50 + Ozinia!C50 + Palina!C50 + Peka!C50 + Pelan!C50 + Pelines!C50 + Pelugrotoa!C50 + 'Pha Hii'!C50 + Phuris!C50 + Praesyu!C50 + Prstreula!C50 + 'Pruim Fijan'!C50 + 'Prystr Hii'!C50 + Quidic!C50 + Raledria!C50 + Reerica!C50 + Rethern!C50 + 'Rijan bu'!C50 + Rinew!C50 + Rkmepuia!C50 + Rtesania!C50 + Ruylku!C50 + Saa!C50 + Sadain!C50 + Sanagara!C50 + Sattle!C50 + Selaja!C50 + Seytinemas!C50 + Shinam!C50 + Shomjind!C50 + Siana!C50 + Sivoso!C50 + Slyiaduun!C50 + Stinebar!C50 + Suenan!C50 + Sunsokua!C50 + Taing!C50 + Taniduna!C50 + Taoisia!C50 + Taval!C50 + Terressin!C50 + Tomscilus!C50 + Tonder!C50 + Trevilla!C50 + Trian!C50 + Tvecoca!C50 + Ucrua!C50 + Ukhdari!C50 + Umarcia!C50 + Umendel!C50 + 'United Delet'!C50 + 'United Mihili'!C50 + Urbiqu!C50 + Uularin!C50 + Vayvele!C50 + Veelmit!C50 + Verste!C50 + Verusa!C50 + Vesozata!C50 + Viussi!C50 + Volver!C50 + Walporein!C50 + 'Welenu Fana'!C50 + 'Western Migoku'!C50 + Wundry!C50 + Yaxuto!C50 + Yihnurda!C50 + Yoprioq!C50 + Yutnitu!C50 + Zenashan!C50 + Zhanshe!C50 + Ztesh!C50</f>
        <v>3487451290</v>
      </c>
      <c r="D50" s="6">
        <f t="shared" si="2"/>
        <v>0.01843897755</v>
      </c>
      <c r="K50" s="3">
        <f t="shared" si="3"/>
        <v>1967</v>
      </c>
      <c r="L50" s="4">
        <v>1717.0</v>
      </c>
      <c r="M50" s="5">
        <f>Eldavpir!C50 + Iquir!C50 + Viussi!C50 + Umendel!C50 + Reerica!C50 + Saa!C50 + Sattle!C50</f>
        <v>28342884.12</v>
      </c>
      <c r="N50" s="6">
        <f t="shared" si="4"/>
        <v>0.03072793564</v>
      </c>
      <c r="O50" s="6">
        <f t="shared" si="5"/>
        <v>0.008127105374</v>
      </c>
      <c r="V50" s="3">
        <f t="shared" si="6"/>
        <v>1967</v>
      </c>
      <c r="W50" s="4">
        <v>1717.0</v>
      </c>
      <c r="X50" s="5">
        <f>'Areoix Lie'!C50 + Jau!C50 + Terressin!C50 + Acetoa!C50 + 'Feio Lie'!C50</f>
        <v>393155582</v>
      </c>
      <c r="Y50" s="6">
        <f t="shared" si="7"/>
        <v>0.02207138354</v>
      </c>
      <c r="Z50" s="6">
        <f t="shared" si="8"/>
        <v>0.1127343579</v>
      </c>
      <c r="AG50" s="3">
        <f t="shared" si="9"/>
        <v>1967</v>
      </c>
      <c r="AH50" s="4">
        <v>1717.0</v>
      </c>
      <c r="AI50" s="5">
        <f>Taniduna!C50 + Jathua!C50 + Deschon!C50 + Pelines!C50 + Candenat!C50 + Othya!C50 + Yoprioq!C50 + Jshain!C50 + 'Fire Coast'!C50 + 'Rijan bu'!C50 + Rinew!C50 + Enina!C50 + Trevilla!C50</f>
        <v>64462443.95</v>
      </c>
      <c r="AJ50" s="6">
        <f t="shared" si="10"/>
        <v>0.02325175747</v>
      </c>
      <c r="AK50" s="6">
        <f t="shared" si="11"/>
        <v>0.01848411307</v>
      </c>
      <c r="AR50" s="3">
        <f t="shared" si="12"/>
        <v>1967</v>
      </c>
      <c r="AS50" s="4">
        <v>1717.0</v>
      </c>
      <c r="AT50" s="5">
        <f>Gaeiya!C50 + Raledria!C50 + Arbiya!C50 + Fincen!C50 + Curata!C50</f>
        <v>167606058.6</v>
      </c>
      <c r="AU50" s="6">
        <f t="shared" si="13"/>
        <v>0.01255065954</v>
      </c>
      <c r="AV50" s="6">
        <f t="shared" si="14"/>
        <v>0.04805975617</v>
      </c>
      <c r="BC50" s="3">
        <f t="shared" si="15"/>
        <v>1967</v>
      </c>
      <c r="BD50" s="4">
        <v>1717.0</v>
      </c>
      <c r="BE50" s="5">
        <f>Etirha!C50 + Laselteh!C50 + Grazail!C50 + 'Disal Nila'!C50 + Pelan!C50 + Peka!C50 + Guise!C50</f>
        <v>64909779.28</v>
      </c>
      <c r="BF50" s="6">
        <f t="shared" si="16"/>
        <v>0.01824168474</v>
      </c>
      <c r="BG50" s="6">
        <f t="shared" si="17"/>
        <v>0.01861238305</v>
      </c>
      <c r="BN50" s="3">
        <f t="shared" si="18"/>
        <v>1967</v>
      </c>
      <c r="BO50" s="4">
        <v>1717.0</v>
      </c>
      <c r="BP50" s="5">
        <f>Genaire!C50 + 'New Misos'!C50 + Phuris!C50 + Lasri!C50 + Slyiaduun!C50 + Aetintio!C50 + Metndria!C50 + Tomscilus!C50</f>
        <v>49022219.33</v>
      </c>
      <c r="BQ50" s="6">
        <f t="shared" si="19"/>
        <v>0.02516996035</v>
      </c>
      <c r="BR50" s="6">
        <f t="shared" si="20"/>
        <v>0.01405674668</v>
      </c>
      <c r="BY50" s="3">
        <f t="shared" si="21"/>
        <v>1967</v>
      </c>
      <c r="BZ50" s="4">
        <v>1717.0</v>
      </c>
      <c r="CA50" s="5">
        <f>Ealdorii!C50 + Ukhdari!C50 + Hkuqo!C50 + Acrana!C50 + Zenashan!C50</f>
        <v>163925642.4</v>
      </c>
      <c r="CB50" s="7">
        <f t="shared" si="22"/>
        <v>0.01947192223</v>
      </c>
      <c r="CC50" s="6">
        <f t="shared" si="23"/>
        <v>0.04700442494</v>
      </c>
      <c r="CJ50" s="3">
        <f t="shared" si="24"/>
        <v>1967</v>
      </c>
      <c r="CK50" s="4">
        <v>1717.0</v>
      </c>
      <c r="CL50" s="5">
        <f>Estijan!C50 + Ikzen!C50 + Urbiqu!C50 + Danocia!C50 + Koruch!C50 + 'New Kizura'!C50 + Lydroa!C50 + Fermori!C50 + Uularin!C50 + 'Niul Spijan'!C50</f>
        <v>193417449.3</v>
      </c>
      <c r="CM50" s="7">
        <f t="shared" si="25"/>
        <v>0.01455256956</v>
      </c>
      <c r="CN50" s="6">
        <f t="shared" si="26"/>
        <v>0.05546097515</v>
      </c>
      <c r="CU50" s="3">
        <f t="shared" si="27"/>
        <v>1967</v>
      </c>
      <c r="CV50" s="4">
        <v>1717.0</v>
      </c>
      <c r="CW50" s="5">
        <f>Praesyu!C50 + Lycroa!C50 + Emara!C50 + Eldjo!C50 + Easuhura!C50 + Ilicuhe!C50 + Tonder!C50</f>
        <v>203825814.5</v>
      </c>
      <c r="CX50" s="7">
        <f t="shared" si="28"/>
        <v>0.008284122075</v>
      </c>
      <c r="CY50" s="6">
        <f t="shared" si="29"/>
        <v>0.05844549429</v>
      </c>
      <c r="DF50" s="3">
        <f t="shared" si="30"/>
        <v>1967</v>
      </c>
      <c r="DG50" s="4">
        <v>1717.0</v>
      </c>
      <c r="DH50" s="5">
        <f>Verusa!C50 + Darewa!C50 + Siana!C50 + Yaxuto!C50 + 'Merela Sta'!C50 + Palina!C50</f>
        <v>137275738.1</v>
      </c>
      <c r="DI50" s="7">
        <f t="shared" si="31"/>
        <v>0.009595159805</v>
      </c>
      <c r="DJ50" s="6">
        <f t="shared" si="32"/>
        <v>0.0393627686</v>
      </c>
      <c r="DQ50" s="3">
        <f t="shared" si="33"/>
        <v>1967</v>
      </c>
      <c r="DR50" s="4">
        <v>1717.0</v>
      </c>
      <c r="DS50" s="5">
        <f>Sunsokua!C50 + Vayvele!C50 + Selaja!C50 + Sadain!C50</f>
        <v>82474534.7</v>
      </c>
      <c r="DT50" s="7">
        <f t="shared" si="34"/>
        <v>0.02756435432</v>
      </c>
      <c r="DU50" s="6">
        <f t="shared" si="35"/>
        <v>0.02364894241</v>
      </c>
      <c r="EB50" s="3">
        <f t="shared" si="36"/>
        <v>1967</v>
      </c>
      <c r="EC50" s="4">
        <v>1717.0</v>
      </c>
      <c r="ED50" s="5">
        <f>Pelugrotoa!C50 + Lieri!C50 + Rtesania!C50 + Ozinia!C50</f>
        <v>226510533.2</v>
      </c>
      <c r="EE50" s="7">
        <f t="shared" si="37"/>
        <v>0.02252644325</v>
      </c>
      <c r="EF50" s="6">
        <f t="shared" si="38"/>
        <v>0.06495016399</v>
      </c>
      <c r="EM50" s="3">
        <f t="shared" si="39"/>
        <v>1967</v>
      </c>
      <c r="EN50" s="4">
        <v>1717.0</v>
      </c>
      <c r="EO50" s="5">
        <f>Ocaun!C50 + 'Dual Cenryia'!C50 + Byllu!C50 + Exilium!C50 + Inrea!C50 + Amcha!C50 + Isnti!C50 + Galca!C50 + Otiiric!C50 + Taing!C50 + 'Cruthi Anoso'!C50</f>
        <v>97731761.56</v>
      </c>
      <c r="EP50" s="7">
        <f t="shared" si="40"/>
        <v>0.02512408843</v>
      </c>
      <c r="EQ50" s="6">
        <f t="shared" si="41"/>
        <v>0.02802383558</v>
      </c>
      <c r="EX50" s="3">
        <f t="shared" si="42"/>
        <v>1967</v>
      </c>
      <c r="EY50" s="4">
        <v>1717.0</v>
      </c>
      <c r="EZ50" s="5">
        <f>Sivoso!C50 + Taoisia!C50 + Seytinemas!C50 + Trian!C50 + Chaenia!C50</f>
        <v>63368473.62</v>
      </c>
      <c r="FA50" s="7">
        <f t="shared" si="43"/>
        <v>0.02586103734</v>
      </c>
      <c r="FB50" s="6">
        <f t="shared" si="44"/>
        <v>0.01817042543</v>
      </c>
      <c r="FI50" s="3">
        <f t="shared" si="45"/>
        <v>1967</v>
      </c>
      <c r="FJ50" s="4">
        <v>1717.0</v>
      </c>
      <c r="FK50" s="5">
        <f>Migoku!C50 + 'Welenu Fana'!C50 + Haiza!C50 + Ucrua!C50 + Ihner!C50 + Oscairia!C50 + Shinam!C50 + Ruylku!C50 + Taval!C50 + 'Western Migoku'!C50 + 'Pruim Fijan'!C50 + Canldives!C50</f>
        <v>73153754.04</v>
      </c>
      <c r="FL50" s="7">
        <f t="shared" si="46"/>
        <v>0.02042330491</v>
      </c>
      <c r="FM50" s="6">
        <f t="shared" si="47"/>
        <v>0.0209762798</v>
      </c>
      <c r="FT50" s="3">
        <f t="shared" si="48"/>
        <v>1967</v>
      </c>
      <c r="FU50" s="4">
        <v>1717.0</v>
      </c>
      <c r="FV50" s="5">
        <f>Vesozata!C50 + Etretes!C50 + Kusierna!C50 + Eparia!C50</f>
        <v>48566372.86</v>
      </c>
      <c r="FW50" s="7">
        <f t="shared" si="49"/>
        <v>0.02842009875</v>
      </c>
      <c r="FX50" s="6">
        <f t="shared" si="50"/>
        <v>0.01392603619</v>
      </c>
      <c r="GE50" s="3">
        <f t="shared" si="51"/>
        <v>1967</v>
      </c>
      <c r="GF50" s="4">
        <v>1717.0</v>
      </c>
      <c r="GG50" s="5">
        <f>Dahe!C50 + Kaastini!C50 + Suenan!C50 + Oyreain!C50 + Sanagara!C50 + 'North Ayre'!C50 + Stinebar!C50 + Cloja!C50 + 'Pha Hii'!C50 + 'Prystr Hii'!C50</f>
        <v>703951283.5</v>
      </c>
      <c r="GH50" s="7">
        <f t="shared" si="52"/>
        <v>0.01231632375</v>
      </c>
      <c r="GI50" s="6">
        <f t="shared" si="53"/>
        <v>0.2018526497</v>
      </c>
      <c r="GP50" s="3">
        <f t="shared" si="54"/>
        <v>1967</v>
      </c>
      <c r="GQ50" s="4">
        <v>1717.0</v>
      </c>
      <c r="GR50" s="5">
        <f>Maalle!C50 + 'United Delet'!C50 + Ohtina!C50 + Astye!C50 + Prstreula!C50 + Veelmit!C50 + Aplasia!C50 + 'Elja and Munusia'!C50 + Walporein!C50 + 'Crila Republic'!C50 + 'Niretui and Anulan'!C50 + Rethern!C50 + Tvecoca!C50</f>
        <v>83651466.51</v>
      </c>
      <c r="GS50" s="7">
        <f t="shared" si="55"/>
        <v>0.01994048439</v>
      </c>
      <c r="GT50" s="6">
        <f t="shared" si="56"/>
        <v>0.02398641861</v>
      </c>
      <c r="HA50" s="3">
        <f t="shared" si="57"/>
        <v>1967</v>
      </c>
      <c r="HB50" s="4">
        <v>1717.0</v>
      </c>
      <c r="HC50" s="5">
        <f>Andsaudare!C50 + Nia!C50 + Umarcia!C50 + Mendereide!C50 + Iainoa!C50 + Isari!C50 + Rkmepuia!C50 + Hiwush!C50 + Isuibul!C50 + Yutnitu!C50</f>
        <v>27937898.66</v>
      </c>
      <c r="HD50" s="7">
        <f t="shared" si="58"/>
        <v>0.02569728914</v>
      </c>
      <c r="HE50" s="6">
        <f t="shared" si="59"/>
        <v>0.008010978888</v>
      </c>
      <c r="HL50" s="3">
        <f t="shared" si="60"/>
        <v>1967</v>
      </c>
      <c r="HM50" s="4">
        <v>1717.0</v>
      </c>
      <c r="HN50" s="5">
        <f>Zhanshe!C50 + Volver!C50 + Finae!C50 + Myla!C50 + 'Nheyes Si'!C50 + Onphello!C50 + Hyelen!C50</f>
        <v>52463357.94</v>
      </c>
      <c r="HO50" s="7">
        <f t="shared" si="61"/>
        <v>0.02278443478</v>
      </c>
      <c r="HP50" s="6">
        <f t="shared" si="62"/>
        <v>0.01504346687</v>
      </c>
      <c r="HW50" s="3">
        <f t="shared" si="63"/>
        <v>1967</v>
      </c>
      <c r="HX50" s="4">
        <v>1717.0</v>
      </c>
      <c r="HY50" s="5">
        <f>Yihnurda!C50 + Ztesh!C50 + Wundry!C50 + Anymna!C50 + Shomjind!C50 + Baluyde!C50 + Letan!C50</f>
        <v>210266891.4</v>
      </c>
      <c r="HZ50" s="7">
        <f t="shared" si="64"/>
        <v>0.02209123764</v>
      </c>
      <c r="IA50" s="6">
        <f t="shared" si="65"/>
        <v>0.06029242388</v>
      </c>
      <c r="IH50" s="3">
        <f t="shared" si="66"/>
        <v>1967</v>
      </c>
      <c r="II50" s="4">
        <v>1717.0</v>
      </c>
      <c r="IJ50" s="5">
        <f>Iareva!C50 + 'United Mihili'!C50 + 'Mesjan Hyaa'!C50 + Desaki!C50 + 'Far Lands'!C50</f>
        <v>24291538.62</v>
      </c>
      <c r="IK50" s="7">
        <f t="shared" si="67"/>
        <v>0.01978488196</v>
      </c>
      <c r="IL50" s="6">
        <f t="shared" si="68"/>
        <v>0.006965413019</v>
      </c>
      <c r="IS50" s="3">
        <f t="shared" si="69"/>
        <v>1967</v>
      </c>
      <c r="IT50" s="4">
        <v>1717.0</v>
      </c>
      <c r="IU50" s="5">
        <f>Verste!C50 + Quidic!C50 + Erkizil!C50 + Ashain!C50 + Ahokini!C50</f>
        <v>168771226.3</v>
      </c>
      <c r="IV50" s="7">
        <f t="shared" si="70"/>
        <v>0.02281506577</v>
      </c>
      <c r="IW50" s="6">
        <f t="shared" si="71"/>
        <v>0.0483938591</v>
      </c>
    </row>
    <row r="51" ht="22.5" customHeight="1">
      <c r="A51" s="3">
        <f t="shared" si="1"/>
        <v>1966</v>
      </c>
      <c r="B51" s="4">
        <v>1716.0</v>
      </c>
      <c r="C51" s="5">
        <f>Acetoa!C51 + Acrana!C51 + Aetintio!C51 + Ahokini!C51 + Amcha!C51 + Andsaudare!C51 + Anymna!C51 + Aplasia!C51 + Arbiya!C51 + 'Areoix Lie'!C51 + Ashain!C51 + Astye!C51 + Baluyde!C51 + Byllu!C51 + Candenat!C51 + Canldives!C51 + Chaenia!C51 + Cloja!C51 + 'Crila Republic'!C51 + 'Cruthi Anoso'!C51 + Curata!C51 + Dahe!C51 + Danocia!C51 + Darewa!C51 + Desaki!C51 + Deschon!C51 + 'Disal Nila'!C51 + 'Dual Cenryia'!C51 + Ealdorii!C51 + Easuhura!C51 + Eldavpir!C51 + Eldjo!C51 + 'Elja and Munusia'!C51 + Emara!C51 + Enina!C51 + Eparia!C51 + Erkizil!C51 + Estijan!C51 + Etirha!C51 + Etretes!C51 + Exilium!C51 + 'Far Lands'!C51 + 'Feio Lie'!C51 + Fermori!C51 + Finae!C51 + Fincen!C51 + 'Fire Coast'!C51 + Gaeiya!C51 + Galca!C51 + Genaire!C51 + Grazail!C51 + Guise!C51 + Haiza!C51 + Heiso!C51 + Hiwush!C51 + Hkuqo!C51 + Hyelen!C51 + Iainoa!C51 + Iareva!C51 + Ihner!C51 + Ikzen!C51 + Ilicuhe!C51 + Inania!C51 + Inrea!C51 + Iquir!C51 + Isari!C51 + Isnti!C51 + Isuibul!C51 + Jathua!C51 + Jau!C51 + Jshain!C51 + Kaastini!C51 + Koruch!C51 + Kusierna!C51 + Laselteh!C51 + Lasri!C51 + Letan!C51 + Lieri!C51 + Lycroa!C51 + Lydroa!C51 + Maalle!C51 + Mendereide!C51 + 'Merela Sta'!C51 + 'Mesjan Hyaa'!C51 + Metndria!C51 + Migoku!C51 + Myla!C51 + 'New Kizura'!C51 + 'New Misos'!C51 + 'Nheyes Si'!C51 + Nia!C51 + 'Niretui and Anulan'!C51 + 'Niul Spijan'!C51 + 'North Ayre'!C51 + Ocaun!C51 + Ohtina!C51 + Onphello!C51 + Oscairia!C51 + Othya!C51 + Otiiric!C51 + Oyreain!C51 + Ozinia!C51 + Palina!C51 + Peka!C51 + Pelan!C51 + Pelines!C51 + Pelugrotoa!C51 + 'Pha Hii'!C51 + Phuris!C51 + Praesyu!C51 + Prstreula!C51 + 'Pruim Fijan'!C51 + 'Prystr Hii'!C51 + Quidic!C51 + Raledria!C51 + Reerica!C51 + Rethern!C51 + 'Rijan bu'!C51 + Rinew!C51 + Rkmepuia!C51 + Rtesania!C51 + Ruylku!C51 + Saa!C51 + Sadain!C51 + Sanagara!C51 + Sattle!C51 + Selaja!C51 + Seytinemas!C51 + Shinam!C51 + Shomjind!C51 + Siana!C51 + Sivoso!C51 + Slyiaduun!C51 + Stinebar!C51 + Suenan!C51 + Sunsokua!C51 + Taing!C51 + Taniduna!C51 + Taoisia!C51 + Taval!C51 + Terressin!C51 + Tomscilus!C51 + Tonder!C51 + Trevilla!C51 + Trian!C51 + Tvecoca!C51 + Ucrua!C51 + Ukhdari!C51 + Umarcia!C51 + Umendel!C51 + 'United Delet'!C51 + 'United Mihili'!C51 + Urbiqu!C51 + Uularin!C51 + Vayvele!C51 + Veelmit!C51 + Verste!C51 + Verusa!C51 + Vesozata!C51 + Viussi!C51 + Volver!C51 + Walporein!C51 + 'Welenu Fana'!C51 + 'Western Migoku'!C51 + Wundry!C51 + Yaxuto!C51 + Yihnurda!C51 + Yoprioq!C51 + Yutnitu!C51 + Zenashan!C51 + Zhanshe!C51 + Ztesh!C51</f>
        <v>3424310505</v>
      </c>
      <c r="D51" s="6">
        <f t="shared" si="2"/>
        <v>0.01944430098</v>
      </c>
      <c r="K51" s="3">
        <f t="shared" si="3"/>
        <v>1966</v>
      </c>
      <c r="L51" s="4">
        <v>1716.0</v>
      </c>
      <c r="M51" s="5">
        <f>Eldavpir!C51 + Iquir!C51 + Viussi!C51 + Umendel!C51 + Reerica!C51 + Saa!C51 + Sattle!C51</f>
        <v>27497929.51</v>
      </c>
      <c r="N51" s="6">
        <f t="shared" si="4"/>
        <v>0.03015571593</v>
      </c>
      <c r="O51" s="6">
        <f t="shared" si="5"/>
        <v>0.008030209138</v>
      </c>
      <c r="V51" s="3">
        <f t="shared" si="6"/>
        <v>1966</v>
      </c>
      <c r="W51" s="4">
        <v>1716.0</v>
      </c>
      <c r="X51" s="5">
        <f>'Areoix Lie'!C51 + Jau!C51 + Terressin!C51 + Acetoa!C51 + 'Feio Lie'!C51</f>
        <v>384665482.6</v>
      </c>
      <c r="Y51" s="6">
        <f t="shared" si="7"/>
        <v>0.02288045654</v>
      </c>
      <c r="Z51" s="6">
        <f t="shared" si="8"/>
        <v>0.112333704</v>
      </c>
      <c r="AG51" s="3">
        <f t="shared" si="9"/>
        <v>1966</v>
      </c>
      <c r="AH51" s="4">
        <v>1716.0</v>
      </c>
      <c r="AI51" s="5">
        <f>Taniduna!C51 + Jathua!C51 + Deschon!C51 + Pelines!C51 + Candenat!C51 + Othya!C51 + Yoprioq!C51 + Jshain!C51 + 'Fire Coast'!C51 + 'Rijan bu'!C51 + Rinew!C51 + Enina!C51 + Trevilla!C51</f>
        <v>62997638.15</v>
      </c>
      <c r="AJ51" s="6">
        <f t="shared" si="10"/>
        <v>0.02358527171</v>
      </c>
      <c r="AK51" s="6">
        <f t="shared" si="11"/>
        <v>0.01839717457</v>
      </c>
      <c r="AR51" s="3">
        <f t="shared" si="12"/>
        <v>1966</v>
      </c>
      <c r="AS51" s="4">
        <v>1716.0</v>
      </c>
      <c r="AT51" s="5">
        <f>Gaeiya!C51 + Raledria!C51 + Arbiya!C51 + Fincen!C51 + Curata!C51</f>
        <v>165528566</v>
      </c>
      <c r="AU51" s="6">
        <f t="shared" si="13"/>
        <v>0.02161556058</v>
      </c>
      <c r="AV51" s="6">
        <f t="shared" si="14"/>
        <v>0.0483392396</v>
      </c>
      <c r="BC51" s="3">
        <f t="shared" si="15"/>
        <v>1966</v>
      </c>
      <c r="BD51" s="4">
        <v>1716.0</v>
      </c>
      <c r="BE51" s="5">
        <f>Etirha!C51 + Laselteh!C51 + Grazail!C51 + 'Disal Nila'!C51 + Pelan!C51 + Peka!C51 + Guise!C51</f>
        <v>63746927.92</v>
      </c>
      <c r="BF51" s="6">
        <f t="shared" si="16"/>
        <v>0.01922874193</v>
      </c>
      <c r="BG51" s="6">
        <f t="shared" si="17"/>
        <v>0.01861598935</v>
      </c>
      <c r="BN51" s="3">
        <f t="shared" si="18"/>
        <v>1966</v>
      </c>
      <c r="BO51" s="4">
        <v>1716.0</v>
      </c>
      <c r="BP51" s="5">
        <f>Genaire!C51 + 'New Misos'!C51 + Phuris!C51 + Lasri!C51 + Slyiaduun!C51 + Aetintio!C51 + Metndria!C51 + Tomscilus!C51</f>
        <v>47818626.4</v>
      </c>
      <c r="BQ51" s="6">
        <f t="shared" si="19"/>
        <v>0.02562657905</v>
      </c>
      <c r="BR51" s="6">
        <f t="shared" si="20"/>
        <v>0.01396445396</v>
      </c>
      <c r="BY51" s="3">
        <f t="shared" si="21"/>
        <v>1966</v>
      </c>
      <c r="BZ51" s="4">
        <v>1716.0</v>
      </c>
      <c r="CA51" s="5">
        <f>Ealdorii!C51 + Ukhdari!C51 + Hkuqo!C51 + Acrana!C51 + Zenashan!C51</f>
        <v>160794661.3</v>
      </c>
      <c r="CB51" s="8">
        <f t="shared" si="22"/>
        <v>0.01941859068</v>
      </c>
      <c r="CC51" s="6">
        <f t="shared" si="23"/>
        <v>0.04695679933</v>
      </c>
      <c r="CJ51" s="3">
        <f t="shared" si="24"/>
        <v>1966</v>
      </c>
      <c r="CK51" s="4">
        <v>1716.0</v>
      </c>
      <c r="CL51" s="5">
        <f>Estijan!C51 + Ikzen!C51 + Urbiqu!C51 + Danocia!C51 + Koruch!C51 + 'New Kizura'!C51 + Lydroa!C51 + Fermori!C51 + Uularin!C51 + 'Niul Spijan'!C51</f>
        <v>190643102.3</v>
      </c>
      <c r="CM51" s="8">
        <f t="shared" si="25"/>
        <v>0.01542340527</v>
      </c>
      <c r="CN51" s="6">
        <f t="shared" si="26"/>
        <v>0.05567342741</v>
      </c>
      <c r="CU51" s="3">
        <f t="shared" si="27"/>
        <v>1966</v>
      </c>
      <c r="CV51" s="4">
        <v>1716.0</v>
      </c>
      <c r="CW51" s="5">
        <f>Praesyu!C51 + Lycroa!C51 + Emara!C51 + Eldjo!C51 + Easuhura!C51 + Ilicuhe!C51 + Tonder!C51</f>
        <v>202151169.5</v>
      </c>
      <c r="CX51" s="8">
        <f t="shared" si="28"/>
        <v>0.008014992244</v>
      </c>
      <c r="CY51" s="6">
        <f t="shared" si="29"/>
        <v>0.05903412356</v>
      </c>
      <c r="DF51" s="3">
        <f t="shared" si="30"/>
        <v>1966</v>
      </c>
      <c r="DG51" s="4">
        <v>1716.0</v>
      </c>
      <c r="DH51" s="5">
        <f>Verusa!C51 + Darewa!C51 + Siana!C51 + Yaxuto!C51 + 'Merela Sta'!C51 + Palina!C51</f>
        <v>135971073.9</v>
      </c>
      <c r="DI51" s="8">
        <f t="shared" si="31"/>
        <v>0.00967949099</v>
      </c>
      <c r="DJ51" s="6">
        <f t="shared" si="32"/>
        <v>0.03970757725</v>
      </c>
      <c r="DQ51" s="3">
        <f t="shared" si="33"/>
        <v>1966</v>
      </c>
      <c r="DR51" s="4">
        <v>1716.0</v>
      </c>
      <c r="DS51" s="5">
        <f>Sunsokua!C51 + Vayvele!C51 + Selaja!C51 + Sadain!C51</f>
        <v>80262160.08</v>
      </c>
      <c r="DT51" s="8">
        <f t="shared" si="34"/>
        <v>0.02751264339</v>
      </c>
      <c r="DU51" s="6">
        <f t="shared" si="35"/>
        <v>0.02343892587</v>
      </c>
      <c r="EB51" s="3">
        <f t="shared" si="36"/>
        <v>1966</v>
      </c>
      <c r="EC51" s="4">
        <v>1716.0</v>
      </c>
      <c r="ED51" s="5">
        <f>Pelugrotoa!C51 + Lieri!C51 + Rtesania!C51 + Ozinia!C51</f>
        <v>221520465</v>
      </c>
      <c r="EE51" s="8">
        <f t="shared" si="37"/>
        <v>0.02929175977</v>
      </c>
      <c r="EF51" s="6">
        <f t="shared" si="38"/>
        <v>0.06469053103</v>
      </c>
      <c r="EM51" s="3">
        <f t="shared" si="39"/>
        <v>1966</v>
      </c>
      <c r="EN51" s="4">
        <v>1716.0</v>
      </c>
      <c r="EO51" s="5">
        <f>Ocaun!C51 + 'Dual Cenryia'!C51 + Byllu!C51 + Exilium!C51 + Inrea!C51 + Amcha!C51 + Isnti!C51 + Galca!C51 + Otiiric!C51 + Taing!C51 + 'Cruthi Anoso'!C51</f>
        <v>95336518.44</v>
      </c>
      <c r="EP51" s="8">
        <f t="shared" si="40"/>
        <v>0.02555608402</v>
      </c>
      <c r="EQ51" s="6">
        <f t="shared" si="41"/>
        <v>0.02784108459</v>
      </c>
      <c r="EX51" s="3">
        <f t="shared" si="42"/>
        <v>1966</v>
      </c>
      <c r="EY51" s="4">
        <v>1716.0</v>
      </c>
      <c r="EZ51" s="5">
        <f>Sivoso!C51 + Taoisia!C51 + Seytinemas!C51 + Trian!C51 + Chaenia!C51</f>
        <v>61771011.19</v>
      </c>
      <c r="FA51" s="8">
        <f t="shared" si="43"/>
        <v>0.02571620357</v>
      </c>
      <c r="FB51" s="6">
        <f t="shared" si="44"/>
        <v>0.0180389632</v>
      </c>
      <c r="FI51" s="3">
        <f t="shared" si="45"/>
        <v>1966</v>
      </c>
      <c r="FJ51" s="4">
        <v>1716.0</v>
      </c>
      <c r="FK51" s="5">
        <f>Migoku!C51 + 'Welenu Fana'!C51 + Haiza!C51 + Ucrua!C51 + Ihner!C51 + Oscairia!C51 + Shinam!C51 + Ruylku!C51 + Taval!C51 + 'Western Migoku'!C51 + 'Pruim Fijan'!C51 + Canldives!C51</f>
        <v>71689615.17</v>
      </c>
      <c r="FL51" s="8">
        <f t="shared" si="46"/>
        <v>0.02003534487</v>
      </c>
      <c r="FM51" s="6">
        <f t="shared" si="47"/>
        <v>0.02093548907</v>
      </c>
      <c r="FT51" s="3">
        <f t="shared" si="48"/>
        <v>1966</v>
      </c>
      <c r="FU51" s="4">
        <v>1716.0</v>
      </c>
      <c r="FV51" s="5">
        <f>Vesozata!C51 + Etretes!C51 + Kusierna!C51 + Eparia!C51</f>
        <v>47224254.87</v>
      </c>
      <c r="FW51" s="8">
        <f t="shared" si="49"/>
        <v>0.02403849737</v>
      </c>
      <c r="FX51" s="6">
        <f t="shared" si="50"/>
        <v>0.01379087989</v>
      </c>
      <c r="GE51" s="3">
        <f t="shared" si="51"/>
        <v>1966</v>
      </c>
      <c r="GF51" s="4">
        <v>1716.0</v>
      </c>
      <c r="GG51" s="5">
        <f>Dahe!C51 + Kaastini!C51 + Suenan!C51 + Oyreain!C51 + Sanagara!C51 + 'North Ayre'!C51 + Stinebar!C51 + Cloja!C51 + 'Pha Hii'!C51 + 'Prystr Hii'!C51</f>
        <v>695386676</v>
      </c>
      <c r="GH51" s="8">
        <f t="shared" si="52"/>
        <v>0.01236538443</v>
      </c>
      <c r="GI51" s="6">
        <f t="shared" si="53"/>
        <v>0.2030734873</v>
      </c>
      <c r="GP51" s="3">
        <f t="shared" si="54"/>
        <v>1966</v>
      </c>
      <c r="GQ51" s="4">
        <v>1716.0</v>
      </c>
      <c r="GR51" s="5">
        <f>Maalle!C51 + 'United Delet'!C51 + Ohtina!C51 + Astye!C51 + Prstreula!C51 + Veelmit!C51 + Aplasia!C51 + 'Elja and Munusia'!C51 + Walporein!C51 + 'Crila Republic'!C51 + 'Niretui and Anulan'!C51 + Rethern!C51 + Tvecoca!C51</f>
        <v>82016027.2</v>
      </c>
      <c r="GS51" s="8">
        <f t="shared" si="55"/>
        <v>0.01993930113</v>
      </c>
      <c r="GT51" s="6">
        <f t="shared" si="56"/>
        <v>0.02395110697</v>
      </c>
      <c r="HA51" s="3">
        <f t="shared" si="57"/>
        <v>1966</v>
      </c>
      <c r="HB51" s="4">
        <v>1716.0</v>
      </c>
      <c r="HC51" s="5">
        <f>Andsaudare!C51 + Nia!C51 + Umarcia!C51 + Mendereide!C51 + Iainoa!C51 + Isari!C51 + Rkmepuia!C51 + Hiwush!C51 + Isuibul!C51 + Yutnitu!C51</f>
        <v>27237957</v>
      </c>
      <c r="HD51" s="8">
        <f t="shared" si="58"/>
        <v>0.02555728132</v>
      </c>
      <c r="HE51" s="6">
        <f t="shared" si="59"/>
        <v>0.007954289471</v>
      </c>
      <c r="HL51" s="3">
        <f t="shared" si="60"/>
        <v>1966</v>
      </c>
      <c r="HM51" s="4">
        <v>1716.0</v>
      </c>
      <c r="HN51" s="5">
        <f>Zhanshe!C51 + Volver!C51 + Finae!C51 + Myla!C51 + 'Nheyes Si'!C51 + Onphello!C51 + Hyelen!C51</f>
        <v>51294638.59</v>
      </c>
      <c r="HO51" s="8">
        <f t="shared" si="61"/>
        <v>0.02769300846</v>
      </c>
      <c r="HP51" s="6">
        <f t="shared" si="62"/>
        <v>0.01497955238</v>
      </c>
      <c r="HW51" s="3">
        <f t="shared" si="63"/>
        <v>1966</v>
      </c>
      <c r="HX51" s="4">
        <v>1716.0</v>
      </c>
      <c r="HY51" s="5">
        <f>Yihnurda!C51 + Ztesh!C51 + Wundry!C51 + Anymna!C51 + Shomjind!C51 + Baluyde!C51 + Letan!C51</f>
        <v>205722232.7</v>
      </c>
      <c r="HZ51" s="8">
        <f t="shared" si="64"/>
        <v>0.02188507851</v>
      </c>
      <c r="IA51" s="6">
        <f t="shared" si="65"/>
        <v>0.06007697969</v>
      </c>
      <c r="IH51" s="3">
        <f t="shared" si="66"/>
        <v>1966</v>
      </c>
      <c r="II51" s="4">
        <v>1716.0</v>
      </c>
      <c r="IJ51" s="5">
        <f>Iareva!C51 + 'United Mihili'!C51 + 'Mesjan Hyaa'!C51 + Desaki!C51 + 'Far Lands'!C51</f>
        <v>23820257.63</v>
      </c>
      <c r="IK51" s="8">
        <f t="shared" si="67"/>
        <v>0.01788780757</v>
      </c>
      <c r="IL51" s="6">
        <f t="shared" si="68"/>
        <v>0.006956220119</v>
      </c>
      <c r="IS51" s="3">
        <f t="shared" si="69"/>
        <v>1966</v>
      </c>
      <c r="IT51" s="4">
        <v>1716.0</v>
      </c>
      <c r="IU51" s="5">
        <f>Verste!C51 + Quidic!C51 + Erkizil!C51 + Ashain!C51 + Ahokini!C51</f>
        <v>165006590.1</v>
      </c>
      <c r="IV51" s="8">
        <f t="shared" si="70"/>
        <v>0.02282164327</v>
      </c>
      <c r="IW51" s="6">
        <f t="shared" si="71"/>
        <v>0.04818680721</v>
      </c>
    </row>
    <row r="52" ht="22.5" customHeight="1">
      <c r="A52" s="3">
        <f t="shared" si="1"/>
        <v>1965</v>
      </c>
      <c r="B52" s="4">
        <v>1715.0</v>
      </c>
      <c r="C52" s="5">
        <f>Acetoa!C52 + Acrana!C52 + Aetintio!C52 + Ahokini!C52 + Amcha!C52 + Andsaudare!C52 + Anymna!C52 + Aplasia!C52 + Arbiya!C52 + 'Areoix Lie'!C52 + Ashain!C52 + Astye!C52 + Baluyde!C52 + Byllu!C52 + Candenat!C52 + Canldives!C52 + Chaenia!C52 + Cloja!C52 + 'Crila Republic'!C52 + 'Cruthi Anoso'!C52 + Curata!C52 + Dahe!C52 + Danocia!C52 + Darewa!C52 + Desaki!C52 + Deschon!C52 + 'Disal Nila'!C52 + 'Dual Cenryia'!C52 + Ealdorii!C52 + Easuhura!C52 + Eldavpir!C52 + Eldjo!C52 + 'Elja and Munusia'!C52 + Emara!C52 + Enina!C52 + Eparia!C52 + Erkizil!C52 + Estijan!C52 + Etirha!C52 + Etretes!C52 + Exilium!C52 + 'Far Lands'!C52 + 'Feio Lie'!C52 + Fermori!C52 + Finae!C52 + Fincen!C52 + 'Fire Coast'!C52 + Gaeiya!C52 + Galca!C52 + Genaire!C52 + Grazail!C52 + Guise!C52 + Haiza!C52 + Heiso!C52 + Hiwush!C52 + Hkuqo!C52 + Hyelen!C52 + Iainoa!C52 + Iareva!C52 + Ihner!C52 + Ikzen!C52 + Ilicuhe!C52 + Inania!C52 + Inrea!C52 + Iquir!C52 + Isari!C52 + Isnti!C52 + Isuibul!C52 + Jathua!C52 + Jau!C52 + Jshain!C52 + Kaastini!C52 + Koruch!C52 + Kusierna!C52 + Laselteh!C52 + Lasri!C52 + Letan!C52 + Lieri!C52 + Lycroa!C52 + Lydroa!C52 + Maalle!C52 + Mendereide!C52 + 'Merela Sta'!C52 + 'Mesjan Hyaa'!C52 + Metndria!C52 + Migoku!C52 + Myla!C52 + 'New Kizura'!C52 + 'New Misos'!C52 + 'Nheyes Si'!C52 + Nia!C52 + 'Niretui and Anulan'!C52 + 'Niul Spijan'!C52 + 'North Ayre'!C52 + Ocaun!C52 + Ohtina!C52 + Onphello!C52 + Oscairia!C52 + Othya!C52 + Otiiric!C52 + Oyreain!C52 + Ozinia!C52 + Palina!C52 + Peka!C52 + Pelan!C52 + Pelines!C52 + Pelugrotoa!C52 + 'Pha Hii'!C52 + Phuris!C52 + Praesyu!C52 + Prstreula!C52 + 'Pruim Fijan'!C52 + 'Prystr Hii'!C52 + Quidic!C52 + Raledria!C52 + Reerica!C52 + Rethern!C52 + 'Rijan bu'!C52 + Rinew!C52 + Rkmepuia!C52 + Rtesania!C52 + Ruylku!C52 + Saa!C52 + Sadain!C52 + Sanagara!C52 + Sattle!C52 + Selaja!C52 + Seytinemas!C52 + Shinam!C52 + Shomjind!C52 + Siana!C52 + Sivoso!C52 + Slyiaduun!C52 + Stinebar!C52 + Suenan!C52 + Sunsokua!C52 + Taing!C52 + Taniduna!C52 + Taoisia!C52 + Taval!C52 + Terressin!C52 + Tomscilus!C52 + Tonder!C52 + Trevilla!C52 + Trian!C52 + Tvecoca!C52 + Ucrua!C52 + Ukhdari!C52 + Umarcia!C52 + Umendel!C52 + 'United Delet'!C52 + 'United Mihili'!C52 + Urbiqu!C52 + Uularin!C52 + Vayvele!C52 + Veelmit!C52 + Verste!C52 + Verusa!C52 + Vesozata!C52 + Viussi!C52 + Volver!C52 + Walporein!C52 + 'Welenu Fana'!C52 + 'Western Migoku'!C52 + Wundry!C52 + Yaxuto!C52 + Yihnurda!C52 + Yoprioq!C52 + Yutnitu!C52 + Zenashan!C52 + Zhanshe!C52 + Ztesh!C52</f>
        <v>3358997154</v>
      </c>
      <c r="D52" s="6">
        <f t="shared" si="2"/>
        <v>0.01952761275</v>
      </c>
      <c r="K52" s="3">
        <f t="shared" si="3"/>
        <v>1965</v>
      </c>
      <c r="L52" s="4">
        <v>1715.0</v>
      </c>
      <c r="M52" s="5">
        <f>Eldavpir!C52 + Iquir!C52 + Viussi!C52 + Umendel!C52 + Reerica!C52 + Saa!C52 + Sattle!C52</f>
        <v>26692983.48</v>
      </c>
      <c r="N52" s="6">
        <f t="shared" si="4"/>
        <v>0.02948021018</v>
      </c>
      <c r="O52" s="6">
        <f t="shared" si="5"/>
        <v>0.007946712147</v>
      </c>
      <c r="V52" s="3">
        <f t="shared" si="6"/>
        <v>1965</v>
      </c>
      <c r="W52" s="4">
        <v>1715.0</v>
      </c>
      <c r="X52" s="5">
        <f>'Areoix Lie'!C52 + Jau!C52 + Terressin!C52 + Acetoa!C52 + 'Feio Lie'!C52</f>
        <v>376061034.5</v>
      </c>
      <c r="Y52" s="6">
        <f t="shared" si="7"/>
        <v>0.02368388182</v>
      </c>
      <c r="Z52" s="6">
        <f t="shared" si="8"/>
        <v>0.1119563421</v>
      </c>
      <c r="AG52" s="3">
        <f t="shared" si="9"/>
        <v>1965</v>
      </c>
      <c r="AH52" s="4">
        <v>1715.0</v>
      </c>
      <c r="AI52" s="5">
        <f>Taniduna!C52 + Jathua!C52 + Deschon!C52 + Pelines!C52 + Candenat!C52 + Othya!C52 + Yoprioq!C52 + Jshain!C52 + 'Fire Coast'!C52 + 'Rijan bu'!C52 + Rinew!C52 + Enina!C52 + Trevilla!C52</f>
        <v>61546057.66</v>
      </c>
      <c r="AJ52" s="6">
        <f t="shared" si="10"/>
        <v>0.02363162333</v>
      </c>
      <c r="AK52" s="6">
        <f t="shared" si="11"/>
        <v>0.01832274779</v>
      </c>
      <c r="AR52" s="3">
        <f t="shared" si="12"/>
        <v>1965</v>
      </c>
      <c r="AS52" s="4">
        <v>1715.0</v>
      </c>
      <c r="AT52" s="5">
        <f>Gaeiya!C52 + Raledria!C52 + Arbiya!C52 + Fincen!C52 + Curata!C52</f>
        <v>162026277.2</v>
      </c>
      <c r="AU52" s="6">
        <f t="shared" si="13"/>
        <v>0.01869263571</v>
      </c>
      <c r="AV52" s="6">
        <f t="shared" si="14"/>
        <v>0.04823650326</v>
      </c>
      <c r="BC52" s="3">
        <f t="shared" si="15"/>
        <v>1965</v>
      </c>
      <c r="BD52" s="4">
        <v>1715.0</v>
      </c>
      <c r="BE52" s="5">
        <f>Etirha!C52 + Laselteh!C52 + Grazail!C52 + 'Disal Nila'!C52 + Pelan!C52 + Peka!C52 + Guise!C52</f>
        <v>62544280.09</v>
      </c>
      <c r="BF52" s="6">
        <f t="shared" si="16"/>
        <v>0.01598591248</v>
      </c>
      <c r="BG52" s="6">
        <f t="shared" si="17"/>
        <v>0.01861992649</v>
      </c>
      <c r="BN52" s="3">
        <f t="shared" si="18"/>
        <v>1965</v>
      </c>
      <c r="BO52" s="4">
        <v>1715.0</v>
      </c>
      <c r="BP52" s="5">
        <f>Genaire!C52 + 'New Misos'!C52 + Phuris!C52 + Lasri!C52 + Slyiaduun!C52 + Aetintio!C52 + Metndria!C52 + Tomscilus!C52</f>
        <v>46623817.46</v>
      </c>
      <c r="BQ52" s="6">
        <f t="shared" si="19"/>
        <v>0.02570755518</v>
      </c>
      <c r="BR52" s="6">
        <f t="shared" si="20"/>
        <v>0.01388027894</v>
      </c>
      <c r="BY52" s="3">
        <f t="shared" si="21"/>
        <v>1965</v>
      </c>
      <c r="BZ52" s="4">
        <v>1715.0</v>
      </c>
      <c r="CA52" s="5">
        <f>Ealdorii!C52 + Ukhdari!C52 + Hkuqo!C52 + Acrana!C52 + Zenashan!C52</f>
        <v>157731733.3</v>
      </c>
      <c r="CB52" s="7">
        <f t="shared" si="22"/>
        <v>0.01957805726</v>
      </c>
      <c r="CC52" s="6">
        <f t="shared" si="23"/>
        <v>0.04695798361</v>
      </c>
      <c r="CJ52" s="3">
        <f t="shared" si="24"/>
        <v>1965</v>
      </c>
      <c r="CK52" s="4">
        <v>1715.0</v>
      </c>
      <c r="CL52" s="5">
        <f>Estijan!C52 + Ikzen!C52 + Urbiqu!C52 + Danocia!C52 + Koruch!C52 + 'New Kizura'!C52 + Lydroa!C52 + Fermori!C52 + Uularin!C52 + 'Niul Spijan'!C52</f>
        <v>187747398.1</v>
      </c>
      <c r="CM52" s="7">
        <f t="shared" si="25"/>
        <v>0.01671003945</v>
      </c>
      <c r="CN52" s="6">
        <f t="shared" si="26"/>
        <v>0.05589388426</v>
      </c>
      <c r="CU52" s="3">
        <f t="shared" si="27"/>
        <v>1965</v>
      </c>
      <c r="CV52" s="4">
        <v>1715.0</v>
      </c>
      <c r="CW52" s="5">
        <f>Praesyu!C52 + Lycroa!C52 + Emara!C52 + Eldjo!C52 + Easuhura!C52 + Ilicuhe!C52 + Tonder!C52</f>
        <v>200543812.4</v>
      </c>
      <c r="CX52" s="7">
        <f t="shared" si="28"/>
        <v>0.007931755701</v>
      </c>
      <c r="CY52" s="6">
        <f t="shared" si="29"/>
        <v>0.05970347792</v>
      </c>
      <c r="DF52" s="3">
        <f t="shared" si="30"/>
        <v>1965</v>
      </c>
      <c r="DG52" s="4">
        <v>1715.0</v>
      </c>
      <c r="DH52" s="5">
        <f>Verusa!C52 + Darewa!C52 + Siana!C52 + Yaxuto!C52 + 'Merela Sta'!C52 + Palina!C52</f>
        <v>134667560.5</v>
      </c>
      <c r="DI52" s="7">
        <f t="shared" si="31"/>
        <v>0.009654007224</v>
      </c>
      <c r="DJ52" s="6">
        <f t="shared" si="32"/>
        <v>0.04009159708</v>
      </c>
      <c r="DQ52" s="3">
        <f t="shared" si="33"/>
        <v>1965</v>
      </c>
      <c r="DR52" s="4">
        <v>1715.0</v>
      </c>
      <c r="DS52" s="5">
        <f>Sunsokua!C52 + Vayvele!C52 + Selaja!C52 + Sadain!C52</f>
        <v>78113063.23</v>
      </c>
      <c r="DT52" s="7">
        <f t="shared" si="34"/>
        <v>0.0263076523</v>
      </c>
      <c r="DU52" s="6">
        <f t="shared" si="35"/>
        <v>0.02325487628</v>
      </c>
      <c r="EB52" s="3">
        <f t="shared" si="36"/>
        <v>1965</v>
      </c>
      <c r="EC52" s="4">
        <v>1715.0</v>
      </c>
      <c r="ED52" s="5">
        <f>Pelugrotoa!C52 + Lieri!C52 + Rtesania!C52 + Ozinia!C52</f>
        <v>215216398</v>
      </c>
      <c r="EE52" s="7">
        <f t="shared" si="37"/>
        <v>0.030610113</v>
      </c>
      <c r="EF52" s="6">
        <f t="shared" si="38"/>
        <v>0.06407162261</v>
      </c>
      <c r="EM52" s="3">
        <f t="shared" si="39"/>
        <v>1965</v>
      </c>
      <c r="EN52" s="4">
        <v>1715.0</v>
      </c>
      <c r="EO52" s="5">
        <f>Ocaun!C52 + 'Dual Cenryia'!C52 + Byllu!C52 + Exilium!C52 + Inrea!C52 + Amcha!C52 + Isnti!C52 + Galca!C52 + Otiiric!C52 + Taing!C52 + 'Cruthi Anoso'!C52</f>
        <v>92960804.31</v>
      </c>
      <c r="EP52" s="7">
        <f t="shared" si="40"/>
        <v>0.0255473506</v>
      </c>
      <c r="EQ52" s="6">
        <f t="shared" si="41"/>
        <v>0.02767516615</v>
      </c>
      <c r="EX52" s="3">
        <f t="shared" si="42"/>
        <v>1965</v>
      </c>
      <c r="EY52" s="4">
        <v>1715.0</v>
      </c>
      <c r="EZ52" s="5">
        <f>Sivoso!C52 + Taoisia!C52 + Seytinemas!C52 + Trian!C52 + Chaenia!C52</f>
        <v>60222321.71</v>
      </c>
      <c r="FA52" s="7">
        <f t="shared" si="43"/>
        <v>0.02557119844</v>
      </c>
      <c r="FB52" s="6">
        <f t="shared" si="44"/>
        <v>0.01792866113</v>
      </c>
      <c r="FI52" s="3">
        <f t="shared" si="45"/>
        <v>1965</v>
      </c>
      <c r="FJ52" s="4">
        <v>1715.0</v>
      </c>
      <c r="FK52" s="5">
        <f>Migoku!C52 + 'Welenu Fana'!C52 + Haiza!C52 + Ucrua!C52 + Ihner!C52 + Oscairia!C52 + Shinam!C52 + Ruylku!C52 + Taval!C52 + 'Western Migoku'!C52 + 'Pruim Fijan'!C52 + Canldives!C52</f>
        <v>70281501.06</v>
      </c>
      <c r="FL52" s="7">
        <f t="shared" si="46"/>
        <v>0.01989102063</v>
      </c>
      <c r="FM52" s="6">
        <f t="shared" si="47"/>
        <v>0.02092335833</v>
      </c>
      <c r="FT52" s="3">
        <f t="shared" si="48"/>
        <v>1965</v>
      </c>
      <c r="FU52" s="4">
        <v>1715.0</v>
      </c>
      <c r="FV52" s="5">
        <f>Vesozata!C52 + Etretes!C52 + Kusierna!C52 + Eparia!C52</f>
        <v>46115702.68</v>
      </c>
      <c r="FW52" s="7">
        <f t="shared" si="49"/>
        <v>0.02609444762</v>
      </c>
      <c r="FX52" s="6">
        <f t="shared" si="50"/>
        <v>0.01372900916</v>
      </c>
      <c r="GE52" s="3">
        <f t="shared" si="51"/>
        <v>1965</v>
      </c>
      <c r="GF52" s="4">
        <v>1715.0</v>
      </c>
      <c r="GG52" s="5">
        <f>Dahe!C52 + Kaastini!C52 + Suenan!C52 + Oyreain!C52 + Sanagara!C52 + 'North Ayre'!C52 + Stinebar!C52 + Cloja!C52 + 'Pha Hii'!C52 + 'Prystr Hii'!C52</f>
        <v>686892980.3</v>
      </c>
      <c r="GH52" s="7">
        <f t="shared" si="52"/>
        <v>0.01260240149</v>
      </c>
      <c r="GI52" s="6">
        <f t="shared" si="53"/>
        <v>0.204493469</v>
      </c>
      <c r="GP52" s="3">
        <f t="shared" si="54"/>
        <v>1965</v>
      </c>
      <c r="GQ52" s="4">
        <v>1715.0</v>
      </c>
      <c r="GR52" s="5">
        <f>Maalle!C52 + 'United Delet'!C52 + Ohtina!C52 + Astye!C52 + Prstreula!C52 + Veelmit!C52 + Aplasia!C52 + 'Elja and Munusia'!C52 + Walporein!C52 + 'Crila Republic'!C52 + 'Niretui and Anulan'!C52 + Rethern!C52 + Tvecoca!C52</f>
        <v>80412655.05</v>
      </c>
      <c r="GS52" s="7">
        <f t="shared" si="55"/>
        <v>0.02003784241</v>
      </c>
      <c r="GT52" s="6">
        <f t="shared" si="56"/>
        <v>0.02393948294</v>
      </c>
      <c r="HA52" s="3">
        <f t="shared" si="57"/>
        <v>1965</v>
      </c>
      <c r="HB52" s="4">
        <v>1715.0</v>
      </c>
      <c r="HC52" s="5">
        <f>Andsaudare!C52 + Nia!C52 + Umarcia!C52 + Mendereide!C52 + Iainoa!C52 + Isari!C52 + Rkmepuia!C52 + Hiwush!C52 + Isuibul!C52 + Yutnitu!C52</f>
        <v>26559176.65</v>
      </c>
      <c r="HD52" s="7">
        <f t="shared" si="58"/>
        <v>0.0255581836</v>
      </c>
      <c r="HE52" s="6">
        <f t="shared" si="59"/>
        <v>0.007906876795</v>
      </c>
      <c r="HL52" s="3">
        <f t="shared" si="60"/>
        <v>1965</v>
      </c>
      <c r="HM52" s="4">
        <v>1715.0</v>
      </c>
      <c r="HN52" s="5">
        <f>Zhanshe!C52 + Volver!C52 + Finae!C52 + Myla!C52 + 'Nheyes Si'!C52 + Onphello!C52 + Hyelen!C52</f>
        <v>49912413.69</v>
      </c>
      <c r="HO52" s="7">
        <f t="shared" si="61"/>
        <v>0.0293139788</v>
      </c>
      <c r="HP52" s="6">
        <f t="shared" si="62"/>
        <v>0.01485932003</v>
      </c>
      <c r="HW52" s="3">
        <f t="shared" si="63"/>
        <v>1965</v>
      </c>
      <c r="HX52" s="4">
        <v>1715.0</v>
      </c>
      <c r="HY52" s="5">
        <f>Yihnurda!C52 + Ztesh!C52 + Wundry!C52 + Anymna!C52 + Shomjind!C52 + Baluyde!C52 + Letan!C52</f>
        <v>201316407.3</v>
      </c>
      <c r="HZ52" s="7">
        <f t="shared" si="64"/>
        <v>0.02148635692</v>
      </c>
      <c r="IA52" s="6">
        <f t="shared" si="65"/>
        <v>0.05993348553</v>
      </c>
      <c r="IH52" s="3">
        <f t="shared" si="66"/>
        <v>1965</v>
      </c>
      <c r="II52" s="4">
        <v>1715.0</v>
      </c>
      <c r="IJ52" s="5">
        <f>Iareva!C52 + 'United Mihili'!C52 + 'Mesjan Hyaa'!C52 + Desaki!C52 + 'Far Lands'!C52</f>
        <v>23401653.36</v>
      </c>
      <c r="IK52" s="7">
        <f t="shared" si="67"/>
        <v>0.01643459545</v>
      </c>
      <c r="IL52" s="6">
        <f t="shared" si="68"/>
        <v>0.006966857156</v>
      </c>
      <c r="IS52" s="3">
        <f t="shared" si="69"/>
        <v>1965</v>
      </c>
      <c r="IT52" s="4">
        <v>1715.0</v>
      </c>
      <c r="IU52" s="5">
        <f>Verste!C52 + Quidic!C52 + Erkizil!C52 + Ashain!C52 + Ahokini!C52</f>
        <v>161324891</v>
      </c>
      <c r="IV52" s="7">
        <f t="shared" si="70"/>
        <v>0.02327439506</v>
      </c>
      <c r="IW52" s="6">
        <f t="shared" si="71"/>
        <v>0.04802769506</v>
      </c>
    </row>
    <row r="53" ht="22.5" customHeight="1">
      <c r="A53" s="3">
        <f t="shared" si="1"/>
        <v>1964</v>
      </c>
      <c r="B53" s="4">
        <v>1714.0</v>
      </c>
      <c r="C53" s="5">
        <f>Acetoa!C53 + Acrana!C53 + Aetintio!C53 + Ahokini!C53 + Amcha!C53 + Andsaudare!C53 + Anymna!C53 + Aplasia!C53 + Arbiya!C53 + 'Areoix Lie'!C53 + Ashain!C53 + Astye!C53 + Baluyde!C53 + Byllu!C53 + Candenat!C53 + Canldives!C53 + Chaenia!C53 + Cloja!C53 + 'Crila Republic'!C53 + 'Cruthi Anoso'!C53 + Curata!C53 + Dahe!C53 + Danocia!C53 + Darewa!C53 + Desaki!C53 + Deschon!C53 + 'Disal Nila'!C53 + 'Dual Cenryia'!C53 + Ealdorii!C53 + Easuhura!C53 + Eldavpir!C53 + Eldjo!C53 + 'Elja and Munusia'!C53 + Emara!C53 + Enina!C53 + Eparia!C53 + Erkizil!C53 + Estijan!C53 + Etirha!C53 + Etretes!C53 + Exilium!C53 + 'Far Lands'!C53 + 'Feio Lie'!C53 + Fermori!C53 + Finae!C53 + Fincen!C53 + 'Fire Coast'!C53 + Gaeiya!C53 + Galca!C53 + Genaire!C53 + Grazail!C53 + Guise!C53 + Haiza!C53 + Heiso!C53 + Hiwush!C53 + Hkuqo!C53 + Hyelen!C53 + Iainoa!C53 + Iareva!C53 + Ihner!C53 + Ikzen!C53 + Ilicuhe!C53 + Inania!C53 + Inrea!C53 + Iquir!C53 + Isari!C53 + Isnti!C53 + Isuibul!C53 + Jathua!C53 + Jau!C53 + Jshain!C53 + Kaastini!C53 + Koruch!C53 + Kusierna!C53 + Laselteh!C53 + Lasri!C53 + Letan!C53 + Lieri!C53 + Lycroa!C53 + Lydroa!C53 + Maalle!C53 + Mendereide!C53 + 'Merela Sta'!C53 + 'Mesjan Hyaa'!C53 + Metndria!C53 + Migoku!C53 + Myla!C53 + 'New Kizura'!C53 + 'New Misos'!C53 + 'Nheyes Si'!C53 + Nia!C53 + 'Niretui and Anulan'!C53 + 'Niul Spijan'!C53 + 'North Ayre'!C53 + Ocaun!C53 + Ohtina!C53 + Onphello!C53 + Oscairia!C53 + Othya!C53 + Otiiric!C53 + Oyreain!C53 + Ozinia!C53 + Palina!C53 + Peka!C53 + Pelan!C53 + Pelines!C53 + Pelugrotoa!C53 + 'Pha Hii'!C53 + Phuris!C53 + Praesyu!C53 + Prstreula!C53 + 'Pruim Fijan'!C53 + 'Prystr Hii'!C53 + Quidic!C53 + Raledria!C53 + Reerica!C53 + Rethern!C53 + 'Rijan bu'!C53 + Rinew!C53 + Rkmepuia!C53 + Rtesania!C53 + Ruylku!C53 + Saa!C53 + Sadain!C53 + Sanagara!C53 + Sattle!C53 + Selaja!C53 + Seytinemas!C53 + Shinam!C53 + Shomjind!C53 + Siana!C53 + Sivoso!C53 + Slyiaduun!C53 + Stinebar!C53 + Suenan!C53 + Sunsokua!C53 + Taing!C53 + Taniduna!C53 + Taoisia!C53 + Taval!C53 + Terressin!C53 + Tomscilus!C53 + Tonder!C53 + Trevilla!C53 + Trian!C53 + Tvecoca!C53 + Ucrua!C53 + Ukhdari!C53 + Umarcia!C53 + Umendel!C53 + 'United Delet'!C53 + 'United Mihili'!C53 + Urbiqu!C53 + Uularin!C53 + Vayvele!C53 + Veelmit!C53 + Verste!C53 + Verusa!C53 + Vesozata!C53 + Viussi!C53 + Volver!C53 + Walporein!C53 + 'Welenu Fana'!C53 + 'Western Migoku'!C53 + Wundry!C53 + Yaxuto!C53 + Yihnurda!C53 + Yoprioq!C53 + Yutnitu!C53 + Zenashan!C53 + Zhanshe!C53 + Ztesh!C53</f>
        <v>3294660303</v>
      </c>
      <c r="D53" s="6">
        <f t="shared" si="2"/>
        <v>0.01985066629</v>
      </c>
      <c r="K53" s="3">
        <f t="shared" si="3"/>
        <v>1964</v>
      </c>
      <c r="L53" s="4">
        <v>1714.0</v>
      </c>
      <c r="M53" s="5">
        <f>Eldavpir!C53 + Iquir!C53 + Viussi!C53 + Umendel!C53 + Reerica!C53 + Saa!C53 + Sattle!C53</f>
        <v>25928602.82</v>
      </c>
      <c r="N53" s="6">
        <f t="shared" si="4"/>
        <v>0.02846146463</v>
      </c>
      <c r="O53" s="6">
        <f t="shared" si="5"/>
        <v>0.007869886555</v>
      </c>
      <c r="V53" s="3">
        <f t="shared" si="6"/>
        <v>1964</v>
      </c>
      <c r="W53" s="4">
        <v>1714.0</v>
      </c>
      <c r="X53" s="5">
        <f>'Areoix Lie'!C53 + Jau!C53 + Terressin!C53 + Acetoa!C53 + 'Feio Lie'!C53</f>
        <v>367360511.5</v>
      </c>
      <c r="Y53" s="6">
        <f t="shared" si="7"/>
        <v>0.02431467279</v>
      </c>
      <c r="Z53" s="6">
        <f t="shared" si="8"/>
        <v>0.111501787</v>
      </c>
      <c r="AG53" s="3">
        <f t="shared" si="9"/>
        <v>1964</v>
      </c>
      <c r="AH53" s="4">
        <v>1714.0</v>
      </c>
      <c r="AI53" s="5">
        <f>Taniduna!C53 + Jathua!C53 + Deschon!C53 + Pelines!C53 + Candenat!C53 + Othya!C53 + Yoprioq!C53 + Jshain!C53 + 'Fire Coast'!C53 + 'Rijan bu'!C53 + Rinew!C53 + Enina!C53 + Trevilla!C53</f>
        <v>60125201.54</v>
      </c>
      <c r="AJ53" s="6">
        <f t="shared" si="10"/>
        <v>0.02358288997</v>
      </c>
      <c r="AK53" s="6">
        <f t="shared" si="11"/>
        <v>0.01824928703</v>
      </c>
      <c r="AR53" s="3">
        <f t="shared" si="12"/>
        <v>1964</v>
      </c>
      <c r="AS53" s="4">
        <v>1714.0</v>
      </c>
      <c r="AT53" s="5">
        <f>Gaeiya!C53 + Raledria!C53 + Arbiya!C53 + Fincen!C53 + Curata!C53</f>
        <v>159053154.5</v>
      </c>
      <c r="AU53" s="6">
        <f t="shared" si="13"/>
        <v>0.01863078158</v>
      </c>
      <c r="AV53" s="6">
        <f t="shared" si="14"/>
        <v>0.04827604058</v>
      </c>
      <c r="BC53" s="3">
        <f t="shared" si="15"/>
        <v>1964</v>
      </c>
      <c r="BD53" s="4">
        <v>1714.0</v>
      </c>
      <c r="BE53" s="5">
        <f>Etirha!C53 + Laselteh!C53 + Grazail!C53 + 'Disal Nila'!C53 + Pelan!C53 + Peka!C53 + Guise!C53</f>
        <v>61560184.37</v>
      </c>
      <c r="BF53" s="6">
        <f t="shared" si="16"/>
        <v>0.01481200988</v>
      </c>
      <c r="BG53" s="6">
        <f t="shared" si="17"/>
        <v>0.01868483507</v>
      </c>
      <c r="BN53" s="3">
        <f t="shared" si="18"/>
        <v>1964</v>
      </c>
      <c r="BO53" s="4">
        <v>1714.0</v>
      </c>
      <c r="BP53" s="5">
        <f>Genaire!C53 + 'New Misos'!C53 + Phuris!C53 + Lasri!C53 + Slyiaduun!C53 + Aetintio!C53 + Metndria!C53 + Tomscilus!C53</f>
        <v>45455273.51</v>
      </c>
      <c r="BQ53" s="6">
        <f t="shared" si="19"/>
        <v>0.02563073793</v>
      </c>
      <c r="BR53" s="6">
        <f t="shared" si="20"/>
        <v>0.01379664952</v>
      </c>
      <c r="BY53" s="3">
        <f t="shared" si="21"/>
        <v>1964</v>
      </c>
      <c r="BZ53" s="4">
        <v>1714.0</v>
      </c>
      <c r="CA53" s="5">
        <f>Ealdorii!C53 + Ukhdari!C53 + Hkuqo!C53 + Acrana!C53 + Zenashan!C53</f>
        <v>154702950.1</v>
      </c>
      <c r="CB53" s="8">
        <f t="shared" si="22"/>
        <v>0.02034062961</v>
      </c>
      <c r="CC53" s="6">
        <f t="shared" si="23"/>
        <v>0.04695566032</v>
      </c>
      <c r="CJ53" s="3">
        <f t="shared" si="24"/>
        <v>1964</v>
      </c>
      <c r="CK53" s="4">
        <v>1714.0</v>
      </c>
      <c r="CL53" s="5">
        <f>Estijan!C53 + Ikzen!C53 + Urbiqu!C53 + Danocia!C53 + Koruch!C53 + 'New Kizura'!C53 + Lydroa!C53 + Fermori!C53 + Uularin!C53 + 'Niul Spijan'!C53</f>
        <v>184661693.9</v>
      </c>
      <c r="CM53" s="8">
        <f t="shared" si="25"/>
        <v>0.01804707279</v>
      </c>
      <c r="CN53" s="6">
        <f t="shared" si="26"/>
        <v>0.05604878104</v>
      </c>
      <c r="CU53" s="3">
        <f t="shared" si="27"/>
        <v>1964</v>
      </c>
      <c r="CV53" s="4">
        <v>1714.0</v>
      </c>
      <c r="CW53" s="5">
        <f>Praesyu!C53 + Lycroa!C53 + Emara!C53 + Eldjo!C53 + Easuhura!C53 + Ilicuhe!C53 + Tonder!C53</f>
        <v>198965665.3</v>
      </c>
      <c r="CX53" s="8">
        <f t="shared" si="28"/>
        <v>0.008563712632</v>
      </c>
      <c r="CY53" s="6">
        <f t="shared" si="29"/>
        <v>0.06039034287</v>
      </c>
      <c r="DF53" s="3">
        <f t="shared" si="30"/>
        <v>1964</v>
      </c>
      <c r="DG53" s="4">
        <v>1714.0</v>
      </c>
      <c r="DH53" s="5">
        <f>Verusa!C53 + Darewa!C53 + Siana!C53 + Yaxuto!C53 + 'Merela Sta'!C53 + Palina!C53</f>
        <v>133379909.9</v>
      </c>
      <c r="DI53" s="8">
        <f t="shared" si="31"/>
        <v>0.01022567352</v>
      </c>
      <c r="DJ53" s="6">
        <f t="shared" si="32"/>
        <v>0.04048366071</v>
      </c>
      <c r="DQ53" s="3">
        <f t="shared" si="33"/>
        <v>1964</v>
      </c>
      <c r="DR53" s="4">
        <v>1714.0</v>
      </c>
      <c r="DS53" s="5">
        <f>Sunsokua!C53 + Vayvele!C53 + Selaja!C53 + Sadain!C53</f>
        <v>76110767.62</v>
      </c>
      <c r="DT53" s="8">
        <f t="shared" si="34"/>
        <v>0.02430211974</v>
      </c>
      <c r="DU53" s="6">
        <f t="shared" si="35"/>
        <v>0.02310124887</v>
      </c>
      <c r="EB53" s="3">
        <f t="shared" si="36"/>
        <v>1964</v>
      </c>
      <c r="EC53" s="4">
        <v>1714.0</v>
      </c>
      <c r="ED53" s="5">
        <f>Pelugrotoa!C53 + Lieri!C53 + Rtesania!C53 + Ozinia!C53</f>
        <v>208824263.7</v>
      </c>
      <c r="EE53" s="8">
        <f t="shared" si="37"/>
        <v>0.0318865949</v>
      </c>
      <c r="EF53" s="6">
        <f t="shared" si="38"/>
        <v>0.06338263871</v>
      </c>
      <c r="EM53" s="3">
        <f t="shared" si="39"/>
        <v>1964</v>
      </c>
      <c r="EN53" s="4">
        <v>1714.0</v>
      </c>
      <c r="EO53" s="5">
        <f>Ocaun!C53 + 'Dual Cenryia'!C53 + Byllu!C53 + Exilium!C53 + Inrea!C53 + Amcha!C53 + Isnti!C53 + Galca!C53 + Otiiric!C53 + Taing!C53 + 'Cruthi Anoso'!C53</f>
        <v>90645063.1</v>
      </c>
      <c r="EP53" s="8">
        <f t="shared" si="40"/>
        <v>0.02510590265</v>
      </c>
      <c r="EQ53" s="6">
        <f t="shared" si="41"/>
        <v>0.02751271899</v>
      </c>
      <c r="EX53" s="3">
        <f t="shared" si="42"/>
        <v>1964</v>
      </c>
      <c r="EY53" s="4">
        <v>1714.0</v>
      </c>
      <c r="EZ53" s="5">
        <f>Sivoso!C53 + Taoisia!C53 + Seytinemas!C53 + Trian!C53 + Chaenia!C53</f>
        <v>58720761.46</v>
      </c>
      <c r="FA53" s="8">
        <f t="shared" si="43"/>
        <v>0.02536458353</v>
      </c>
      <c r="FB53" s="6">
        <f t="shared" si="44"/>
        <v>0.01782300937</v>
      </c>
      <c r="FI53" s="3">
        <f t="shared" si="45"/>
        <v>1964</v>
      </c>
      <c r="FJ53" s="4">
        <v>1714.0</v>
      </c>
      <c r="FK53" s="5">
        <f>Migoku!C53 + 'Welenu Fana'!C53 + Haiza!C53 + Ucrua!C53 + Ihner!C53 + Oscairia!C53 + Shinam!C53 + Ruylku!C53 + Taval!C53 + 'Western Migoku'!C53 + 'Pruim Fijan'!C53 + Canldives!C53</f>
        <v>68910795.02</v>
      </c>
      <c r="FL53" s="8">
        <f t="shared" si="46"/>
        <v>0.01980848098</v>
      </c>
      <c r="FM53" s="6">
        <f t="shared" si="47"/>
        <v>0.02091590291</v>
      </c>
      <c r="FT53" s="3">
        <f t="shared" si="48"/>
        <v>1964</v>
      </c>
      <c r="FU53" s="4">
        <v>1714.0</v>
      </c>
      <c r="FV53" s="5">
        <f>Vesozata!C53 + Etretes!C53 + Kusierna!C53 + Eparia!C53</f>
        <v>44942941.44</v>
      </c>
      <c r="FW53" s="8">
        <f t="shared" si="49"/>
        <v>0.0269279914</v>
      </c>
      <c r="FX53" s="6">
        <f t="shared" si="50"/>
        <v>0.01364114577</v>
      </c>
      <c r="GE53" s="3">
        <f t="shared" si="51"/>
        <v>1964</v>
      </c>
      <c r="GF53" s="4">
        <v>1714.0</v>
      </c>
      <c r="GG53" s="5">
        <f>Dahe!C53 + Kaastini!C53 + Suenan!C53 + Oyreain!C53 + Sanagara!C53 + 'North Ayre'!C53 + Stinebar!C53 + Cloja!C53 + 'Pha Hii'!C53 + 'Prystr Hii'!C53</f>
        <v>678344214.1</v>
      </c>
      <c r="GH53" s="8">
        <f t="shared" si="52"/>
        <v>0.01304159071</v>
      </c>
      <c r="GI53" s="6">
        <f t="shared" si="53"/>
        <v>0.2058920046</v>
      </c>
      <c r="GP53" s="3">
        <f t="shared" si="54"/>
        <v>1964</v>
      </c>
      <c r="GQ53" s="4">
        <v>1714.0</v>
      </c>
      <c r="GR53" s="5">
        <f>Maalle!C53 + 'United Delet'!C53 + Ohtina!C53 + Astye!C53 + Prstreula!C53 + Veelmit!C53 + Aplasia!C53 + 'Elja and Munusia'!C53 + Walporein!C53 + 'Crila Republic'!C53 + 'Niretui and Anulan'!C53 + Rethern!C53 + Tvecoca!C53</f>
        <v>78833011.59</v>
      </c>
      <c r="GS53" s="8">
        <f t="shared" si="55"/>
        <v>0.02008799111</v>
      </c>
      <c r="GT53" s="6">
        <f t="shared" si="56"/>
        <v>0.02392750825</v>
      </c>
      <c r="HA53" s="3">
        <f t="shared" si="57"/>
        <v>1964</v>
      </c>
      <c r="HB53" s="4">
        <v>1714.0</v>
      </c>
      <c r="HC53" s="5">
        <f>Andsaudare!C53 + Nia!C53 + Umarcia!C53 + Mendereide!C53 + Iainoa!C53 + Isari!C53 + Rkmepuia!C53 + Hiwush!C53 + Isuibul!C53 + Yutnitu!C53</f>
        <v>25897288.98</v>
      </c>
      <c r="HD53" s="8">
        <f t="shared" si="58"/>
        <v>0.0256048219</v>
      </c>
      <c r="HE53" s="6">
        <f t="shared" si="59"/>
        <v>0.007860382133</v>
      </c>
      <c r="HL53" s="3">
        <f t="shared" si="60"/>
        <v>1964</v>
      </c>
      <c r="HM53" s="4">
        <v>1714.0</v>
      </c>
      <c r="HN53" s="5">
        <f>Zhanshe!C53 + Volver!C53 + Finae!C53 + Myla!C53 + 'Nheyes Si'!C53 + Onphello!C53 + Hyelen!C53</f>
        <v>48490950.99</v>
      </c>
      <c r="HO53" s="8">
        <f t="shared" si="61"/>
        <v>0.03045579959</v>
      </c>
      <c r="HP53" s="6">
        <f t="shared" si="62"/>
        <v>0.01471804269</v>
      </c>
      <c r="HW53" s="3">
        <f t="shared" si="63"/>
        <v>1964</v>
      </c>
      <c r="HX53" s="4">
        <v>1714.0</v>
      </c>
      <c r="HY53" s="5">
        <f>Yihnurda!C53 + Ztesh!C53 + Wundry!C53 + Anymna!C53 + Shomjind!C53 + Baluyde!C53 + Letan!C53</f>
        <v>197081836.6</v>
      </c>
      <c r="HZ53" s="8">
        <f t="shared" si="64"/>
        <v>0.02106147195</v>
      </c>
      <c r="IA53" s="6">
        <f t="shared" si="65"/>
        <v>0.05981856049</v>
      </c>
      <c r="IH53" s="3">
        <f t="shared" si="66"/>
        <v>1964</v>
      </c>
      <c r="II53" s="4">
        <v>1714.0</v>
      </c>
      <c r="IJ53" s="5">
        <f>Iareva!C53 + 'United Mihili'!C53 + 'Mesjan Hyaa'!C53 + Desaki!C53 + 'Far Lands'!C53</f>
        <v>23023275.15</v>
      </c>
      <c r="IK53" s="8">
        <f t="shared" si="67"/>
        <v>0.01675613181</v>
      </c>
      <c r="IL53" s="6">
        <f t="shared" si="68"/>
        <v>0.00698805735</v>
      </c>
      <c r="IS53" s="3">
        <f t="shared" si="69"/>
        <v>1964</v>
      </c>
      <c r="IT53" s="4">
        <v>1714.0</v>
      </c>
      <c r="IU53" s="5">
        <f>Verste!C53 + Quidic!C53 + Erkizil!C53 + Ashain!C53 + Ahokini!C53</f>
        <v>157655553.4</v>
      </c>
      <c r="IV53" s="8">
        <f t="shared" si="70"/>
        <v>0.02360558693</v>
      </c>
      <c r="IW53" s="6">
        <f t="shared" si="71"/>
        <v>0.0478518387</v>
      </c>
    </row>
    <row r="54" ht="22.5" customHeight="1">
      <c r="A54" s="3">
        <f t="shared" si="1"/>
        <v>1963</v>
      </c>
      <c r="B54" s="4">
        <v>1713.0</v>
      </c>
      <c r="C54" s="5">
        <f>Acetoa!C54 + Acrana!C54 + Aetintio!C54 + Ahokini!C54 + Amcha!C54 + Andsaudare!C54 + Anymna!C54 + Aplasia!C54 + Arbiya!C54 + 'Areoix Lie'!C54 + Ashain!C54 + Astye!C54 + Baluyde!C54 + Byllu!C54 + Candenat!C54 + Canldives!C54 + Chaenia!C54 + Cloja!C54 + 'Crila Republic'!C54 + 'Cruthi Anoso'!C54 + Curata!C54 + Dahe!C54 + Danocia!C54 + Darewa!C54 + Desaki!C54 + Deschon!C54 + 'Disal Nila'!C54 + 'Dual Cenryia'!C54 + Ealdorii!C54 + Easuhura!C54 + Eldavpir!C54 + Eldjo!C54 + 'Elja and Munusia'!C54 + Emara!C54 + Enina!C54 + Eparia!C54 + Erkizil!C54 + Estijan!C54 + Etirha!C54 + Etretes!C54 + Exilium!C54 + 'Far Lands'!C54 + 'Feio Lie'!C54 + Fermori!C54 + Finae!C54 + Fincen!C54 + 'Fire Coast'!C54 + Gaeiya!C54 + Galca!C54 + Genaire!C54 + Grazail!C54 + Guise!C54 + Haiza!C54 + Heiso!C54 + Hiwush!C54 + Hkuqo!C54 + Hyelen!C54 + Iainoa!C54 + Iareva!C54 + Ihner!C54 + Ikzen!C54 + Ilicuhe!C54 + Inania!C54 + Inrea!C54 + Iquir!C54 + Isari!C54 + Isnti!C54 + Isuibul!C54 + Jathua!C54 + Jau!C54 + Jshain!C54 + Kaastini!C54 + Koruch!C54 + Kusierna!C54 + Laselteh!C54 + Lasri!C54 + Letan!C54 + Lieri!C54 + Lycroa!C54 + Lydroa!C54 + Maalle!C54 + Mendereide!C54 + 'Merela Sta'!C54 + 'Mesjan Hyaa'!C54 + Metndria!C54 + Migoku!C54 + Myla!C54 + 'New Kizura'!C54 + 'New Misos'!C54 + 'Nheyes Si'!C54 + Nia!C54 + 'Niretui and Anulan'!C54 + 'Niul Spijan'!C54 + 'North Ayre'!C54 + Ocaun!C54 + Ohtina!C54 + Onphello!C54 + Oscairia!C54 + Othya!C54 + Otiiric!C54 + Oyreain!C54 + Ozinia!C54 + Palina!C54 + Peka!C54 + Pelan!C54 + Pelines!C54 + Pelugrotoa!C54 + 'Pha Hii'!C54 + Phuris!C54 + Praesyu!C54 + Prstreula!C54 + 'Pruim Fijan'!C54 + 'Prystr Hii'!C54 + Quidic!C54 + Raledria!C54 + Reerica!C54 + Rethern!C54 + 'Rijan bu'!C54 + Rinew!C54 + Rkmepuia!C54 + Rtesania!C54 + Ruylku!C54 + Saa!C54 + Sadain!C54 + Sanagara!C54 + Sattle!C54 + Selaja!C54 + Seytinemas!C54 + Shinam!C54 + Shomjind!C54 + Siana!C54 + Sivoso!C54 + Slyiaduun!C54 + Stinebar!C54 + Suenan!C54 + Sunsokua!C54 + Taing!C54 + Taniduna!C54 + Taoisia!C54 + Taval!C54 + Terressin!C54 + Tomscilus!C54 + Tonder!C54 + Trevilla!C54 + Trian!C54 + Tvecoca!C54 + Ucrua!C54 + Ukhdari!C54 + Umarcia!C54 + Umendel!C54 + 'United Delet'!C54 + 'United Mihili'!C54 + Urbiqu!C54 + Uularin!C54 + Vayvele!C54 + Veelmit!C54 + Verste!C54 + Verusa!C54 + Vesozata!C54 + Viussi!C54 + Volver!C54 + Walporein!C54 + 'Welenu Fana'!C54 + 'Western Migoku'!C54 + Wundry!C54 + Yaxuto!C54 + Yihnurda!C54 + Yoprioq!C54 + Yutnitu!C54 + Zenashan!C54 + Zhanshe!C54 + Ztesh!C54</f>
        <v>3230532089</v>
      </c>
      <c r="D54" s="6">
        <f t="shared" si="2"/>
        <v>0.01996641296</v>
      </c>
      <c r="K54" s="3">
        <f t="shared" si="3"/>
        <v>1963</v>
      </c>
      <c r="L54" s="4">
        <v>1713.0</v>
      </c>
      <c r="M54" s="5">
        <f>Eldavpir!C54 + Iquir!C54 + Viussi!C54 + Umendel!C54 + Reerica!C54 + Saa!C54 + Sattle!C54</f>
        <v>25211059.15</v>
      </c>
      <c r="N54" s="6">
        <f t="shared" si="4"/>
        <v>0.02782944399</v>
      </c>
      <c r="O54" s="6">
        <f t="shared" si="5"/>
        <v>0.007803995893</v>
      </c>
      <c r="V54" s="3">
        <f t="shared" si="6"/>
        <v>1963</v>
      </c>
      <c r="W54" s="4">
        <v>1713.0</v>
      </c>
      <c r="X54" s="5">
        <f>'Areoix Lie'!C54 + Jau!C54 + Terressin!C54 + Acetoa!C54 + 'Feio Lie'!C54</f>
        <v>358640290.2</v>
      </c>
      <c r="Y54" s="6">
        <f t="shared" si="7"/>
        <v>0.02475793357</v>
      </c>
      <c r="Z54" s="6">
        <f t="shared" si="8"/>
        <v>0.1110158576</v>
      </c>
      <c r="AG54" s="3">
        <f t="shared" si="9"/>
        <v>1963</v>
      </c>
      <c r="AH54" s="4">
        <v>1713.0</v>
      </c>
      <c r="AI54" s="5">
        <f>Taniduna!C54 + Jathua!C54 + Deschon!C54 + Pelines!C54 + Candenat!C54 + Othya!C54 + Yoprioq!C54 + Jshain!C54 + 'Fire Coast'!C54 + 'Rijan bu'!C54 + Rinew!C54 + Enina!C54 + Trevilla!C54</f>
        <v>58739943.91</v>
      </c>
      <c r="AJ54" s="6">
        <f t="shared" si="10"/>
        <v>0.02354424471</v>
      </c>
      <c r="AK54" s="6">
        <f t="shared" si="11"/>
        <v>0.01818274584</v>
      </c>
      <c r="AR54" s="3">
        <f t="shared" si="12"/>
        <v>1963</v>
      </c>
      <c r="AS54" s="4">
        <v>1713.0</v>
      </c>
      <c r="AT54" s="5">
        <f>Gaeiya!C54 + Raledria!C54 + Arbiya!C54 + Fincen!C54 + Curata!C54</f>
        <v>156144068.4</v>
      </c>
      <c r="AU54" s="6">
        <f t="shared" si="13"/>
        <v>0.0182069324</v>
      </c>
      <c r="AV54" s="6">
        <f t="shared" si="14"/>
        <v>0.04833385466</v>
      </c>
      <c r="BC54" s="3">
        <f t="shared" si="15"/>
        <v>1963</v>
      </c>
      <c r="BD54" s="4">
        <v>1713.0</v>
      </c>
      <c r="BE54" s="5">
        <f>Etirha!C54 + Laselteh!C54 + Grazail!C54 + 'Disal Nila'!C54 + Pelan!C54 + Peka!C54 + Guise!C54</f>
        <v>60661663.22</v>
      </c>
      <c r="BF54" s="6">
        <f t="shared" si="16"/>
        <v>0.01629226243</v>
      </c>
      <c r="BG54" s="6">
        <f t="shared" si="17"/>
        <v>0.01877760739</v>
      </c>
      <c r="BN54" s="3">
        <f t="shared" si="18"/>
        <v>1963</v>
      </c>
      <c r="BO54" s="4">
        <v>1713.0</v>
      </c>
      <c r="BP54" s="5">
        <f>Genaire!C54 + 'New Misos'!C54 + Phuris!C54 + Lasri!C54 + Slyiaduun!C54 + Aetintio!C54 + Metndria!C54 + Tomscilus!C54</f>
        <v>44319336.21</v>
      </c>
      <c r="BQ54" s="6">
        <f t="shared" si="19"/>
        <v>0.0255271945</v>
      </c>
      <c r="BR54" s="6">
        <f t="shared" si="20"/>
        <v>0.01371889676</v>
      </c>
      <c r="BY54" s="3">
        <f t="shared" si="21"/>
        <v>1963</v>
      </c>
      <c r="BZ54" s="4">
        <v>1713.0</v>
      </c>
      <c r="CA54" s="5">
        <f>Ealdorii!C54 + Ukhdari!C54 + Hkuqo!C54 + Acrana!C54 + Zenashan!C54</f>
        <v>151618925.7</v>
      </c>
      <c r="CB54" s="7">
        <f t="shared" si="22"/>
        <v>0.02101208653</v>
      </c>
      <c r="CC54" s="6">
        <f t="shared" si="23"/>
        <v>0.04693311241</v>
      </c>
      <c r="CJ54" s="3">
        <f t="shared" si="24"/>
        <v>1963</v>
      </c>
      <c r="CK54" s="4">
        <v>1713.0</v>
      </c>
      <c r="CL54" s="5">
        <f>Estijan!C54 + Ikzen!C54 + Urbiqu!C54 + Danocia!C54 + Koruch!C54 + 'New Kizura'!C54 + Lydroa!C54 + Fermori!C54 + Uularin!C54 + 'Niul Spijan'!C54</f>
        <v>181388168.5</v>
      </c>
      <c r="CM54" s="7">
        <f t="shared" si="25"/>
        <v>0.01954173083</v>
      </c>
      <c r="CN54" s="6">
        <f t="shared" si="26"/>
        <v>0.05614807823</v>
      </c>
      <c r="CU54" s="3">
        <f t="shared" si="27"/>
        <v>1963</v>
      </c>
      <c r="CV54" s="4">
        <v>1713.0</v>
      </c>
      <c r="CW54" s="5">
        <f>Praesyu!C54 + Lycroa!C54 + Emara!C54 + Eldjo!C54 + Easuhura!C54 + Ilicuhe!C54 + Tonder!C54</f>
        <v>197276248.2</v>
      </c>
      <c r="CX54" s="7">
        <f t="shared" si="28"/>
        <v>0.007975147955</v>
      </c>
      <c r="CY54" s="6">
        <f t="shared" si="29"/>
        <v>0.06106617821</v>
      </c>
      <c r="DF54" s="3">
        <f t="shared" si="30"/>
        <v>1963</v>
      </c>
      <c r="DG54" s="4">
        <v>1713.0</v>
      </c>
      <c r="DH54" s="5">
        <f>Verusa!C54 + Darewa!C54 + Siana!C54 + Yaxuto!C54 + 'Merela Sta'!C54 + Palina!C54</f>
        <v>132029816.1</v>
      </c>
      <c r="DI54" s="7">
        <f t="shared" si="31"/>
        <v>0.009998062137</v>
      </c>
      <c r="DJ54" s="6">
        <f t="shared" si="32"/>
        <v>0.0408693715</v>
      </c>
      <c r="DQ54" s="3">
        <f t="shared" si="33"/>
        <v>1963</v>
      </c>
      <c r="DR54" s="4">
        <v>1713.0</v>
      </c>
      <c r="DS54" s="5">
        <f>Sunsokua!C54 + Vayvele!C54 + Selaja!C54 + Sadain!C54</f>
        <v>74304998.64</v>
      </c>
      <c r="DT54" s="7">
        <f t="shared" si="34"/>
        <v>0.02319523344</v>
      </c>
      <c r="DU54" s="6">
        <f t="shared" si="35"/>
        <v>0.02300085453</v>
      </c>
      <c r="EB54" s="3">
        <f t="shared" si="36"/>
        <v>1963</v>
      </c>
      <c r="EC54" s="4">
        <v>1713.0</v>
      </c>
      <c r="ED54" s="5">
        <f>Pelugrotoa!C54 + Lieri!C54 + Rtesania!C54 + Ozinia!C54</f>
        <v>202371331</v>
      </c>
      <c r="EE54" s="7">
        <f t="shared" si="37"/>
        <v>0.0330662997</v>
      </c>
      <c r="EF54" s="6">
        <f t="shared" si="38"/>
        <v>0.06264334341</v>
      </c>
      <c r="EM54" s="3">
        <f t="shared" si="39"/>
        <v>1963</v>
      </c>
      <c r="EN54" s="4">
        <v>1713.0</v>
      </c>
      <c r="EO54" s="5">
        <f>Ocaun!C54 + 'Dual Cenryia'!C54 + Byllu!C54 + Exilium!C54 + Inrea!C54 + Amcha!C54 + Isnti!C54 + Galca!C54 + Otiiric!C54 + Taing!C54 + 'Cruthi Anoso'!C54</f>
        <v>88425071.86</v>
      </c>
      <c r="EP54" s="7">
        <f t="shared" si="40"/>
        <v>0.02483961943</v>
      </c>
      <c r="EQ54" s="6">
        <f t="shared" si="41"/>
        <v>0.02737167421</v>
      </c>
      <c r="EX54" s="3">
        <f t="shared" si="42"/>
        <v>1963</v>
      </c>
      <c r="EY54" s="4">
        <v>1713.0</v>
      </c>
      <c r="EZ54" s="5">
        <f>Sivoso!C54 + Taoisia!C54 + Seytinemas!C54 + Trian!C54 + Chaenia!C54</f>
        <v>57268177.98</v>
      </c>
      <c r="FA54" s="7">
        <f t="shared" si="43"/>
        <v>0.02515745206</v>
      </c>
      <c r="FB54" s="6">
        <f t="shared" si="44"/>
        <v>0.01772716581</v>
      </c>
      <c r="FI54" s="3">
        <f t="shared" si="45"/>
        <v>1963</v>
      </c>
      <c r="FJ54" s="4">
        <v>1713.0</v>
      </c>
      <c r="FK54" s="5">
        <f>Migoku!C54 + 'Welenu Fana'!C54 + Haiza!C54 + Ucrua!C54 + Ihner!C54 + Oscairia!C54 + Shinam!C54 + Ruylku!C54 + Taval!C54 + 'Western Migoku'!C54 + 'Pruim Fijan'!C54 + Canldives!C54</f>
        <v>67572290.58</v>
      </c>
      <c r="FL54" s="7">
        <f t="shared" si="46"/>
        <v>0.019650398</v>
      </c>
      <c r="FM54" s="6">
        <f t="shared" si="47"/>
        <v>0.02091676811</v>
      </c>
      <c r="FT54" s="3">
        <f t="shared" si="48"/>
        <v>1963</v>
      </c>
      <c r="FU54" s="4">
        <v>1713.0</v>
      </c>
      <c r="FV54" s="5">
        <f>Vesozata!C54 + Etretes!C54 + Kusierna!C54 + Eparia!C54</f>
        <v>43764452.64</v>
      </c>
      <c r="FW54" s="7">
        <f t="shared" si="49"/>
        <v>0.02609545077</v>
      </c>
      <c r="FX54" s="6">
        <f t="shared" si="50"/>
        <v>0.01354713448</v>
      </c>
      <c r="GE54" s="3">
        <f t="shared" si="51"/>
        <v>1963</v>
      </c>
      <c r="GF54" s="4">
        <v>1713.0</v>
      </c>
      <c r="GG54" s="5">
        <f>Dahe!C54 + Kaastini!C54 + Suenan!C54 + Oyreain!C54 + Sanagara!C54 + 'North Ayre'!C54 + Stinebar!C54 + Cloja!C54 + 'Pha Hii'!C54 + 'Prystr Hii'!C54</f>
        <v>669611416.1</v>
      </c>
      <c r="GH54" s="7">
        <f t="shared" si="52"/>
        <v>0.01325065446</v>
      </c>
      <c r="GI54" s="6">
        <f t="shared" si="53"/>
        <v>0.2072758907</v>
      </c>
      <c r="GP54" s="3">
        <f t="shared" si="54"/>
        <v>1963</v>
      </c>
      <c r="GQ54" s="4">
        <v>1713.0</v>
      </c>
      <c r="GR54" s="5">
        <f>Maalle!C54 + 'United Delet'!C54 + Ohtina!C54 + Astye!C54 + Prstreula!C54 + Veelmit!C54 + Aplasia!C54 + 'Elja and Munusia'!C54 + Walporein!C54 + 'Crila Republic'!C54 + 'Niretui and Anulan'!C54 + Rethern!C54 + Tvecoca!C54</f>
        <v>77280599.59</v>
      </c>
      <c r="GS54" s="7">
        <f t="shared" si="55"/>
        <v>0.02023957574</v>
      </c>
      <c r="GT54" s="6">
        <f t="shared" si="56"/>
        <v>0.02392194149</v>
      </c>
      <c r="HA54" s="3">
        <f t="shared" si="57"/>
        <v>1963</v>
      </c>
      <c r="HB54" s="4">
        <v>1713.0</v>
      </c>
      <c r="HC54" s="5">
        <f>Andsaudare!C54 + Nia!C54 + Umarcia!C54 + Mendereide!C54 + Iainoa!C54 + Isari!C54 + Rkmepuia!C54 + Hiwush!C54 + Isuibul!C54 + Yutnitu!C54</f>
        <v>25250748.08</v>
      </c>
      <c r="HD54" s="7">
        <f t="shared" si="58"/>
        <v>0.02565569192</v>
      </c>
      <c r="HE54" s="6">
        <f t="shared" si="59"/>
        <v>0.007816281461</v>
      </c>
      <c r="HL54" s="3">
        <f t="shared" si="60"/>
        <v>1963</v>
      </c>
      <c r="HM54" s="4">
        <v>1713.0</v>
      </c>
      <c r="HN54" s="5">
        <f>Zhanshe!C54 + Volver!C54 + Finae!C54 + Myla!C54 + 'Nheyes Si'!C54 + Onphello!C54 + Hyelen!C54</f>
        <v>47057769</v>
      </c>
      <c r="HO54" s="7">
        <f t="shared" si="61"/>
        <v>0.02883939008</v>
      </c>
      <c r="HP54" s="6">
        <f t="shared" si="62"/>
        <v>0.01456656913</v>
      </c>
      <c r="HW54" s="3">
        <f t="shared" si="63"/>
        <v>1963</v>
      </c>
      <c r="HX54" s="4">
        <v>1713.0</v>
      </c>
      <c r="HY54" s="5">
        <f>Yihnurda!C54 + Ztesh!C54 + Wundry!C54 + Anymna!C54 + Shomjind!C54 + Baluyde!C54 + Letan!C54</f>
        <v>193016622.4</v>
      </c>
      <c r="HZ54" s="7">
        <f t="shared" si="64"/>
        <v>0.0206791945</v>
      </c>
      <c r="IA54" s="6">
        <f t="shared" si="65"/>
        <v>0.05974762582</v>
      </c>
      <c r="IH54" s="3">
        <f t="shared" si="66"/>
        <v>1963</v>
      </c>
      <c r="II54" s="4">
        <v>1713.0</v>
      </c>
      <c r="IJ54" s="5">
        <f>Iareva!C54 + 'United Mihili'!C54 + 'Mesjan Hyaa'!C54 + Desaki!C54 + 'Far Lands'!C54</f>
        <v>22643851.78</v>
      </c>
      <c r="IK54" s="7">
        <f t="shared" si="67"/>
        <v>0.01621403195</v>
      </c>
      <c r="IL54" s="6">
        <f t="shared" si="68"/>
        <v>0.007009325758</v>
      </c>
      <c r="IS54" s="3">
        <f t="shared" si="69"/>
        <v>1963</v>
      </c>
      <c r="IT54" s="4">
        <v>1713.0</v>
      </c>
      <c r="IU54" s="5">
        <f>Verste!C54 + Quidic!C54 + Erkizil!C54 + Ashain!C54 + Ahokini!C54</f>
        <v>154019825</v>
      </c>
      <c r="IV54" s="7">
        <f t="shared" si="70"/>
        <v>0.02352480018</v>
      </c>
      <c r="IW54" s="6">
        <f t="shared" si="71"/>
        <v>0.04767630247</v>
      </c>
    </row>
    <row r="55" ht="22.5" customHeight="1">
      <c r="A55" s="3">
        <f t="shared" si="1"/>
        <v>1962</v>
      </c>
      <c r="B55" s="4">
        <v>1712.0</v>
      </c>
      <c r="C55" s="5">
        <f>Acetoa!C55 + Acrana!C55 + Aetintio!C55 + Ahokini!C55 + Amcha!C55 + Andsaudare!C55 + Anymna!C55 + Aplasia!C55 + Arbiya!C55 + 'Areoix Lie'!C55 + Ashain!C55 + Astye!C55 + Baluyde!C55 + Byllu!C55 + Candenat!C55 + Canldives!C55 + Chaenia!C55 + Cloja!C55 + 'Crila Republic'!C55 + 'Cruthi Anoso'!C55 + Curata!C55 + Dahe!C55 + Danocia!C55 + Darewa!C55 + Desaki!C55 + Deschon!C55 + 'Disal Nila'!C55 + 'Dual Cenryia'!C55 + Ealdorii!C55 + Easuhura!C55 + Eldavpir!C55 + Eldjo!C55 + 'Elja and Munusia'!C55 + Emara!C55 + Enina!C55 + Eparia!C55 + Erkizil!C55 + Estijan!C55 + Etirha!C55 + Etretes!C55 + Exilium!C55 + 'Far Lands'!C55 + 'Feio Lie'!C55 + Fermori!C55 + Finae!C55 + Fincen!C55 + 'Fire Coast'!C55 + Gaeiya!C55 + Galca!C55 + Genaire!C55 + Grazail!C55 + Guise!C55 + Haiza!C55 + Heiso!C55 + Hiwush!C55 + Hkuqo!C55 + Hyelen!C55 + Iainoa!C55 + Iareva!C55 + Ihner!C55 + Ikzen!C55 + Ilicuhe!C55 + Inania!C55 + Inrea!C55 + Iquir!C55 + Isari!C55 + Isnti!C55 + Isuibul!C55 + Jathua!C55 + Jau!C55 + Jshain!C55 + Kaastini!C55 + Koruch!C55 + Kusierna!C55 + Laselteh!C55 + Lasri!C55 + Letan!C55 + Lieri!C55 + Lycroa!C55 + Lydroa!C55 + Maalle!C55 + Mendereide!C55 + 'Merela Sta'!C55 + 'Mesjan Hyaa'!C55 + Metndria!C55 + Migoku!C55 + Myla!C55 + 'New Kizura'!C55 + 'New Misos'!C55 + 'Nheyes Si'!C55 + Nia!C55 + 'Niretui and Anulan'!C55 + 'Niul Spijan'!C55 + 'North Ayre'!C55 + Ocaun!C55 + Ohtina!C55 + Onphello!C55 + Oscairia!C55 + Othya!C55 + Otiiric!C55 + Oyreain!C55 + Ozinia!C55 + Palina!C55 + Peka!C55 + Pelan!C55 + Pelines!C55 + Pelugrotoa!C55 + 'Pha Hii'!C55 + Phuris!C55 + Praesyu!C55 + Prstreula!C55 + 'Pruim Fijan'!C55 + 'Prystr Hii'!C55 + Quidic!C55 + Raledria!C55 + Reerica!C55 + Rethern!C55 + 'Rijan bu'!C55 + Rinew!C55 + Rkmepuia!C55 + Rtesania!C55 + Ruylku!C55 + Saa!C55 + Sadain!C55 + Sanagara!C55 + Sattle!C55 + Selaja!C55 + Seytinemas!C55 + Shinam!C55 + Shomjind!C55 + Siana!C55 + Sivoso!C55 + Slyiaduun!C55 + Stinebar!C55 + Suenan!C55 + Sunsokua!C55 + Taing!C55 + Taniduna!C55 + Taoisia!C55 + Taval!C55 + Terressin!C55 + Tomscilus!C55 + Tonder!C55 + Trevilla!C55 + Trian!C55 + Tvecoca!C55 + Ucrua!C55 + Ukhdari!C55 + Umarcia!C55 + Umendel!C55 + 'United Delet'!C55 + 'United Mihili'!C55 + Urbiqu!C55 + Uularin!C55 + Vayvele!C55 + Veelmit!C55 + Verste!C55 + Verusa!C55 + Vesozata!C55 + Viussi!C55 + Volver!C55 + Walporein!C55 + 'Welenu Fana'!C55 + 'Western Migoku'!C55 + Wundry!C55 + Yaxuto!C55 + Yihnurda!C55 + Yoprioq!C55 + Yutnitu!C55 + Zenashan!C55 + Zhanshe!C55 + Ztesh!C55</f>
        <v>3167292616</v>
      </c>
      <c r="D55" s="6">
        <f t="shared" si="2"/>
        <v>0.0203572434</v>
      </c>
      <c r="K55" s="3">
        <f t="shared" si="3"/>
        <v>1962</v>
      </c>
      <c r="L55" s="4">
        <v>1712.0</v>
      </c>
      <c r="M55" s="5">
        <f>Eldavpir!C55 + Iquir!C55 + Viussi!C55 + Umendel!C55 + Reerica!C55 + Saa!C55 + Sattle!C55</f>
        <v>24528446.14</v>
      </c>
      <c r="N55" s="6">
        <f t="shared" si="4"/>
        <v>0.02746529476</v>
      </c>
      <c r="O55" s="6">
        <f t="shared" si="5"/>
        <v>0.007744294294</v>
      </c>
      <c r="V55" s="3">
        <f t="shared" si="6"/>
        <v>1962</v>
      </c>
      <c r="W55" s="4">
        <v>1712.0</v>
      </c>
      <c r="X55" s="5">
        <f>'Areoix Lie'!C55 + Jau!C55 + Terressin!C55 + Acetoa!C55 + 'Feio Lie'!C55</f>
        <v>349975617.1</v>
      </c>
      <c r="Y55" s="6">
        <f t="shared" si="7"/>
        <v>0.02501017344</v>
      </c>
      <c r="Z55" s="6">
        <f t="shared" si="8"/>
        <v>0.1104967742</v>
      </c>
      <c r="AG55" s="3">
        <f t="shared" si="9"/>
        <v>1962</v>
      </c>
      <c r="AH55" s="4">
        <v>1712.0</v>
      </c>
      <c r="AI55" s="5">
        <f>Taniduna!C55 + Jathua!C55 + Deschon!C55 + Pelines!C55 + Candenat!C55 + Othya!C55 + Yoprioq!C55 + Jshain!C55 + 'Fire Coast'!C55 + 'Rijan bu'!C55 + Rinew!C55 + Enina!C55 + Trevilla!C55</f>
        <v>57388768.7</v>
      </c>
      <c r="AJ55" s="6">
        <f t="shared" si="10"/>
        <v>0.02335186689</v>
      </c>
      <c r="AK55" s="6">
        <f t="shared" si="11"/>
        <v>0.01811918747</v>
      </c>
      <c r="AR55" s="3">
        <f t="shared" si="12"/>
        <v>1962</v>
      </c>
      <c r="AS55" s="4">
        <v>1712.0</v>
      </c>
      <c r="AT55" s="5">
        <f>Gaeiya!C55 + Raledria!C55 + Arbiya!C55 + Fincen!C55 + Curata!C55</f>
        <v>153351999</v>
      </c>
      <c r="AU55" s="6">
        <f t="shared" si="13"/>
        <v>0.02276898266</v>
      </c>
      <c r="AV55" s="6">
        <f t="shared" si="14"/>
        <v>0.04841737646</v>
      </c>
      <c r="BC55" s="3">
        <f t="shared" si="15"/>
        <v>1962</v>
      </c>
      <c r="BD55" s="4">
        <v>1712.0</v>
      </c>
      <c r="BE55" s="5">
        <f>Etirha!C55 + Laselteh!C55 + Grazail!C55 + 'Disal Nila'!C55 + Pelan!C55 + Peka!C55 + Guise!C55</f>
        <v>59689191.25</v>
      </c>
      <c r="BF55" s="6">
        <f t="shared" si="16"/>
        <v>0.0183200194</v>
      </c>
      <c r="BG55" s="6">
        <f t="shared" si="17"/>
        <v>0.01884549313</v>
      </c>
      <c r="BN55" s="3">
        <f t="shared" si="18"/>
        <v>1962</v>
      </c>
      <c r="BO55" s="4">
        <v>1712.0</v>
      </c>
      <c r="BP55" s="5">
        <f>Genaire!C55 + 'New Misos'!C55 + Phuris!C55 + Lasri!C55 + Slyiaduun!C55 + Aetintio!C55 + Metndria!C55 + Tomscilus!C55</f>
        <v>43216149.17</v>
      </c>
      <c r="BQ55" s="6">
        <f t="shared" si="19"/>
        <v>0.02537180982</v>
      </c>
      <c r="BR55" s="6">
        <f t="shared" si="20"/>
        <v>0.01364450791</v>
      </c>
      <c r="BY55" s="3">
        <f t="shared" si="21"/>
        <v>1962</v>
      </c>
      <c r="BZ55" s="4">
        <v>1712.0</v>
      </c>
      <c r="CA55" s="5">
        <f>Ealdorii!C55 + Ukhdari!C55 + Hkuqo!C55 + Acrana!C55 + Zenashan!C55</f>
        <v>148498659</v>
      </c>
      <c r="CB55" s="8">
        <f t="shared" si="22"/>
        <v>0.02103174559</v>
      </c>
      <c r="CC55" s="6">
        <f t="shared" si="23"/>
        <v>0.04688504568</v>
      </c>
      <c r="CJ55" s="3">
        <f t="shared" si="24"/>
        <v>1962</v>
      </c>
      <c r="CK55" s="4">
        <v>1712.0</v>
      </c>
      <c r="CL55" s="5">
        <f>Estijan!C55 + Ikzen!C55 + Urbiqu!C55 + Danocia!C55 + Koruch!C55 + 'New Kizura'!C55 + Lydroa!C55 + Fermori!C55 + Uularin!C55 + 'Niul Spijan'!C55</f>
        <v>177911470.4</v>
      </c>
      <c r="CM55" s="8">
        <f t="shared" si="25"/>
        <v>0.02052921557</v>
      </c>
      <c r="CN55" s="6">
        <f t="shared" si="26"/>
        <v>0.05617146628</v>
      </c>
      <c r="CU55" s="3">
        <f t="shared" si="27"/>
        <v>1962</v>
      </c>
      <c r="CV55" s="4">
        <v>1712.0</v>
      </c>
      <c r="CW55" s="5">
        <f>Praesyu!C55 + Lycroa!C55 + Emara!C55 + Eldjo!C55 + Easuhura!C55 + Ilicuhe!C55 + Tonder!C55</f>
        <v>195715389.1</v>
      </c>
      <c r="CX55" s="8">
        <f t="shared" si="28"/>
        <v>0.007871091003</v>
      </c>
      <c r="CY55" s="6">
        <f t="shared" si="29"/>
        <v>0.06179264525</v>
      </c>
      <c r="DF55" s="3">
        <f t="shared" si="30"/>
        <v>1962</v>
      </c>
      <c r="DG55" s="4">
        <v>1712.0</v>
      </c>
      <c r="DH55" s="5">
        <f>Verusa!C55 + Darewa!C55 + Siana!C55 + Yaxuto!C55 + 'Merela Sta'!C55 + Palina!C55</f>
        <v>130722841</v>
      </c>
      <c r="DI55" s="8">
        <f t="shared" si="31"/>
        <v>0.01002926328</v>
      </c>
      <c r="DJ55" s="6">
        <f t="shared" si="32"/>
        <v>0.04127273884</v>
      </c>
      <c r="DQ55" s="3">
        <f t="shared" si="33"/>
        <v>1962</v>
      </c>
      <c r="DR55" s="4">
        <v>1712.0</v>
      </c>
      <c r="DS55" s="5">
        <f>Sunsokua!C55 + Vayvele!C55 + Selaja!C55 + Sadain!C55</f>
        <v>72620548.08</v>
      </c>
      <c r="DT55" s="8">
        <f t="shared" si="34"/>
        <v>0.02401424411</v>
      </c>
      <c r="DU55" s="6">
        <f t="shared" si="35"/>
        <v>0.02292827246</v>
      </c>
      <c r="EB55" s="3">
        <f t="shared" si="36"/>
        <v>1962</v>
      </c>
      <c r="EC55" s="4">
        <v>1712.0</v>
      </c>
      <c r="ED55" s="5">
        <f>Pelugrotoa!C55 + Lieri!C55 + Rtesania!C55 + Ozinia!C55</f>
        <v>195893846.4</v>
      </c>
      <c r="EE55" s="8">
        <f t="shared" si="37"/>
        <v>0.03366735498</v>
      </c>
      <c r="EF55" s="6">
        <f t="shared" si="38"/>
        <v>0.06184898906</v>
      </c>
      <c r="EM55" s="3">
        <f t="shared" si="39"/>
        <v>1962</v>
      </c>
      <c r="EN55" s="4">
        <v>1712.0</v>
      </c>
      <c r="EO55" s="5">
        <f>Ocaun!C55 + 'Dual Cenryia'!C55 + Byllu!C55 + Exilium!C55 + Inrea!C55 + Amcha!C55 + Isnti!C55 + Galca!C55 + Otiiric!C55 + Taing!C55 + 'Cruthi Anoso'!C55</f>
        <v>86281863.21</v>
      </c>
      <c r="EP55" s="8">
        <f t="shared" si="40"/>
        <v>0.02442874097</v>
      </c>
      <c r="EQ55" s="6">
        <f t="shared" si="41"/>
        <v>0.02724151939</v>
      </c>
      <c r="EX55" s="3">
        <f t="shared" si="42"/>
        <v>1962</v>
      </c>
      <c r="EY55" s="4">
        <v>1712.0</v>
      </c>
      <c r="EZ55" s="5">
        <f>Sivoso!C55 + Taoisia!C55 + Seytinemas!C55 + Trian!C55 + Chaenia!C55</f>
        <v>55862811.96</v>
      </c>
      <c r="FA55" s="8">
        <f t="shared" si="43"/>
        <v>0.02500551269</v>
      </c>
      <c r="FB55" s="6">
        <f t="shared" si="44"/>
        <v>0.01763740163</v>
      </c>
      <c r="FI55" s="3">
        <f t="shared" si="45"/>
        <v>1962</v>
      </c>
      <c r="FJ55" s="4">
        <v>1712.0</v>
      </c>
      <c r="FK55" s="5">
        <f>Migoku!C55 + 'Welenu Fana'!C55 + Haiza!C55 + Ucrua!C55 + Ihner!C55 + Oscairia!C55 + Shinam!C55 + Ruylku!C55 + Taval!C55 + 'Western Migoku'!C55 + 'Pruim Fijan'!C55 + Canldives!C55</f>
        <v>66270057.58</v>
      </c>
      <c r="FL55" s="8">
        <f t="shared" si="46"/>
        <v>0.01923586365</v>
      </c>
      <c r="FM55" s="6">
        <f t="shared" si="47"/>
        <v>0.02092325074</v>
      </c>
      <c r="FT55" s="3">
        <f t="shared" si="48"/>
        <v>1962</v>
      </c>
      <c r="FU55" s="4">
        <v>1712.0</v>
      </c>
      <c r="FV55" s="5">
        <f>Vesozata!C55 + Etretes!C55 + Kusierna!C55 + Eparia!C55</f>
        <v>42651443.98</v>
      </c>
      <c r="FW55" s="8">
        <f t="shared" si="49"/>
        <v>0.02858966832</v>
      </c>
      <c r="FX55" s="6">
        <f t="shared" si="50"/>
        <v>0.0134662152</v>
      </c>
      <c r="GE55" s="3">
        <f t="shared" si="51"/>
        <v>1962</v>
      </c>
      <c r="GF55" s="4">
        <v>1712.0</v>
      </c>
      <c r="GG55" s="5">
        <f>Dahe!C55 + Kaastini!C55 + Suenan!C55 + Oyreain!C55 + Sanagara!C55 + 'North Ayre'!C55 + Stinebar!C55 + Cloja!C55 + 'Pha Hii'!C55 + 'Prystr Hii'!C55</f>
        <v>660854659.4</v>
      </c>
      <c r="GH55" s="8">
        <f t="shared" si="52"/>
        <v>0.01353967024</v>
      </c>
      <c r="GI55" s="6">
        <f t="shared" si="53"/>
        <v>0.2086497016</v>
      </c>
      <c r="GP55" s="3">
        <f t="shared" si="54"/>
        <v>1962</v>
      </c>
      <c r="GQ55" s="4">
        <v>1712.0</v>
      </c>
      <c r="GR55" s="5">
        <f>Maalle!C55 + 'United Delet'!C55 + Ohtina!C55 + Astye!C55 + Prstreula!C55 + Veelmit!C55 + Aplasia!C55 + 'Elja and Munusia'!C55 + Walporein!C55 + 'Crila Republic'!C55 + 'Niretui and Anulan'!C55 + Rethern!C55 + Tvecoca!C55</f>
        <v>75747502.28</v>
      </c>
      <c r="GS55" s="8">
        <f t="shared" si="55"/>
        <v>0.01971015759</v>
      </c>
      <c r="GT55" s="6">
        <f t="shared" si="56"/>
        <v>0.02391553653</v>
      </c>
      <c r="HA55" s="3">
        <f t="shared" si="57"/>
        <v>1962</v>
      </c>
      <c r="HB55" s="4">
        <v>1712.0</v>
      </c>
      <c r="HC55" s="5">
        <f>Andsaudare!C55 + Nia!C55 + Umarcia!C55 + Mendereide!C55 + Iainoa!C55 + Isari!C55 + Rkmepuia!C55 + Hiwush!C55 + Isuibul!C55 + Yutnitu!C55</f>
        <v>24619127.33</v>
      </c>
      <c r="HD55" s="8">
        <f t="shared" si="58"/>
        <v>0.02507128509</v>
      </c>
      <c r="HE55" s="6">
        <f t="shared" si="59"/>
        <v>0.007772924801</v>
      </c>
      <c r="HL55" s="3">
        <f t="shared" si="60"/>
        <v>1962</v>
      </c>
      <c r="HM55" s="4">
        <v>1712.0</v>
      </c>
      <c r="HN55" s="5">
        <f>Zhanshe!C55 + Volver!C55 + Finae!C55 + Myla!C55 + 'Nheyes Si'!C55 + Onphello!C55 + Hyelen!C55</f>
        <v>45738692.99</v>
      </c>
      <c r="HO55" s="8">
        <f t="shared" si="61"/>
        <v>0.02959544319</v>
      </c>
      <c r="HP55" s="6">
        <f t="shared" si="62"/>
        <v>0.01444094327</v>
      </c>
      <c r="HW55" s="3">
        <f t="shared" si="63"/>
        <v>1962</v>
      </c>
      <c r="HX55" s="4">
        <v>1712.0</v>
      </c>
      <c r="HY55" s="5">
        <f>Yihnurda!C55 + Ztesh!C55 + Wundry!C55 + Anymna!C55 + Shomjind!C55 + Baluyde!C55 + Letan!C55</f>
        <v>189106061.4</v>
      </c>
      <c r="HZ55" s="8">
        <f t="shared" si="64"/>
        <v>0.02024254556</v>
      </c>
      <c r="IA55" s="6">
        <f t="shared" si="65"/>
        <v>0.05970590164</v>
      </c>
      <c r="IH55" s="3">
        <f t="shared" si="66"/>
        <v>1962</v>
      </c>
      <c r="II55" s="4">
        <v>1712.0</v>
      </c>
      <c r="IJ55" s="5">
        <f>Iareva!C55 + 'United Mihili'!C55 + 'Mesjan Hyaa'!C55 + Desaki!C55 + 'Far Lands'!C55</f>
        <v>22282561.62</v>
      </c>
      <c r="IK55" s="8">
        <f t="shared" si="67"/>
        <v>0.0159082454</v>
      </c>
      <c r="IL55" s="6">
        <f t="shared" si="68"/>
        <v>0.007035207767</v>
      </c>
      <c r="IS55" s="3">
        <f t="shared" si="69"/>
        <v>1962</v>
      </c>
      <c r="IT55" s="4">
        <v>1712.0</v>
      </c>
      <c r="IU55" s="5">
        <f>Verste!C55 + Quidic!C55 + Erkizil!C55 + Ashain!C55 + Ahokini!C55</f>
        <v>150479817.4</v>
      </c>
      <c r="IV55" s="8">
        <f t="shared" si="70"/>
        <v>0.02354744557</v>
      </c>
      <c r="IW55" s="6">
        <f t="shared" si="71"/>
        <v>0.047510551</v>
      </c>
    </row>
    <row r="56" ht="22.5" customHeight="1">
      <c r="A56" s="3">
        <f t="shared" si="1"/>
        <v>1961</v>
      </c>
      <c r="B56" s="4">
        <v>1711.0</v>
      </c>
      <c r="C56" s="5">
        <f>Acetoa!C56 + Acrana!C56 + Aetintio!C56 + Ahokini!C56 + Amcha!C56 + Andsaudare!C56 + Anymna!C56 + Aplasia!C56 + Arbiya!C56 + 'Areoix Lie'!C56 + Ashain!C56 + Astye!C56 + Baluyde!C56 + Byllu!C56 + Candenat!C56 + Canldives!C56 + Chaenia!C56 + Cloja!C56 + 'Crila Republic'!C56 + 'Cruthi Anoso'!C56 + Curata!C56 + Dahe!C56 + Danocia!C56 + Darewa!C56 + Desaki!C56 + Deschon!C56 + 'Disal Nila'!C56 + 'Dual Cenryia'!C56 + Ealdorii!C56 + Easuhura!C56 + Eldavpir!C56 + Eldjo!C56 + 'Elja and Munusia'!C56 + Emara!C56 + Enina!C56 + Eparia!C56 + Erkizil!C56 + Estijan!C56 + Etirha!C56 + Etretes!C56 + Exilium!C56 + 'Far Lands'!C56 + 'Feio Lie'!C56 + Fermori!C56 + Finae!C56 + Fincen!C56 + 'Fire Coast'!C56 + Gaeiya!C56 + Galca!C56 + Genaire!C56 + Grazail!C56 + Guise!C56 + Haiza!C56 + Heiso!C56 + Hiwush!C56 + Hkuqo!C56 + Hyelen!C56 + Iainoa!C56 + Iareva!C56 + Ihner!C56 + Ikzen!C56 + Ilicuhe!C56 + Inania!C56 + Inrea!C56 + Iquir!C56 + Isari!C56 + Isnti!C56 + Isuibul!C56 + Jathua!C56 + Jau!C56 + Jshain!C56 + Kaastini!C56 + Koruch!C56 + Kusierna!C56 + Laselteh!C56 + Lasri!C56 + Letan!C56 + Lieri!C56 + Lycroa!C56 + Lydroa!C56 + Maalle!C56 + Mendereide!C56 + 'Merela Sta'!C56 + 'Mesjan Hyaa'!C56 + Metndria!C56 + Migoku!C56 + Myla!C56 + 'New Kizura'!C56 + 'New Misos'!C56 + 'Nheyes Si'!C56 + Nia!C56 + 'Niretui and Anulan'!C56 + 'Niul Spijan'!C56 + 'North Ayre'!C56 + Ocaun!C56 + Ohtina!C56 + Onphello!C56 + Oscairia!C56 + Othya!C56 + Otiiric!C56 + Oyreain!C56 + Ozinia!C56 + Palina!C56 + Peka!C56 + Pelan!C56 + Pelines!C56 + Pelugrotoa!C56 + 'Pha Hii'!C56 + Phuris!C56 + Praesyu!C56 + Prstreula!C56 + 'Pruim Fijan'!C56 + 'Prystr Hii'!C56 + Quidic!C56 + Raledria!C56 + Reerica!C56 + Rethern!C56 + 'Rijan bu'!C56 + Rinew!C56 + Rkmepuia!C56 + Rtesania!C56 + Ruylku!C56 + Saa!C56 + Sadain!C56 + Sanagara!C56 + Sattle!C56 + Selaja!C56 + Seytinemas!C56 + Shinam!C56 + Shomjind!C56 + Siana!C56 + Sivoso!C56 + Slyiaduun!C56 + Stinebar!C56 + Suenan!C56 + Sunsokua!C56 + Taing!C56 + Taniduna!C56 + Taoisia!C56 + Taval!C56 + Terressin!C56 + Tomscilus!C56 + Tonder!C56 + Trevilla!C56 + Trian!C56 + Tvecoca!C56 + Ucrua!C56 + Ukhdari!C56 + Umarcia!C56 + Umendel!C56 + 'United Delet'!C56 + 'United Mihili'!C56 + Urbiqu!C56 + Uularin!C56 + Vayvele!C56 + Veelmit!C56 + Verste!C56 + Verusa!C56 + Vesozata!C56 + Viussi!C56 + Volver!C56 + Walporein!C56 + 'Welenu Fana'!C56 + 'Western Migoku'!C56 + Wundry!C56 + Yaxuto!C56 + Yihnurda!C56 + Yoprioq!C56 + Yutnitu!C56 + Zenashan!C56 + Zhanshe!C56 + Ztesh!C56</f>
        <v>3104101663</v>
      </c>
      <c r="D56" s="6">
        <f t="shared" si="2"/>
        <v>0.01991877525</v>
      </c>
      <c r="K56" s="3">
        <f t="shared" si="3"/>
        <v>1961</v>
      </c>
      <c r="L56" s="4">
        <v>1711.0</v>
      </c>
      <c r="M56" s="5">
        <f>Eldavpir!C56 + Iquir!C56 + Viussi!C56 + Umendel!C56 + Reerica!C56 + Saa!C56 + Sattle!C56</f>
        <v>23872773.38</v>
      </c>
      <c r="N56" s="6">
        <f t="shared" si="4"/>
        <v>0.02713505741</v>
      </c>
      <c r="O56" s="6">
        <f t="shared" si="5"/>
        <v>0.007690718916</v>
      </c>
      <c r="V56" s="3">
        <f t="shared" si="6"/>
        <v>1961</v>
      </c>
      <c r="W56" s="4">
        <v>1711.0</v>
      </c>
      <c r="X56" s="5">
        <f>'Areoix Lie'!C56 + Jau!C56 + Terressin!C56 + Acetoa!C56 + 'Feio Lie'!C56</f>
        <v>341436237.6</v>
      </c>
      <c r="Y56" s="6">
        <f t="shared" si="7"/>
        <v>0.02525522539</v>
      </c>
      <c r="Z56" s="6">
        <f t="shared" si="8"/>
        <v>0.1099951853</v>
      </c>
      <c r="AG56" s="3">
        <f t="shared" si="9"/>
        <v>1961</v>
      </c>
      <c r="AH56" s="4">
        <v>1711.0</v>
      </c>
      <c r="AI56" s="5">
        <f>Taniduna!C56 + Jathua!C56 + Deschon!C56 + Pelines!C56 + Candenat!C56 + Othya!C56 + Yoprioq!C56 + Jshain!C56 + 'Fire Coast'!C56 + 'Rijan bu'!C56 + Rinew!C56 + Enina!C56 + Trevilla!C56</f>
        <v>56079214.35</v>
      </c>
      <c r="AJ56" s="6">
        <f t="shared" si="10"/>
        <v>0.02331879935</v>
      </c>
      <c r="AK56" s="6">
        <f t="shared" si="11"/>
        <v>0.01806616549</v>
      </c>
      <c r="AR56" s="3">
        <f t="shared" si="12"/>
        <v>1961</v>
      </c>
      <c r="AS56" s="4">
        <v>1711.0</v>
      </c>
      <c r="AT56" s="5">
        <f>Gaeiya!C56 + Raledria!C56 + Arbiya!C56 + Fincen!C56 + Curata!C56</f>
        <v>149938061.8</v>
      </c>
      <c r="AU56" s="6">
        <f t="shared" si="13"/>
        <v>0.01865548463</v>
      </c>
      <c r="AV56" s="6">
        <f t="shared" si="14"/>
        <v>0.04830320592</v>
      </c>
      <c r="BC56" s="3">
        <f t="shared" si="15"/>
        <v>1961</v>
      </c>
      <c r="BD56" s="4">
        <v>1711.0</v>
      </c>
      <c r="BE56" s="5">
        <f>Etirha!C56 + Laselteh!C56 + Grazail!C56 + 'Disal Nila'!C56 + Pelan!C56 + Peka!C56 + Guise!C56</f>
        <v>58615356.78</v>
      </c>
      <c r="BF56" s="6">
        <f t="shared" si="16"/>
        <v>0.005325554157</v>
      </c>
      <c r="BG56" s="6">
        <f t="shared" si="17"/>
        <v>0.01888319493</v>
      </c>
      <c r="BN56" s="3">
        <f t="shared" si="18"/>
        <v>1961</v>
      </c>
      <c r="BO56" s="4">
        <v>1711.0</v>
      </c>
      <c r="BP56" s="5">
        <f>Genaire!C56 + 'New Misos'!C56 + Phuris!C56 + Lasri!C56 + Slyiaduun!C56 + Aetintio!C56 + Metndria!C56 + Tomscilus!C56</f>
        <v>42146808.36</v>
      </c>
      <c r="BQ56" s="6">
        <f t="shared" si="19"/>
        <v>0.02496419854</v>
      </c>
      <c r="BR56" s="6">
        <f t="shared" si="20"/>
        <v>0.01357777964</v>
      </c>
      <c r="BY56" s="3">
        <f t="shared" si="21"/>
        <v>1961</v>
      </c>
      <c r="BZ56" s="4">
        <v>1711.0</v>
      </c>
      <c r="CA56" s="5">
        <f>Ealdorii!C56 + Ukhdari!C56 + Hkuqo!C56 + Acrana!C56 + Zenashan!C56</f>
        <v>145439806</v>
      </c>
      <c r="CB56" s="7">
        <f t="shared" si="22"/>
        <v>0.02079079634</v>
      </c>
      <c r="CC56" s="6">
        <f t="shared" si="23"/>
        <v>0.04685407302</v>
      </c>
      <c r="CJ56" s="3">
        <f t="shared" si="24"/>
        <v>1961</v>
      </c>
      <c r="CK56" s="4">
        <v>1711.0</v>
      </c>
      <c r="CL56" s="5">
        <f>Estijan!C56 + Ikzen!C56 + Urbiqu!C56 + Danocia!C56 + Koruch!C56 + 'New Kizura'!C56 + Lydroa!C56 + Fermori!C56 + Uularin!C56 + 'Niul Spijan'!C56</f>
        <v>174332559.7</v>
      </c>
      <c r="CM56" s="7">
        <f t="shared" si="25"/>
        <v>0.0213671596</v>
      </c>
      <c r="CN56" s="6">
        <f t="shared" si="26"/>
        <v>0.05616200067</v>
      </c>
      <c r="CU56" s="3">
        <f t="shared" si="27"/>
        <v>1961</v>
      </c>
      <c r="CV56" s="4">
        <v>1711.0</v>
      </c>
      <c r="CW56" s="5">
        <f>Praesyu!C56 + Lycroa!C56 + Emara!C56 + Eldjo!C56 + Easuhura!C56 + Ilicuhe!C56 + Tonder!C56</f>
        <v>194186926.1</v>
      </c>
      <c r="CX56" s="7">
        <f t="shared" si="28"/>
        <v>0.007342460479</v>
      </c>
      <c r="CY56" s="6">
        <f t="shared" si="29"/>
        <v>0.06255817211</v>
      </c>
      <c r="DF56" s="3">
        <f t="shared" si="30"/>
        <v>1961</v>
      </c>
      <c r="DG56" s="4">
        <v>1711.0</v>
      </c>
      <c r="DH56" s="5">
        <f>Verusa!C56 + Darewa!C56 + Siana!C56 + Yaxuto!C56 + 'Merela Sta'!C56 + Palina!C56</f>
        <v>129424805.5</v>
      </c>
      <c r="DI56" s="7">
        <f t="shared" si="31"/>
        <v>0.01019194054</v>
      </c>
      <c r="DJ56" s="6">
        <f t="shared" si="32"/>
        <v>0.04169477021</v>
      </c>
      <c r="DQ56" s="3">
        <f t="shared" si="33"/>
        <v>1961</v>
      </c>
      <c r="DR56" s="4">
        <v>1711.0</v>
      </c>
      <c r="DS56" s="5">
        <f>Sunsokua!C56 + Vayvele!C56 + Selaja!C56 + Sadain!C56</f>
        <v>70917517.5</v>
      </c>
      <c r="DT56" s="7">
        <f t="shared" si="34"/>
        <v>0.02524360944</v>
      </c>
      <c r="DU56" s="6">
        <f t="shared" si="35"/>
        <v>0.0228463901</v>
      </c>
      <c r="EB56" s="3">
        <f t="shared" si="36"/>
        <v>1961</v>
      </c>
      <c r="EC56" s="4">
        <v>1711.0</v>
      </c>
      <c r="ED56" s="5">
        <f>Pelugrotoa!C56 + Lieri!C56 + Rtesania!C56 + Ozinia!C56</f>
        <v>189513430.5</v>
      </c>
      <c r="EE56" s="7">
        <f t="shared" si="37"/>
        <v>0.03426681305</v>
      </c>
      <c r="EF56" s="6">
        <f t="shared" si="38"/>
        <v>0.06105258494</v>
      </c>
      <c r="EM56" s="3">
        <f t="shared" si="39"/>
        <v>1961</v>
      </c>
      <c r="EN56" s="4">
        <v>1711.0</v>
      </c>
      <c r="EO56" s="5">
        <f>Ocaun!C56 + 'Dual Cenryia'!C56 + Byllu!C56 + Exilium!C56 + Inrea!C56 + Amcha!C56 + Isnti!C56 + Galca!C56 + Otiiric!C56 + Taing!C56 + 'Cruthi Anoso'!C56</f>
        <v>84224367.94</v>
      </c>
      <c r="EP56" s="7">
        <f t="shared" si="40"/>
        <v>0.02395130791</v>
      </c>
      <c r="EQ56" s="6">
        <f t="shared" si="41"/>
        <v>0.02713325048</v>
      </c>
      <c r="EX56" s="3">
        <f t="shared" si="42"/>
        <v>1961</v>
      </c>
      <c r="EY56" s="4">
        <v>1711.0</v>
      </c>
      <c r="EZ56" s="5">
        <f>Sivoso!C56 + Taoisia!C56 + Seytinemas!C56 + Trian!C56 + Chaenia!C56</f>
        <v>54500011.24</v>
      </c>
      <c r="FA56" s="7">
        <f t="shared" si="43"/>
        <v>0.02507064371</v>
      </c>
      <c r="FB56" s="6">
        <f t="shared" si="44"/>
        <v>0.01755741827</v>
      </c>
      <c r="FI56" s="3">
        <f t="shared" si="45"/>
        <v>1961</v>
      </c>
      <c r="FJ56" s="4">
        <v>1711.0</v>
      </c>
      <c r="FK56" s="5">
        <f>Migoku!C56 + 'Welenu Fana'!C56 + Haiza!C56 + Ucrua!C56 + Ihner!C56 + Oscairia!C56 + Shinam!C56 + Ruylku!C56 + Taval!C56 + 'Western Migoku'!C56 + 'Pruim Fijan'!C56 + Canldives!C56</f>
        <v>65019354.15</v>
      </c>
      <c r="FL56" s="7">
        <f t="shared" si="46"/>
        <v>0.01889249997</v>
      </c>
      <c r="FM56" s="6">
        <f t="shared" si="47"/>
        <v>0.02094627084</v>
      </c>
      <c r="FT56" s="3">
        <f t="shared" si="48"/>
        <v>1961</v>
      </c>
      <c r="FU56" s="4">
        <v>1711.0</v>
      </c>
      <c r="FV56" s="5">
        <f>Vesozata!C56 + Etretes!C56 + Kusierna!C56 + Eparia!C56</f>
        <v>41465946.33</v>
      </c>
      <c r="FW56" s="7">
        <f t="shared" si="49"/>
        <v>0.02470519838</v>
      </c>
      <c r="FX56" s="6">
        <f t="shared" si="50"/>
        <v>0.01335843694</v>
      </c>
      <c r="GE56" s="3">
        <f t="shared" si="51"/>
        <v>1961</v>
      </c>
      <c r="GF56" s="4">
        <v>1711.0</v>
      </c>
      <c r="GG56" s="5">
        <f>Dahe!C56 + Kaastini!C56 + Suenan!C56 + Oyreain!C56 + Sanagara!C56 + 'North Ayre'!C56 + Stinebar!C56 + Cloja!C56 + 'Pha Hii'!C56 + 'Prystr Hii'!C56</f>
        <v>652026436.5</v>
      </c>
      <c r="GH56" s="7">
        <f t="shared" si="52"/>
        <v>0.01376531705</v>
      </c>
      <c r="GI56" s="6">
        <f t="shared" si="53"/>
        <v>0.2100531836</v>
      </c>
      <c r="GP56" s="3">
        <f t="shared" si="54"/>
        <v>1961</v>
      </c>
      <c r="GQ56" s="4">
        <v>1711.0</v>
      </c>
      <c r="GR56" s="5">
        <f>Maalle!C56 + 'United Delet'!C56 + Ohtina!C56 + Astye!C56 + Prstreula!C56 + Veelmit!C56 + Aplasia!C56 + 'Elja and Munusia'!C56 + Walporein!C56 + 'Crila Republic'!C56 + 'Niretui and Anulan'!C56 + Rethern!C56 + Tvecoca!C56</f>
        <v>74283365.44</v>
      </c>
      <c r="GS56" s="7">
        <f t="shared" si="55"/>
        <v>0.01974806782</v>
      </c>
      <c r="GT56" s="6">
        <f t="shared" si="56"/>
        <v>0.02393071281</v>
      </c>
      <c r="HA56" s="3">
        <f t="shared" si="57"/>
        <v>1961</v>
      </c>
      <c r="HB56" s="4">
        <v>1711.0</v>
      </c>
      <c r="HC56" s="5">
        <f>Andsaudare!C56 + Nia!C56 + Umarcia!C56 + Mendereide!C56 + Iainoa!C56 + Isari!C56 + Rkmepuia!C56 + Hiwush!C56 + Isuibul!C56 + Yutnitu!C56</f>
        <v>24016990.51</v>
      </c>
      <c r="HD56" s="7">
        <f t="shared" si="58"/>
        <v>0.02467605645</v>
      </c>
      <c r="HE56" s="6">
        <f t="shared" si="59"/>
        <v>0.0077371791</v>
      </c>
      <c r="HL56" s="3">
        <f t="shared" si="60"/>
        <v>1961</v>
      </c>
      <c r="HM56" s="4">
        <v>1711.0</v>
      </c>
      <c r="HN56" s="5">
        <f>Zhanshe!C56 + Volver!C56 + Finae!C56 + Myla!C56 + 'Nheyes Si'!C56 + Onphello!C56 + Hyelen!C56</f>
        <v>44423946.61</v>
      </c>
      <c r="HO56" s="7">
        <f t="shared" si="61"/>
        <v>0.02938956887</v>
      </c>
      <c r="HP56" s="6">
        <f t="shared" si="62"/>
        <v>0.01431136974</v>
      </c>
      <c r="HW56" s="3">
        <f t="shared" si="63"/>
        <v>1961</v>
      </c>
      <c r="HX56" s="4">
        <v>1711.0</v>
      </c>
      <c r="HY56" s="5">
        <f>Yihnurda!C56 + Ztesh!C56 + Wundry!C56 + Anymna!C56 + Shomjind!C56 + Baluyde!C56 + Letan!C56</f>
        <v>185354024.1</v>
      </c>
      <c r="HZ56" s="7">
        <f t="shared" si="64"/>
        <v>0.01996468033</v>
      </c>
      <c r="IA56" s="6">
        <f t="shared" si="65"/>
        <v>0.0597126139</v>
      </c>
      <c r="IH56" s="3">
        <f t="shared" si="66"/>
        <v>1961</v>
      </c>
      <c r="II56" s="4">
        <v>1711.0</v>
      </c>
      <c r="IJ56" s="5">
        <f>Iareva!C56 + 'United Mihili'!C56 + 'Mesjan Hyaa'!C56 + Desaki!C56 + 'Far Lands'!C56</f>
        <v>21933635.95</v>
      </c>
      <c r="IK56" s="7">
        <f t="shared" si="67"/>
        <v>0.01699985606</v>
      </c>
      <c r="IL56" s="6">
        <f t="shared" si="68"/>
        <v>0.007066017267</v>
      </c>
      <c r="IS56" s="3">
        <f t="shared" si="69"/>
        <v>1961</v>
      </c>
      <c r="IT56" s="4">
        <v>1711.0</v>
      </c>
      <c r="IU56" s="5">
        <f>Verste!C56 + Quidic!C56 + Erkizil!C56 + Ashain!C56 + Ahokini!C56</f>
        <v>147017920.9</v>
      </c>
      <c r="IV56" s="7">
        <f t="shared" si="70"/>
        <v>0.02327609727</v>
      </c>
      <c r="IW56" s="6">
        <f t="shared" si="71"/>
        <v>0.04736246967</v>
      </c>
    </row>
    <row r="57" ht="22.5" customHeight="1">
      <c r="A57" s="3">
        <f t="shared" si="1"/>
        <v>1960</v>
      </c>
      <c r="B57" s="4">
        <v>1710.0</v>
      </c>
      <c r="C57" s="5">
        <f>Acetoa!C57 + Acrana!C57 + Aetintio!C57 + Ahokini!C57 + Amcha!C57 + Andsaudare!C57 + Anymna!C57 + Aplasia!C57 + Arbiya!C57 + 'Areoix Lie'!C57 + Ashain!C57 + Astye!C57 + Baluyde!C57 + Byllu!C57 + Candenat!C57 + Canldives!C57 + Chaenia!C57 + Cloja!C57 + 'Crila Republic'!C57 + 'Cruthi Anoso'!C57 + Curata!C57 + Dahe!C57 + Danocia!C57 + Darewa!C57 + Desaki!C57 + Deschon!C57 + 'Disal Nila'!C57 + 'Dual Cenryia'!C57 + Ealdorii!C57 + Easuhura!C57 + Eldavpir!C57 + Eldjo!C57 + 'Elja and Munusia'!C57 + Emara!C57 + Enina!C57 + Eparia!C57 + Erkizil!C57 + Estijan!C57 + Etirha!C57 + Etretes!C57 + Exilium!C57 + 'Far Lands'!C57 + 'Feio Lie'!C57 + Fermori!C57 + Finae!C57 + Fincen!C57 + 'Fire Coast'!C57 + Gaeiya!C57 + Galca!C57 + Genaire!C57 + Grazail!C57 + Guise!C57 + Haiza!C57 + Heiso!C57 + Hiwush!C57 + Hkuqo!C57 + Hyelen!C57 + Iainoa!C57 + Iareva!C57 + Ihner!C57 + Ikzen!C57 + Ilicuhe!C57 + Inania!C57 + Inrea!C57 + Iquir!C57 + Isari!C57 + Isnti!C57 + Isuibul!C57 + Jathua!C57 + Jau!C57 + Jshain!C57 + Kaastini!C57 + Koruch!C57 + Kusierna!C57 + Laselteh!C57 + Lasri!C57 + Letan!C57 + Lieri!C57 + Lycroa!C57 + Lydroa!C57 + Maalle!C57 + Mendereide!C57 + 'Merela Sta'!C57 + 'Mesjan Hyaa'!C57 + Metndria!C57 + Migoku!C57 + Myla!C57 + 'New Kizura'!C57 + 'New Misos'!C57 + 'Nheyes Si'!C57 + Nia!C57 + 'Niretui and Anulan'!C57 + 'Niul Spijan'!C57 + 'North Ayre'!C57 + Ocaun!C57 + Ohtina!C57 + Onphello!C57 + Oscairia!C57 + Othya!C57 + Otiiric!C57 + Oyreain!C57 + Ozinia!C57 + Palina!C57 + Peka!C57 + Pelan!C57 + Pelines!C57 + Pelugrotoa!C57 + 'Pha Hii'!C57 + Phuris!C57 + Praesyu!C57 + Prstreula!C57 + 'Pruim Fijan'!C57 + 'Prystr Hii'!C57 + Quidic!C57 + Raledria!C57 + Reerica!C57 + Rethern!C57 + 'Rijan bu'!C57 + Rinew!C57 + Rkmepuia!C57 + Rtesania!C57 + Ruylku!C57 + Saa!C57 + Sadain!C57 + Sanagara!C57 + Sattle!C57 + Selaja!C57 + Seytinemas!C57 + Shinam!C57 + Shomjind!C57 + Siana!C57 + Sivoso!C57 + Slyiaduun!C57 + Stinebar!C57 + Suenan!C57 + Sunsokua!C57 + Taing!C57 + Taniduna!C57 + Taoisia!C57 + Taval!C57 + Terressin!C57 + Tomscilus!C57 + Tonder!C57 + Trevilla!C57 + Trian!C57 + Tvecoca!C57 + Ucrua!C57 + Ukhdari!C57 + Umarcia!C57 + Umendel!C57 + 'United Delet'!C57 + 'United Mihili'!C57 + Urbiqu!C57 + Uularin!C57 + Vayvele!C57 + Veelmit!C57 + Verste!C57 + Verusa!C57 + Vesozata!C57 + Viussi!C57 + Volver!C57 + Walporein!C57 + 'Welenu Fana'!C57 + 'Western Migoku'!C57 + Wundry!C57 + Yaxuto!C57 + Yihnurda!C57 + Yoprioq!C57 + Yutnitu!C57 + Zenashan!C57 + Zhanshe!C57 + Ztesh!C57</f>
        <v>3043479284</v>
      </c>
      <c r="D57" s="6">
        <f t="shared" si="2"/>
        <v>0.02024500132</v>
      </c>
      <c r="K57" s="3">
        <f t="shared" si="3"/>
        <v>1960</v>
      </c>
      <c r="L57" s="4">
        <v>1710.0</v>
      </c>
      <c r="M57" s="5">
        <f>Eldavpir!C57 + Iquir!C57 + Viussi!C57 + Umendel!C57 + Reerica!C57 + Saa!C57 + Sattle!C57</f>
        <v>23242097.72</v>
      </c>
      <c r="N57" s="6">
        <f t="shared" si="4"/>
        <v>0.02688720754</v>
      </c>
      <c r="O57" s="6">
        <f t="shared" si="5"/>
        <v>0.007636686686</v>
      </c>
      <c r="V57" s="3">
        <f t="shared" si="6"/>
        <v>1960</v>
      </c>
      <c r="W57" s="4">
        <v>1710.0</v>
      </c>
      <c r="X57" s="5">
        <f>'Areoix Lie'!C57 + Jau!C57 + Terressin!C57 + Acetoa!C57 + 'Feio Lie'!C57</f>
        <v>333025601</v>
      </c>
      <c r="Y57" s="6">
        <f t="shared" si="7"/>
        <v>0.02540162682</v>
      </c>
      <c r="Z57" s="6">
        <f t="shared" si="8"/>
        <v>0.1094226607</v>
      </c>
      <c r="AG57" s="3">
        <f t="shared" si="9"/>
        <v>1960</v>
      </c>
      <c r="AH57" s="4">
        <v>1710.0</v>
      </c>
      <c r="AI57" s="5">
        <f>Taniduna!C57 + Jathua!C57 + Deschon!C57 + Pelines!C57 + Candenat!C57 + Othya!C57 + Yoprioq!C57 + Jshain!C57 + 'Fire Coast'!C57 + 'Rijan bu'!C57 + Rinew!C57 + Enina!C57 + Trevilla!C57</f>
        <v>54801313.51</v>
      </c>
      <c r="AJ57" s="6">
        <f t="shared" si="10"/>
        <v>0.0230437485</v>
      </c>
      <c r="AK57" s="6">
        <f t="shared" si="11"/>
        <v>0.01800613982</v>
      </c>
      <c r="AR57" s="3">
        <f t="shared" si="12"/>
        <v>1960</v>
      </c>
      <c r="AS57" s="4">
        <v>1710.0</v>
      </c>
      <c r="AT57" s="5">
        <f>Gaeiya!C57 + Raledria!C57 + Arbiya!C57 + Fincen!C57 + Curata!C57</f>
        <v>147192121.5</v>
      </c>
      <c r="AU57" s="6">
        <f t="shared" si="13"/>
        <v>0.01855509934</v>
      </c>
      <c r="AV57" s="6">
        <f t="shared" si="14"/>
        <v>0.04836310938</v>
      </c>
      <c r="BC57" s="3">
        <f t="shared" si="15"/>
        <v>1960</v>
      </c>
      <c r="BD57" s="4">
        <v>1710.0</v>
      </c>
      <c r="BE57" s="5">
        <f>Etirha!C57 + Laselteh!C57 + Grazail!C57 + 'Disal Nila'!C57 + Pelan!C57 + Peka!C57 + Guise!C57</f>
        <v>58304851.14</v>
      </c>
      <c r="BF57" s="6">
        <f t="shared" si="16"/>
        <v>0.02299505395</v>
      </c>
      <c r="BG57" s="6">
        <f t="shared" si="17"/>
        <v>0.01915730179</v>
      </c>
      <c r="BN57" s="3">
        <f t="shared" si="18"/>
        <v>1960</v>
      </c>
      <c r="BO57" s="4">
        <v>1710.0</v>
      </c>
      <c r="BP57" s="5">
        <f>Genaire!C57 + 'New Misos'!C57 + Phuris!C57 + Lasri!C57 + Slyiaduun!C57 + Aetintio!C57 + Metndria!C57 + Tomscilus!C57</f>
        <v>41120273.69</v>
      </c>
      <c r="BQ57" s="6">
        <f t="shared" si="19"/>
        <v>0.02474012096</v>
      </c>
      <c r="BR57" s="6">
        <f t="shared" si="20"/>
        <v>0.01351094253</v>
      </c>
      <c r="BY57" s="3">
        <f t="shared" si="21"/>
        <v>1960</v>
      </c>
      <c r="BZ57" s="4">
        <v>1710.0</v>
      </c>
      <c r="CA57" s="5">
        <f>Ealdorii!C57 + Ukhdari!C57 + Hkuqo!C57 + Acrana!C57 + Zenashan!C57</f>
        <v>142477583.6</v>
      </c>
      <c r="CB57" s="8">
        <f t="shared" si="22"/>
        <v>0.02059069487</v>
      </c>
      <c r="CC57" s="6">
        <f t="shared" si="23"/>
        <v>0.04681404744</v>
      </c>
      <c r="CJ57" s="3">
        <f t="shared" si="24"/>
        <v>1960</v>
      </c>
      <c r="CK57" s="4">
        <v>1710.0</v>
      </c>
      <c r="CL57" s="5">
        <f>Estijan!C57 + Ikzen!C57 + Urbiqu!C57 + Danocia!C57 + Koruch!C57 + 'New Kizura'!C57 + Lydroa!C57 + Fermori!C57 + Uularin!C57 + 'Niul Spijan'!C57</f>
        <v>170685495.5</v>
      </c>
      <c r="CM57" s="8">
        <f t="shared" si="25"/>
        <v>0.02245190069</v>
      </c>
      <c r="CN57" s="6">
        <f t="shared" si="26"/>
        <v>0.05608235824</v>
      </c>
      <c r="CU57" s="3">
        <f t="shared" si="27"/>
        <v>1960</v>
      </c>
      <c r="CV57" s="4">
        <v>1710.0</v>
      </c>
      <c r="CW57" s="5">
        <f>Praesyu!C57 + Lycroa!C57 + Emara!C57 + Eldjo!C57 + Easuhura!C57 + Ilicuhe!C57 + Tonder!C57</f>
        <v>192771508.9</v>
      </c>
      <c r="CX57" s="8">
        <f t="shared" si="28"/>
        <v>0.006719549307</v>
      </c>
      <c r="CY57" s="6">
        <f t="shared" si="29"/>
        <v>0.06333918879</v>
      </c>
      <c r="DF57" s="3">
        <f t="shared" si="30"/>
        <v>1960</v>
      </c>
      <c r="DG57" s="4">
        <v>1710.0</v>
      </c>
      <c r="DH57" s="5">
        <f>Verusa!C57 + Darewa!C57 + Siana!C57 + Yaxuto!C57 + 'Merela Sta'!C57 + Palina!C57</f>
        <v>128119024.1</v>
      </c>
      <c r="DI57" s="8">
        <f t="shared" si="31"/>
        <v>0.009452816449</v>
      </c>
      <c r="DJ57" s="6">
        <f t="shared" si="32"/>
        <v>0.04209623662</v>
      </c>
      <c r="DQ57" s="3">
        <f t="shared" si="33"/>
        <v>1960</v>
      </c>
      <c r="DR57" s="4">
        <v>1710.0</v>
      </c>
      <c r="DS57" s="5">
        <f>Sunsokua!C57 + Vayvele!C57 + Selaja!C57 + Sadain!C57</f>
        <v>69171382.15</v>
      </c>
      <c r="DT57" s="8">
        <f t="shared" si="34"/>
        <v>0.0250569994</v>
      </c>
      <c r="DU57" s="6">
        <f t="shared" si="35"/>
        <v>0.02272773221</v>
      </c>
      <c r="EB57" s="3">
        <f t="shared" si="36"/>
        <v>1960</v>
      </c>
      <c r="EC57" s="4">
        <v>1710.0</v>
      </c>
      <c r="ED57" s="5">
        <f>Pelugrotoa!C57 + Lieri!C57 + Rtesania!C57 + Ozinia!C57</f>
        <v>183234565.8</v>
      </c>
      <c r="EE57" s="8">
        <f t="shared" si="37"/>
        <v>0.03492238979</v>
      </c>
      <c r="EF57" s="6">
        <f t="shared" si="38"/>
        <v>0.06020562283</v>
      </c>
      <c r="EM57" s="3">
        <f t="shared" si="39"/>
        <v>1960</v>
      </c>
      <c r="EN57" s="4">
        <v>1710.0</v>
      </c>
      <c r="EO57" s="5">
        <f>Ocaun!C57 + 'Dual Cenryia'!C57 + Byllu!C57 + Exilium!C57 + Inrea!C57 + Amcha!C57 + Isnti!C57 + Galca!C57 + Otiiric!C57 + Taing!C57 + 'Cruthi Anoso'!C57</f>
        <v>82254270.58</v>
      </c>
      <c r="EP57" s="8">
        <f t="shared" si="40"/>
        <v>0.02363981064</v>
      </c>
      <c r="EQ57" s="6">
        <f t="shared" si="41"/>
        <v>0.02702639411</v>
      </c>
      <c r="EX57" s="3">
        <f t="shared" si="42"/>
        <v>1960</v>
      </c>
      <c r="EY57" s="4">
        <v>1710.0</v>
      </c>
      <c r="EZ57" s="5">
        <f>Sivoso!C57 + Taoisia!C57 + Seytinemas!C57 + Trian!C57 + Chaenia!C57</f>
        <v>53167078.36</v>
      </c>
      <c r="FA57" s="8">
        <f t="shared" si="43"/>
        <v>0.02546378015</v>
      </c>
      <c r="FB57" s="6">
        <f t="shared" si="44"/>
        <v>0.01746917702</v>
      </c>
      <c r="FI57" s="3">
        <f t="shared" si="45"/>
        <v>1960</v>
      </c>
      <c r="FJ57" s="4">
        <v>1710.0</v>
      </c>
      <c r="FK57" s="5">
        <f>Migoku!C57 + 'Welenu Fana'!C57 + Haiza!C57 + Ucrua!C57 + Ihner!C57 + Oscairia!C57 + Shinam!C57 + Ruylku!C57 + Taval!C57 + 'Western Migoku'!C57 + 'Pruim Fijan'!C57 + Canldives!C57</f>
        <v>63813752.82</v>
      </c>
      <c r="FL57" s="8">
        <f t="shared" si="46"/>
        <v>0.0183230456</v>
      </c>
      <c r="FM57" s="6">
        <f t="shared" si="47"/>
        <v>0.02096736888</v>
      </c>
      <c r="FT57" s="3">
        <f t="shared" si="48"/>
        <v>1960</v>
      </c>
      <c r="FU57" s="4">
        <v>1710.0</v>
      </c>
      <c r="FV57" s="5">
        <f>Vesozata!C57 + Etretes!C57 + Kusierna!C57 + Eparia!C57</f>
        <v>40466220.33</v>
      </c>
      <c r="FW57" s="8">
        <f t="shared" si="49"/>
        <v>0.02493057173</v>
      </c>
      <c r="FX57" s="6">
        <f t="shared" si="50"/>
        <v>0.01329603936</v>
      </c>
      <c r="GE57" s="3">
        <f t="shared" si="51"/>
        <v>1960</v>
      </c>
      <c r="GF57" s="4">
        <v>1710.0</v>
      </c>
      <c r="GG57" s="5">
        <f>Dahe!C57 + Kaastini!C57 + Suenan!C57 + Oyreain!C57 + Sanagara!C57 + 'North Ayre'!C57 + Stinebar!C57 + Cloja!C57 + 'Pha Hii'!C57 + 'Prystr Hii'!C57</f>
        <v>643172956.8</v>
      </c>
      <c r="GH57" s="8">
        <f t="shared" si="52"/>
        <v>0.01397402055</v>
      </c>
      <c r="GI57" s="6">
        <f t="shared" si="53"/>
        <v>0.2113281862</v>
      </c>
      <c r="GP57" s="3">
        <f t="shared" si="54"/>
        <v>1960</v>
      </c>
      <c r="GQ57" s="4">
        <v>1710.0</v>
      </c>
      <c r="GR57" s="5">
        <f>Maalle!C57 + 'United Delet'!C57 + Ohtina!C57 + Astye!C57 + Prstreula!C57 + Veelmit!C57 + Aplasia!C57 + 'Elja and Munusia'!C57 + Walporein!C57 + 'Crila Republic'!C57 + 'Niretui and Anulan'!C57 + Rethern!C57 + Tvecoca!C57</f>
        <v>72844820.98</v>
      </c>
      <c r="GS57" s="8">
        <f t="shared" si="55"/>
        <v>0.02017739131</v>
      </c>
      <c r="GT57" s="6">
        <f t="shared" si="56"/>
        <v>0.02393471885</v>
      </c>
      <c r="HA57" s="3">
        <f t="shared" si="57"/>
        <v>1960</v>
      </c>
      <c r="HB57" s="4">
        <v>1710.0</v>
      </c>
      <c r="HC57" s="5">
        <f>Andsaudare!C57 + Nia!C57 + Umarcia!C57 + Mendereide!C57 + Iainoa!C57 + Isari!C57 + Rkmepuia!C57 + Hiwush!C57 + Isuibul!C57 + Yutnitu!C57</f>
        <v>23438617.86</v>
      </c>
      <c r="HD57" s="8">
        <f t="shared" si="58"/>
        <v>0.02510679058</v>
      </c>
      <c r="HE57" s="6">
        <f t="shared" si="59"/>
        <v>0.007701257565</v>
      </c>
      <c r="HL57" s="3">
        <f t="shared" si="60"/>
        <v>1960</v>
      </c>
      <c r="HM57" s="4">
        <v>1710.0</v>
      </c>
      <c r="HN57" s="5">
        <f>Zhanshe!C57 + Volver!C57 + Finae!C57 + Myla!C57 + 'Nheyes Si'!C57 + Onphello!C57 + Hyelen!C57</f>
        <v>43155621.5</v>
      </c>
      <c r="HO57" s="8">
        <f t="shared" si="61"/>
        <v>0.02827799044</v>
      </c>
      <c r="HP57" s="6">
        <f t="shared" si="62"/>
        <v>0.01417969944</v>
      </c>
      <c r="HW57" s="3">
        <f t="shared" si="63"/>
        <v>1960</v>
      </c>
      <c r="HX57" s="4">
        <v>1710.0</v>
      </c>
      <c r="HY57" s="5">
        <f>Yihnurda!C57 + Ztesh!C57 + Wundry!C57 + Anymna!C57 + Shomjind!C57 + Baluyde!C57 + Letan!C57</f>
        <v>181725924.2</v>
      </c>
      <c r="HZ57" s="8">
        <f t="shared" si="64"/>
        <v>0.01982369518</v>
      </c>
      <c r="IA57" s="6">
        <f t="shared" si="65"/>
        <v>0.05970992645</v>
      </c>
      <c r="IH57" s="3">
        <f t="shared" si="66"/>
        <v>1960</v>
      </c>
      <c r="II57" s="4">
        <v>1710.0</v>
      </c>
      <c r="IJ57" s="5">
        <f>Iareva!C57 + 'United Mihili'!C57 + 'Mesjan Hyaa'!C57 + Desaki!C57 + 'Far Lands'!C57</f>
        <v>21567000.06</v>
      </c>
      <c r="IK57" s="8">
        <f t="shared" si="67"/>
        <v>0.01729784503</v>
      </c>
      <c r="IL57" s="6">
        <f t="shared" si="68"/>
        <v>0.007086297637</v>
      </c>
      <c r="IS57" s="3">
        <f t="shared" si="69"/>
        <v>1960</v>
      </c>
      <c r="IT57" s="4">
        <v>1710.0</v>
      </c>
      <c r="IU57" s="5">
        <f>Verste!C57 + Quidic!C57 + Erkizil!C57 + Ashain!C57 + Ahokini!C57</f>
        <v>143673756.6</v>
      </c>
      <c r="IV57" s="8">
        <f t="shared" si="70"/>
        <v>0.02295036554</v>
      </c>
      <c r="IW57" s="6">
        <f t="shared" si="71"/>
        <v>0.04720707558</v>
      </c>
    </row>
    <row r="58" ht="22.5" customHeight="1">
      <c r="A58" s="3">
        <f t="shared" si="1"/>
        <v>1959</v>
      </c>
      <c r="B58" s="4">
        <v>1709.0</v>
      </c>
      <c r="C58" s="5">
        <f>Acetoa!C58 + Acrana!C58 + Aetintio!C58 + Ahokini!C58 + Amcha!C58 + Andsaudare!C58 + Anymna!C58 + Aplasia!C58 + Arbiya!C58 + 'Areoix Lie'!C58 + Ashain!C58 + Astye!C58 + Baluyde!C58 + Byllu!C58 + Candenat!C58 + Canldives!C58 + Chaenia!C58 + Cloja!C58 + 'Crila Republic'!C58 + 'Cruthi Anoso'!C58 + Curata!C58 + Dahe!C58 + Danocia!C58 + Darewa!C58 + Desaki!C58 + Deschon!C58 + 'Disal Nila'!C58 + 'Dual Cenryia'!C58 + Ealdorii!C58 + Easuhura!C58 + Eldavpir!C58 + Eldjo!C58 + 'Elja and Munusia'!C58 + Emara!C58 + Enina!C58 + Eparia!C58 + Erkizil!C58 + Estijan!C58 + Etirha!C58 + Etretes!C58 + Exilium!C58 + 'Far Lands'!C58 + 'Feio Lie'!C58 + Fermori!C58 + Finae!C58 + Fincen!C58 + 'Fire Coast'!C58 + Gaeiya!C58 + Galca!C58 + Genaire!C58 + Grazail!C58 + Guise!C58 + Haiza!C58 + Heiso!C58 + Hiwush!C58 + Hkuqo!C58 + Hyelen!C58 + Iainoa!C58 + Iareva!C58 + Ihner!C58 + Ikzen!C58 + Ilicuhe!C58 + Inania!C58 + Inrea!C58 + Iquir!C58 + Isari!C58 + Isnti!C58 + Isuibul!C58 + Jathua!C58 + Jau!C58 + Jshain!C58 + Kaastini!C58 + Koruch!C58 + Kusierna!C58 + Laselteh!C58 + Lasri!C58 + Letan!C58 + Lieri!C58 + Lycroa!C58 + Lydroa!C58 + Maalle!C58 + Mendereide!C58 + 'Merela Sta'!C58 + 'Mesjan Hyaa'!C58 + Metndria!C58 + Migoku!C58 + Myla!C58 + 'New Kizura'!C58 + 'New Misos'!C58 + 'Nheyes Si'!C58 + Nia!C58 + 'Niretui and Anulan'!C58 + 'Niul Spijan'!C58 + 'North Ayre'!C58 + Ocaun!C58 + Ohtina!C58 + Onphello!C58 + Oscairia!C58 + Othya!C58 + Otiiric!C58 + Oyreain!C58 + Ozinia!C58 + Palina!C58 + Peka!C58 + Pelan!C58 + Pelines!C58 + Pelugrotoa!C58 + 'Pha Hii'!C58 + Phuris!C58 + Praesyu!C58 + Prstreula!C58 + 'Pruim Fijan'!C58 + 'Prystr Hii'!C58 + Quidic!C58 + Raledria!C58 + Reerica!C58 + Rethern!C58 + 'Rijan bu'!C58 + Rinew!C58 + Rkmepuia!C58 + Rtesania!C58 + Ruylku!C58 + Saa!C58 + Sadain!C58 + Sanagara!C58 + Sattle!C58 + Selaja!C58 + Seytinemas!C58 + Shinam!C58 + Shomjind!C58 + Siana!C58 + Sivoso!C58 + Slyiaduun!C58 + Stinebar!C58 + Suenan!C58 + Sunsokua!C58 + Taing!C58 + Taniduna!C58 + Taoisia!C58 + Taval!C58 + Terressin!C58 + Tomscilus!C58 + Tonder!C58 + Trevilla!C58 + Trian!C58 + Tvecoca!C58 + Ucrua!C58 + Ukhdari!C58 + Umarcia!C58 + Umendel!C58 + 'United Delet'!C58 + 'United Mihili'!C58 + Urbiqu!C58 + Uularin!C58 + Vayvele!C58 + Veelmit!C58 + Verste!C58 + Verusa!C58 + Vesozata!C58 + Viussi!C58 + Volver!C58 + Walporein!C58 + 'Welenu Fana'!C58 + 'Western Migoku'!C58 + Wundry!C58 + Yaxuto!C58 + Yihnurda!C58 + Yoprioq!C58 + Yutnitu!C58 + Zenashan!C58 + Zhanshe!C58 + Ztesh!C58</f>
        <v>2983086690</v>
      </c>
      <c r="D58" s="6">
        <f t="shared" si="2"/>
        <v>0.02023983896</v>
      </c>
      <c r="K58" s="3">
        <f t="shared" si="3"/>
        <v>1959</v>
      </c>
      <c r="L58" s="4">
        <v>1709.0</v>
      </c>
      <c r="M58" s="5">
        <f>Eldavpir!C58 + Iquir!C58 + Viussi!C58 + Umendel!C58 + Reerica!C58 + Saa!C58 + Sattle!C58</f>
        <v>22633544.9</v>
      </c>
      <c r="N58" s="6">
        <f t="shared" si="4"/>
        <v>0.02657055291</v>
      </c>
      <c r="O58" s="6">
        <f t="shared" si="5"/>
        <v>0.007587290367</v>
      </c>
      <c r="V58" s="3">
        <f t="shared" si="6"/>
        <v>1959</v>
      </c>
      <c r="W58" s="4">
        <v>1709.0</v>
      </c>
      <c r="X58" s="5">
        <f>'Areoix Lie'!C58 + Jau!C58 + Terressin!C58 + Acetoa!C58 + 'Feio Lie'!C58</f>
        <v>324775768.1</v>
      </c>
      <c r="Y58" s="6">
        <f t="shared" si="7"/>
        <v>0.02557768264</v>
      </c>
      <c r="Z58" s="6">
        <f t="shared" si="8"/>
        <v>0.1088723869</v>
      </c>
      <c r="AG58" s="3">
        <f t="shared" si="9"/>
        <v>1959</v>
      </c>
      <c r="AH58" s="4">
        <v>1709.0</v>
      </c>
      <c r="AI58" s="5">
        <f>Taniduna!C58 + Jathua!C58 + Deschon!C58 + Pelines!C58 + Candenat!C58 + Othya!C58 + Yoprioq!C58 + Jshain!C58 + 'Fire Coast'!C58 + 'Rijan bu'!C58 + Rinew!C58 + Enina!C58 + Trevilla!C58</f>
        <v>53566930.64</v>
      </c>
      <c r="AJ58" s="6">
        <f t="shared" si="10"/>
        <v>0.02298838465</v>
      </c>
      <c r="AK58" s="6">
        <f t="shared" si="11"/>
        <v>0.01795688031</v>
      </c>
      <c r="AR58" s="3">
        <f t="shared" si="12"/>
        <v>1959</v>
      </c>
      <c r="AS58" s="4">
        <v>1709.0</v>
      </c>
      <c r="AT58" s="5">
        <f>Gaeiya!C58 + Raledria!C58 + Arbiya!C58 + Fincen!C58 + Curata!C58</f>
        <v>144510710.9</v>
      </c>
      <c r="AU58" s="6">
        <f t="shared" si="13"/>
        <v>0.01930594629</v>
      </c>
      <c r="AV58" s="6">
        <f t="shared" si="14"/>
        <v>0.04844334943</v>
      </c>
      <c r="BC58" s="3">
        <f t="shared" si="15"/>
        <v>1959</v>
      </c>
      <c r="BD58" s="4">
        <v>1709.0</v>
      </c>
      <c r="BE58" s="5">
        <f>Etirha!C58 + Laselteh!C58 + Grazail!C58 + 'Disal Nila'!C58 + Pelan!C58 + Peka!C58 + Guise!C58</f>
        <v>56994264.94</v>
      </c>
      <c r="BF58" s="6">
        <f t="shared" si="16"/>
        <v>0.01956466458</v>
      </c>
      <c r="BG58" s="6">
        <f t="shared" si="17"/>
        <v>0.01910580244</v>
      </c>
      <c r="BN58" s="3">
        <f t="shared" si="18"/>
        <v>1959</v>
      </c>
      <c r="BO58" s="4">
        <v>1709.0</v>
      </c>
      <c r="BP58" s="5">
        <f>Genaire!C58 + 'New Misos'!C58 + Phuris!C58 + Lasri!C58 + Slyiaduun!C58 + Aetintio!C58 + Metndria!C58 + Tomscilus!C58</f>
        <v>40127514.13</v>
      </c>
      <c r="BQ58" s="6">
        <f t="shared" si="19"/>
        <v>0.02502378463</v>
      </c>
      <c r="BR58" s="6">
        <f t="shared" si="20"/>
        <v>0.0134516755</v>
      </c>
      <c r="BY58" s="3">
        <f t="shared" si="21"/>
        <v>1959</v>
      </c>
      <c r="BZ58" s="4">
        <v>1709.0</v>
      </c>
      <c r="CA58" s="5">
        <f>Ealdorii!C58 + Ukhdari!C58 + Hkuqo!C58 + Acrana!C58 + Zenashan!C58</f>
        <v>139603059.6</v>
      </c>
      <c r="CB58" s="7">
        <f t="shared" si="22"/>
        <v>0.02017055754</v>
      </c>
      <c r="CC58" s="6">
        <f t="shared" si="23"/>
        <v>0.04679819063</v>
      </c>
      <c r="CJ58" s="3">
        <f t="shared" si="24"/>
        <v>1959</v>
      </c>
      <c r="CK58" s="4">
        <v>1709.0</v>
      </c>
      <c r="CL58" s="5">
        <f>Estijan!C58 + Ikzen!C58 + Urbiqu!C58 + Danocia!C58 + Koruch!C58 + 'New Kizura'!C58 + Lydroa!C58 + Fermori!C58 + Uularin!C58 + 'Niul Spijan'!C58</f>
        <v>166937432.8</v>
      </c>
      <c r="CM58" s="7">
        <f t="shared" si="25"/>
        <v>0.02328202706</v>
      </c>
      <c r="CN58" s="6">
        <f t="shared" si="26"/>
        <v>0.05596130793</v>
      </c>
      <c r="CU58" s="3">
        <f t="shared" si="27"/>
        <v>1959</v>
      </c>
      <c r="CV58" s="4">
        <v>1709.0</v>
      </c>
      <c r="CW58" s="5">
        <f>Praesyu!C58 + Lycroa!C58 + Emara!C58 + Eldjo!C58 + Easuhura!C58 + Ilicuhe!C58 + Tonder!C58</f>
        <v>191484817.2</v>
      </c>
      <c r="CX58" s="7">
        <f t="shared" si="28"/>
        <v>0.006505198378</v>
      </c>
      <c r="CY58" s="6">
        <f t="shared" si="29"/>
        <v>0.06419016179</v>
      </c>
      <c r="DF58" s="3">
        <f t="shared" si="30"/>
        <v>1959</v>
      </c>
      <c r="DG58" s="4">
        <v>1709.0</v>
      </c>
      <c r="DH58" s="5">
        <f>Verusa!C58 + Darewa!C58 + Siana!C58 + Yaxuto!C58 + 'Merela Sta'!C58 + Palina!C58</f>
        <v>126919279.4</v>
      </c>
      <c r="DI58" s="7">
        <f t="shared" si="31"/>
        <v>0.008970061366</v>
      </c>
      <c r="DJ58" s="6">
        <f t="shared" si="32"/>
        <v>0.04254629269</v>
      </c>
      <c r="DQ58" s="3">
        <f t="shared" si="33"/>
        <v>1959</v>
      </c>
      <c r="DR58" s="4">
        <v>1709.0</v>
      </c>
      <c r="DS58" s="5">
        <f>Sunsokua!C58 + Vayvele!C58 + Selaja!C58 + Sadain!C58</f>
        <v>67480522.73</v>
      </c>
      <c r="DT58" s="7">
        <f t="shared" si="34"/>
        <v>0.02501118545</v>
      </c>
      <c r="DU58" s="6">
        <f t="shared" si="35"/>
        <v>0.0226210398</v>
      </c>
      <c r="EB58" s="3">
        <f t="shared" si="36"/>
        <v>1959</v>
      </c>
      <c r="EC58" s="4">
        <v>1709.0</v>
      </c>
      <c r="ED58" s="5">
        <f>Pelugrotoa!C58 + Lieri!C58 + Rtesania!C58 + Ozinia!C58</f>
        <v>177051504.2</v>
      </c>
      <c r="EE58" s="7">
        <f t="shared" si="37"/>
        <v>0.03573608087</v>
      </c>
      <c r="EF58" s="6">
        <f t="shared" si="38"/>
        <v>0.05935177976</v>
      </c>
      <c r="EM58" s="3">
        <f t="shared" si="39"/>
        <v>1959</v>
      </c>
      <c r="EN58" s="4">
        <v>1709.0</v>
      </c>
      <c r="EO58" s="5">
        <f>Ocaun!C58 + 'Dual Cenryia'!C58 + Byllu!C58 + Exilium!C58 + Inrea!C58 + Amcha!C58 + Isnti!C58 + Galca!C58 + Otiiric!C58 + Taing!C58 + 'Cruthi Anoso'!C58</f>
        <v>80354700.67</v>
      </c>
      <c r="EP58" s="7">
        <f t="shared" si="40"/>
        <v>0.02363270673</v>
      </c>
      <c r="EQ58" s="6">
        <f t="shared" si="41"/>
        <v>0.02693676351</v>
      </c>
      <c r="EX58" s="3">
        <f t="shared" si="42"/>
        <v>1959</v>
      </c>
      <c r="EY58" s="4">
        <v>1709.0</v>
      </c>
      <c r="EZ58" s="5">
        <f>Sivoso!C58 + Taoisia!C58 + Seytinemas!C58 + Trian!C58 + Chaenia!C58</f>
        <v>51846861.29</v>
      </c>
      <c r="FA58" s="7">
        <f t="shared" si="43"/>
        <v>0.0259344676</v>
      </c>
      <c r="FB58" s="6">
        <f t="shared" si="44"/>
        <v>0.01738027308</v>
      </c>
      <c r="FI58" s="3">
        <f t="shared" si="45"/>
        <v>1959</v>
      </c>
      <c r="FJ58" s="4">
        <v>1709.0</v>
      </c>
      <c r="FK58" s="5">
        <f>Migoku!C58 + 'Welenu Fana'!C58 + Haiza!C58 + Ucrua!C58 + Ihner!C58 + Oscairia!C58 + Shinam!C58 + Ruylku!C58 + Taval!C58 + 'Western Migoku'!C58 + 'Pruim Fijan'!C58 + Canldives!C58</f>
        <v>62665529.47</v>
      </c>
      <c r="FL58" s="7">
        <f t="shared" si="46"/>
        <v>0.01822902919</v>
      </c>
      <c r="FM58" s="6">
        <f t="shared" si="47"/>
        <v>0.02100694213</v>
      </c>
      <c r="FT58" s="3">
        <f t="shared" si="48"/>
        <v>1959</v>
      </c>
      <c r="FU58" s="4">
        <v>1709.0</v>
      </c>
      <c r="FV58" s="5">
        <f>Vesozata!C58 + Etretes!C58 + Kusierna!C58 + Eparia!C58</f>
        <v>39481913.65</v>
      </c>
      <c r="FW58" s="7">
        <f t="shared" si="49"/>
        <v>0.02353653554</v>
      </c>
      <c r="FX58" s="6">
        <f t="shared" si="50"/>
        <v>0.01323525521</v>
      </c>
      <c r="GE58" s="3">
        <f t="shared" si="51"/>
        <v>1959</v>
      </c>
      <c r="GF58" s="4">
        <v>1709.0</v>
      </c>
      <c r="GG58" s="5">
        <f>Dahe!C58 + Kaastini!C58 + Suenan!C58 + Oyreain!C58 + Sanagara!C58 + 'North Ayre'!C58 + Stinebar!C58 + Cloja!C58 + 'Pha Hii'!C58 + 'Prystr Hii'!C58</f>
        <v>634309108.3</v>
      </c>
      <c r="GH58" s="7">
        <f t="shared" si="52"/>
        <v>0.0141399092</v>
      </c>
      <c r="GI58" s="6">
        <f t="shared" si="53"/>
        <v>0.2126351576</v>
      </c>
      <c r="GP58" s="3">
        <f t="shared" si="54"/>
        <v>1959</v>
      </c>
      <c r="GQ58" s="4">
        <v>1709.0</v>
      </c>
      <c r="GR58" s="5">
        <f>Maalle!C58 + 'United Delet'!C58 + Ohtina!C58 + Astye!C58 + Prstreula!C58 + Veelmit!C58 + Aplasia!C58 + 'Elja and Munusia'!C58 + Walporein!C58 + 'Crila Republic'!C58 + 'Niretui and Anulan'!C58 + Rethern!C58 + Tvecoca!C58</f>
        <v>71404073.06</v>
      </c>
      <c r="GS58" s="7">
        <f t="shared" si="55"/>
        <v>0.02003452509</v>
      </c>
      <c r="GT58" s="6">
        <f t="shared" si="56"/>
        <v>0.02393630507</v>
      </c>
      <c r="HA58" s="3">
        <f t="shared" si="57"/>
        <v>1959</v>
      </c>
      <c r="HB58" s="4">
        <v>1709.0</v>
      </c>
      <c r="HC58" s="5">
        <f>Andsaudare!C58 + Nia!C58 + Umarcia!C58 + Mendereide!C58 + Iainoa!C58 + Isari!C58 + Rkmepuia!C58 + Hiwush!C58 + Isuibul!C58 + Yutnitu!C58</f>
        <v>22864562.08</v>
      </c>
      <c r="HD58" s="7">
        <f t="shared" si="58"/>
        <v>0.02506192618</v>
      </c>
      <c r="HE58" s="6">
        <f t="shared" si="59"/>
        <v>0.007664732696</v>
      </c>
      <c r="HL58" s="3">
        <f t="shared" si="60"/>
        <v>1959</v>
      </c>
      <c r="HM58" s="4">
        <v>1709.0</v>
      </c>
      <c r="HN58" s="5">
        <f>Zhanshe!C58 + Volver!C58 + Finae!C58 + Myla!C58 + 'Nheyes Si'!C58 + Onphello!C58 + Hyelen!C58</f>
        <v>41968827.4</v>
      </c>
      <c r="HO58" s="7">
        <f t="shared" si="61"/>
        <v>0.03036760757</v>
      </c>
      <c r="HP58" s="6">
        <f t="shared" si="62"/>
        <v>0.01406892651</v>
      </c>
      <c r="HW58" s="3">
        <f t="shared" si="63"/>
        <v>1959</v>
      </c>
      <c r="HX58" s="4">
        <v>1709.0</v>
      </c>
      <c r="HY58" s="5">
        <f>Yihnurda!C58 + Ztesh!C58 + Wundry!C58 + Anymna!C58 + Shomjind!C58 + Baluyde!C58 + Letan!C58</f>
        <v>178193471.1</v>
      </c>
      <c r="HZ58" s="7">
        <f t="shared" si="64"/>
        <v>0.01952010824</v>
      </c>
      <c r="IA58" s="6">
        <f t="shared" si="65"/>
        <v>0.05973459361</v>
      </c>
      <c r="IH58" s="3">
        <f t="shared" si="66"/>
        <v>1959</v>
      </c>
      <c r="II58" s="4">
        <v>1709.0</v>
      </c>
      <c r="IJ58" s="5">
        <f>Iareva!C58 + 'United Mihili'!C58 + 'Mesjan Hyaa'!C58 + Desaki!C58 + 'Far Lands'!C58</f>
        <v>21200280.88</v>
      </c>
      <c r="IK58" s="7">
        <f t="shared" si="67"/>
        <v>0.01742333056</v>
      </c>
      <c r="IL58" s="6">
        <f t="shared" si="68"/>
        <v>0.007106826951</v>
      </c>
      <c r="IS58" s="3">
        <f t="shared" si="69"/>
        <v>1959</v>
      </c>
      <c r="IT58" s="4">
        <v>1709.0</v>
      </c>
      <c r="IU58" s="5">
        <f>Verste!C58 + Quidic!C58 + Erkizil!C58 + Ashain!C58 + Ahokini!C58</f>
        <v>140450369.2</v>
      </c>
      <c r="IV58" s="7">
        <f t="shared" si="70"/>
        <v>0.02241674028</v>
      </c>
      <c r="IW58" s="6">
        <f t="shared" si="71"/>
        <v>0.04708222853</v>
      </c>
    </row>
    <row r="59" ht="22.5" customHeight="1">
      <c r="A59" s="3">
        <f t="shared" si="1"/>
        <v>1958</v>
      </c>
      <c r="B59" s="4">
        <v>1708.0</v>
      </c>
      <c r="C59" s="5">
        <f>Acetoa!C59 + Acrana!C59 + Aetintio!C59 + Ahokini!C59 + Amcha!C59 + Andsaudare!C59 + Anymna!C59 + Aplasia!C59 + Arbiya!C59 + 'Areoix Lie'!C59 + Ashain!C59 + Astye!C59 + Baluyde!C59 + Byllu!C59 + Candenat!C59 + Canldives!C59 + Chaenia!C59 + Cloja!C59 + 'Crila Republic'!C59 + 'Cruthi Anoso'!C59 + Curata!C59 + Dahe!C59 + Danocia!C59 + Darewa!C59 + Desaki!C59 + Deschon!C59 + 'Disal Nila'!C59 + 'Dual Cenryia'!C59 + Ealdorii!C59 + Easuhura!C59 + Eldavpir!C59 + Eldjo!C59 + 'Elja and Munusia'!C59 + Emara!C59 + Enina!C59 + Eparia!C59 + Erkizil!C59 + Estijan!C59 + Etirha!C59 + Etretes!C59 + Exilium!C59 + 'Far Lands'!C59 + 'Feio Lie'!C59 + Fermori!C59 + Finae!C59 + Fincen!C59 + 'Fire Coast'!C59 + Gaeiya!C59 + Galca!C59 + Genaire!C59 + Grazail!C59 + Guise!C59 + Haiza!C59 + Heiso!C59 + Hiwush!C59 + Hkuqo!C59 + Hyelen!C59 + Iainoa!C59 + Iareva!C59 + Ihner!C59 + Ikzen!C59 + Ilicuhe!C59 + Inania!C59 + Inrea!C59 + Iquir!C59 + Isari!C59 + Isnti!C59 + Isuibul!C59 + Jathua!C59 + Jau!C59 + Jshain!C59 + Kaastini!C59 + Koruch!C59 + Kusierna!C59 + Laselteh!C59 + Lasri!C59 + Letan!C59 + Lieri!C59 + Lycroa!C59 + Lydroa!C59 + Maalle!C59 + Mendereide!C59 + 'Merela Sta'!C59 + 'Mesjan Hyaa'!C59 + Metndria!C59 + Migoku!C59 + Myla!C59 + 'New Kizura'!C59 + 'New Misos'!C59 + 'Nheyes Si'!C59 + Nia!C59 + 'Niretui and Anulan'!C59 + 'Niul Spijan'!C59 + 'North Ayre'!C59 + Ocaun!C59 + Ohtina!C59 + Onphello!C59 + Oscairia!C59 + Othya!C59 + Otiiric!C59 + Oyreain!C59 + Ozinia!C59 + Palina!C59 + Peka!C59 + Pelan!C59 + Pelines!C59 + Pelugrotoa!C59 + 'Pha Hii'!C59 + Phuris!C59 + Praesyu!C59 + Prstreula!C59 + 'Pruim Fijan'!C59 + 'Prystr Hii'!C59 + Quidic!C59 + Raledria!C59 + Reerica!C59 + Rethern!C59 + 'Rijan bu'!C59 + Rinew!C59 + Rkmepuia!C59 + Rtesania!C59 + Ruylku!C59 + Saa!C59 + Sadain!C59 + Sanagara!C59 + Sattle!C59 + Selaja!C59 + Seytinemas!C59 + Shinam!C59 + Shomjind!C59 + Siana!C59 + Sivoso!C59 + Slyiaduun!C59 + Stinebar!C59 + Suenan!C59 + Sunsokua!C59 + Taing!C59 + Taniduna!C59 + Taoisia!C59 + Taval!C59 + Terressin!C59 + Tomscilus!C59 + Tonder!C59 + Trevilla!C59 + Trian!C59 + Tvecoca!C59 + Ucrua!C59 + Ukhdari!C59 + Umarcia!C59 + Umendel!C59 + 'United Delet'!C59 + 'United Mihili'!C59 + Urbiqu!C59 + Uularin!C59 + Vayvele!C59 + Veelmit!C59 + Verste!C59 + Verusa!C59 + Vesozata!C59 + Viussi!C59 + Volver!C59 + Walporein!C59 + 'Welenu Fana'!C59 + 'Western Migoku'!C59 + Wundry!C59 + Yaxuto!C59 + Yihnurda!C59 + Yoprioq!C59 + Yutnitu!C59 + Zenashan!C59 + Zhanshe!C59 + Ztesh!C59</f>
        <v>2923907277</v>
      </c>
      <c r="D59" s="6">
        <f t="shared" si="2"/>
        <v>0.02029283987</v>
      </c>
      <c r="K59" s="3">
        <f t="shared" si="3"/>
        <v>1958</v>
      </c>
      <c r="L59" s="4">
        <v>1708.0</v>
      </c>
      <c r="M59" s="5">
        <f>Eldavpir!C59 + Iquir!C59 + Viussi!C59 + Umendel!C59 + Reerica!C59 + Saa!C59 + Sattle!C59</f>
        <v>22047724.67</v>
      </c>
      <c r="N59" s="6">
        <f t="shared" si="4"/>
        <v>0.02593961712</v>
      </c>
      <c r="O59" s="6">
        <f t="shared" si="5"/>
        <v>0.007540500631</v>
      </c>
      <c r="V59" s="3">
        <f t="shared" si="6"/>
        <v>1958</v>
      </c>
      <c r="W59" s="4">
        <v>1708.0</v>
      </c>
      <c r="X59" s="5">
        <f>'Areoix Lie'!C59 + Jau!C59 + Terressin!C59 + Acetoa!C59 + 'Feio Lie'!C59</f>
        <v>316675931.7</v>
      </c>
      <c r="Y59" s="6">
        <f t="shared" si="7"/>
        <v>0.02572615445</v>
      </c>
      <c r="Z59" s="6">
        <f t="shared" si="8"/>
        <v>0.1083057367</v>
      </c>
      <c r="AG59" s="3">
        <f t="shared" si="9"/>
        <v>1958</v>
      </c>
      <c r="AH59" s="4">
        <v>1708.0</v>
      </c>
      <c r="AI59" s="5">
        <f>Taniduna!C59 + Jathua!C59 + Deschon!C59 + Pelines!C59 + Candenat!C59 + Othya!C59 + Yoprioq!C59 + Jshain!C59 + 'Fire Coast'!C59 + 'Rijan bu'!C59 + Rinew!C59 + Enina!C59 + Trevilla!C59</f>
        <v>52363185.58</v>
      </c>
      <c r="AJ59" s="6">
        <f t="shared" si="10"/>
        <v>0.02301448447</v>
      </c>
      <c r="AK59" s="6">
        <f t="shared" si="11"/>
        <v>0.01790863411</v>
      </c>
      <c r="AR59" s="3">
        <f t="shared" si="12"/>
        <v>1958</v>
      </c>
      <c r="AS59" s="4">
        <v>1708.0</v>
      </c>
      <c r="AT59" s="5">
        <f>Gaeiya!C59 + Raledria!C59 + Arbiya!C59 + Fincen!C59 + Curata!C59</f>
        <v>141773636.7</v>
      </c>
      <c r="AU59" s="6">
        <f t="shared" si="13"/>
        <v>0.01925240941</v>
      </c>
      <c r="AV59" s="6">
        <f t="shared" si="14"/>
        <v>0.04848773344</v>
      </c>
      <c r="BC59" s="3">
        <f t="shared" si="15"/>
        <v>1958</v>
      </c>
      <c r="BD59" s="4">
        <v>1708.0</v>
      </c>
      <c r="BE59" s="5">
        <f>Etirha!C59 + Laselteh!C59 + Grazail!C59 + 'Disal Nila'!C59 + Pelan!C59 + Peka!C59 + Guise!C59</f>
        <v>55900588.67</v>
      </c>
      <c r="BF59" s="6">
        <f t="shared" si="16"/>
        <v>0.02059999953</v>
      </c>
      <c r="BG59" s="6">
        <f t="shared" si="17"/>
        <v>0.01911845465</v>
      </c>
      <c r="BN59" s="3">
        <f t="shared" si="18"/>
        <v>1958</v>
      </c>
      <c r="BO59" s="4">
        <v>1708.0</v>
      </c>
      <c r="BP59" s="5">
        <f>Genaire!C59 + 'New Misos'!C59 + Phuris!C59 + Lasri!C59 + Slyiaduun!C59 + Aetintio!C59 + Metndria!C59 + Tomscilus!C59</f>
        <v>39147885.87</v>
      </c>
      <c r="BQ59" s="6">
        <f t="shared" si="19"/>
        <v>0.02540362164</v>
      </c>
      <c r="BR59" s="6">
        <f t="shared" si="20"/>
        <v>0.01338889443</v>
      </c>
      <c r="BY59" s="3">
        <f t="shared" si="21"/>
        <v>1958</v>
      </c>
      <c r="BZ59" s="4">
        <v>1708.0</v>
      </c>
      <c r="CA59" s="5">
        <f>Ealdorii!C59 + Ukhdari!C59 + Hkuqo!C59 + Acrana!C59 + Zenashan!C59</f>
        <v>136842862.7</v>
      </c>
      <c r="CB59" s="8">
        <f t="shared" si="22"/>
        <v>0.01931693052</v>
      </c>
      <c r="CC59" s="6">
        <f t="shared" si="23"/>
        <v>0.04680136877</v>
      </c>
      <c r="CJ59" s="3">
        <f t="shared" si="24"/>
        <v>1958</v>
      </c>
      <c r="CK59" s="4">
        <v>1708.0</v>
      </c>
      <c r="CL59" s="5">
        <f>Estijan!C59 + Ikzen!C59 + Urbiqu!C59 + Danocia!C59 + Koruch!C59 + 'New Kizura'!C59 + Lydroa!C59 + Fermori!C59 + Uularin!C59 + 'Niul Spijan'!C59</f>
        <v>163139221</v>
      </c>
      <c r="CM59" s="8">
        <f t="shared" si="25"/>
        <v>0.024895284</v>
      </c>
      <c r="CN59" s="6">
        <f t="shared" si="26"/>
        <v>0.05579493656</v>
      </c>
      <c r="CU59" s="3">
        <f t="shared" si="27"/>
        <v>1958</v>
      </c>
      <c r="CV59" s="4">
        <v>1708.0</v>
      </c>
      <c r="CW59" s="5">
        <f>Praesyu!C59 + Lycroa!C59 + Emara!C59 + Eldjo!C59 + Easuhura!C59 + Ilicuhe!C59 + Tonder!C59</f>
        <v>190247221.3</v>
      </c>
      <c r="CX59" s="8">
        <f t="shared" si="28"/>
        <v>0.006186407901</v>
      </c>
      <c r="CY59" s="6">
        <f t="shared" si="29"/>
        <v>0.06506609249</v>
      </c>
      <c r="DF59" s="3">
        <f t="shared" si="30"/>
        <v>1958</v>
      </c>
      <c r="DG59" s="4">
        <v>1708.0</v>
      </c>
      <c r="DH59" s="5">
        <f>Verusa!C59 + Darewa!C59 + Siana!C59 + Yaxuto!C59 + 'Merela Sta'!C59 + Palina!C59</f>
        <v>125790927.1</v>
      </c>
      <c r="DI59" s="8">
        <f t="shared" si="31"/>
        <v>0.008964800743</v>
      </c>
      <c r="DJ59" s="6">
        <f t="shared" si="32"/>
        <v>0.04302151716</v>
      </c>
      <c r="DQ59" s="3">
        <f t="shared" si="33"/>
        <v>1958</v>
      </c>
      <c r="DR59" s="4">
        <v>1708.0</v>
      </c>
      <c r="DS59" s="5">
        <f>Sunsokua!C59 + Vayvele!C59 + Selaja!C59 + Sadain!C59</f>
        <v>65833937.9</v>
      </c>
      <c r="DT59" s="8">
        <f t="shared" si="34"/>
        <v>0.02492123823</v>
      </c>
      <c r="DU59" s="6">
        <f t="shared" si="35"/>
        <v>0.02251574064</v>
      </c>
      <c r="EB59" s="3">
        <f t="shared" si="36"/>
        <v>1958</v>
      </c>
      <c r="EC59" s="4">
        <v>1708.0</v>
      </c>
      <c r="ED59" s="5">
        <f>Pelugrotoa!C59 + Lieri!C59 + Rtesania!C59 + Ozinia!C59</f>
        <v>170942682.7</v>
      </c>
      <c r="EE59" s="8">
        <f t="shared" si="37"/>
        <v>0.03669277741</v>
      </c>
      <c r="EF59" s="6">
        <f t="shared" si="38"/>
        <v>0.05846378372</v>
      </c>
      <c r="EM59" s="3">
        <f t="shared" si="39"/>
        <v>1958</v>
      </c>
      <c r="EN59" s="4">
        <v>1708.0</v>
      </c>
      <c r="EO59" s="5">
        <f>Ocaun!C59 + 'Dual Cenryia'!C59 + Byllu!C59 + Exilium!C59 + Inrea!C59 + Amcha!C59 + Isnti!C59 + Galca!C59 + Otiiric!C59 + Taing!C59 + 'Cruthi Anoso'!C59</f>
        <v>78499543.97</v>
      </c>
      <c r="EP59" s="8">
        <f t="shared" si="40"/>
        <v>0.022829255</v>
      </c>
      <c r="EQ59" s="6">
        <f t="shared" si="41"/>
        <v>0.02684748063</v>
      </c>
      <c r="EX59" s="3">
        <f t="shared" si="42"/>
        <v>1958</v>
      </c>
      <c r="EY59" s="4">
        <v>1708.0</v>
      </c>
      <c r="EZ59" s="5">
        <f>Sivoso!C59 + Taoisia!C59 + Seytinemas!C59 + Trian!C59 + Chaenia!C59</f>
        <v>50536231.04</v>
      </c>
      <c r="FA59" s="8">
        <f t="shared" si="43"/>
        <v>0.02660184888</v>
      </c>
      <c r="FB59" s="6">
        <f t="shared" si="44"/>
        <v>0.01728380084</v>
      </c>
      <c r="FI59" s="3">
        <f t="shared" si="45"/>
        <v>1958</v>
      </c>
      <c r="FJ59" s="4">
        <v>1708.0</v>
      </c>
      <c r="FK59" s="5">
        <f>Migoku!C59 + 'Welenu Fana'!C59 + Haiza!C59 + Ucrua!C59 + Ihner!C59 + Oscairia!C59 + Shinam!C59 + Ruylku!C59 + Taval!C59 + 'Western Migoku'!C59 + 'Pruim Fijan'!C59 + Canldives!C59</f>
        <v>61543648.5</v>
      </c>
      <c r="FL59" s="8">
        <f t="shared" si="46"/>
        <v>0.01789348915</v>
      </c>
      <c r="FM59" s="6">
        <f t="shared" si="47"/>
        <v>0.02104842687</v>
      </c>
      <c r="FT59" s="3">
        <f t="shared" si="48"/>
        <v>1958</v>
      </c>
      <c r="FU59" s="4">
        <v>1708.0</v>
      </c>
      <c r="FV59" s="5">
        <f>Vesozata!C59 + Etretes!C59 + Kusierna!C59 + Eparia!C59</f>
        <v>38574014.98</v>
      </c>
      <c r="FW59" s="8">
        <f t="shared" si="49"/>
        <v>0.02430613976</v>
      </c>
      <c r="FX59" s="6">
        <f t="shared" si="50"/>
        <v>0.01319262594</v>
      </c>
      <c r="GE59" s="3">
        <f t="shared" si="51"/>
        <v>1958</v>
      </c>
      <c r="GF59" s="4">
        <v>1708.0</v>
      </c>
      <c r="GG59" s="5">
        <f>Dahe!C59 + Kaastini!C59 + Suenan!C59 + Oyreain!C59 + Sanagara!C59 + 'North Ayre'!C59 + Stinebar!C59 + Cloja!C59 + 'Pha Hii'!C59 + 'Prystr Hii'!C59</f>
        <v>625465088.7</v>
      </c>
      <c r="GH59" s="8">
        <f t="shared" si="52"/>
        <v>0.01430709716</v>
      </c>
      <c r="GI59" s="6">
        <f t="shared" si="53"/>
        <v>0.2139141325</v>
      </c>
      <c r="GP59" s="3">
        <f t="shared" si="54"/>
        <v>1958</v>
      </c>
      <c r="GQ59" s="4">
        <v>1708.0</v>
      </c>
      <c r="GR59" s="5">
        <f>Maalle!C59 + 'United Delet'!C59 + Ohtina!C59 + Astye!C59 + Prstreula!C59 + Veelmit!C59 + Aplasia!C59 + 'Elja and Munusia'!C59 + Walporein!C59 + 'Crila Republic'!C59 + 'Niretui and Anulan'!C59 + Rethern!C59 + Tvecoca!C59</f>
        <v>70001623.77</v>
      </c>
      <c r="GS59" s="8">
        <f t="shared" si="55"/>
        <v>0.01981670571</v>
      </c>
      <c r="GT59" s="6">
        <f t="shared" si="56"/>
        <v>0.023941123</v>
      </c>
      <c r="HA59" s="3">
        <f t="shared" si="57"/>
        <v>1958</v>
      </c>
      <c r="HB59" s="4">
        <v>1708.0</v>
      </c>
      <c r="HC59" s="5">
        <f>Andsaudare!C59 + Nia!C59 + Umarcia!C59 + Mendereide!C59 + Iainoa!C59 + Isari!C59 + Rkmepuia!C59 + Hiwush!C59 + Isuibul!C59 + Yutnitu!C59</f>
        <v>22305542.23</v>
      </c>
      <c r="HD59" s="8">
        <f t="shared" si="58"/>
        <v>0.02490014488</v>
      </c>
      <c r="HE59" s="6">
        <f t="shared" si="59"/>
        <v>0.007628676328</v>
      </c>
      <c r="HL59" s="3">
        <f t="shared" si="60"/>
        <v>1958</v>
      </c>
      <c r="HM59" s="4">
        <v>1708.0</v>
      </c>
      <c r="HN59" s="5">
        <f>Zhanshe!C59 + Volver!C59 + Finae!C59 + Myla!C59 + 'Nheyes Si'!C59 + Onphello!C59 + Hyelen!C59</f>
        <v>40731897.13</v>
      </c>
      <c r="HO59" s="8">
        <f t="shared" si="61"/>
        <v>0.03105352487</v>
      </c>
      <c r="HP59" s="6">
        <f t="shared" si="62"/>
        <v>0.01393063913</v>
      </c>
      <c r="HW59" s="3">
        <f t="shared" si="63"/>
        <v>1958</v>
      </c>
      <c r="HX59" s="4">
        <v>1708.0</v>
      </c>
      <c r="HY59" s="5">
        <f>Yihnurda!C59 + Ztesh!C59 + Wundry!C59 + Anymna!C59 + Shomjind!C59 + Baluyde!C59 + Letan!C59</f>
        <v>174781713.1</v>
      </c>
      <c r="HZ59" s="8">
        <f t="shared" si="64"/>
        <v>0.01921679804</v>
      </c>
      <c r="IA59" s="6">
        <f t="shared" si="65"/>
        <v>0.05977676328</v>
      </c>
      <c r="IH59" s="3">
        <f t="shared" si="66"/>
        <v>1958</v>
      </c>
      <c r="II59" s="4">
        <v>1708.0</v>
      </c>
      <c r="IJ59" s="5">
        <f>Iareva!C59 + 'United Mihili'!C59 + 'Mesjan Hyaa'!C59 + Desaki!C59 + 'Far Lands'!C59</f>
        <v>20837226.99</v>
      </c>
      <c r="IK59" s="8">
        <f t="shared" si="67"/>
        <v>0.01706932825</v>
      </c>
      <c r="IL59" s="6">
        <f t="shared" si="68"/>
        <v>0.007126500608</v>
      </c>
      <c r="IS59" s="3">
        <f t="shared" si="69"/>
        <v>1958</v>
      </c>
      <c r="IT59" s="4">
        <v>1708.0</v>
      </c>
      <c r="IU59" s="5">
        <f>Verste!C59 + Quidic!C59 + Erkizil!C59 + Ashain!C59 + Ahokini!C59</f>
        <v>137370960.1</v>
      </c>
      <c r="IV59" s="8">
        <f t="shared" si="70"/>
        <v>0.02197098426</v>
      </c>
      <c r="IW59" s="6">
        <f t="shared" si="71"/>
        <v>0.04698198236</v>
      </c>
    </row>
    <row r="60" ht="22.5" customHeight="1">
      <c r="A60" s="3">
        <f t="shared" si="1"/>
        <v>1957</v>
      </c>
      <c r="B60" s="4">
        <v>1707.0</v>
      </c>
      <c r="C60" s="5">
        <f>Acetoa!C60 + Acrana!C60 + Aetintio!C60 + Ahokini!C60 + Amcha!C60 + Andsaudare!C60 + Anymna!C60 + Aplasia!C60 + Arbiya!C60 + 'Areoix Lie'!C60 + Ashain!C60 + Astye!C60 + Baluyde!C60 + Byllu!C60 + Candenat!C60 + Canldives!C60 + Chaenia!C60 + Cloja!C60 + 'Crila Republic'!C60 + 'Cruthi Anoso'!C60 + Curata!C60 + Dahe!C60 + Danocia!C60 + Darewa!C60 + Desaki!C60 + Deschon!C60 + 'Disal Nila'!C60 + 'Dual Cenryia'!C60 + Ealdorii!C60 + Easuhura!C60 + Eldavpir!C60 + Eldjo!C60 + 'Elja and Munusia'!C60 + Emara!C60 + Enina!C60 + Eparia!C60 + Erkizil!C60 + Estijan!C60 + Etirha!C60 + Etretes!C60 + Exilium!C60 + 'Far Lands'!C60 + 'Feio Lie'!C60 + Fermori!C60 + Finae!C60 + Fincen!C60 + 'Fire Coast'!C60 + Gaeiya!C60 + Galca!C60 + Genaire!C60 + Grazail!C60 + Guise!C60 + Haiza!C60 + Heiso!C60 + Hiwush!C60 + Hkuqo!C60 + Hyelen!C60 + Iainoa!C60 + Iareva!C60 + Ihner!C60 + Ikzen!C60 + Ilicuhe!C60 + Inania!C60 + Inrea!C60 + Iquir!C60 + Isari!C60 + Isnti!C60 + Isuibul!C60 + Jathua!C60 + Jau!C60 + Jshain!C60 + Kaastini!C60 + Koruch!C60 + Kusierna!C60 + Laselteh!C60 + Lasri!C60 + Letan!C60 + Lieri!C60 + Lycroa!C60 + Lydroa!C60 + Maalle!C60 + Mendereide!C60 + 'Merela Sta'!C60 + 'Mesjan Hyaa'!C60 + Metndria!C60 + Migoku!C60 + Myla!C60 + 'New Kizura'!C60 + 'New Misos'!C60 + 'Nheyes Si'!C60 + Nia!C60 + 'Niretui and Anulan'!C60 + 'Niul Spijan'!C60 + 'North Ayre'!C60 + Ocaun!C60 + Ohtina!C60 + Onphello!C60 + Oscairia!C60 + Othya!C60 + Otiiric!C60 + Oyreain!C60 + Ozinia!C60 + Palina!C60 + Peka!C60 + Pelan!C60 + Pelines!C60 + Pelugrotoa!C60 + 'Pha Hii'!C60 + Phuris!C60 + Praesyu!C60 + Prstreula!C60 + 'Pruim Fijan'!C60 + 'Prystr Hii'!C60 + Quidic!C60 + Raledria!C60 + Reerica!C60 + Rethern!C60 + 'Rijan bu'!C60 + Rinew!C60 + Rkmepuia!C60 + Rtesania!C60 + Ruylku!C60 + Saa!C60 + Sadain!C60 + Sanagara!C60 + Sattle!C60 + Selaja!C60 + Seytinemas!C60 + Shinam!C60 + Shomjind!C60 + Siana!C60 + Sivoso!C60 + Slyiaduun!C60 + Stinebar!C60 + Suenan!C60 + Sunsokua!C60 + Taing!C60 + Taniduna!C60 + Taoisia!C60 + Taval!C60 + Terressin!C60 + Tomscilus!C60 + Tonder!C60 + Trevilla!C60 + Trian!C60 + Tvecoca!C60 + Ucrua!C60 + Ukhdari!C60 + Umarcia!C60 + Umendel!C60 + 'United Delet'!C60 + 'United Mihili'!C60 + Urbiqu!C60 + Uularin!C60 + Vayvele!C60 + Veelmit!C60 + Verste!C60 + Verusa!C60 + Vesozata!C60 + Viussi!C60 + Volver!C60 + Walporein!C60 + 'Welenu Fana'!C60 + 'Western Migoku'!C60 + Wundry!C60 + Yaxuto!C60 + Yihnurda!C60 + Yoprioq!C60 + Yutnitu!C60 + Zenashan!C60 + Zhanshe!C60 + Ztesh!C60</f>
        <v>2865753010</v>
      </c>
      <c r="D60" s="6">
        <f t="shared" si="2"/>
        <v>0.02038391044</v>
      </c>
      <c r="K60" s="3">
        <f t="shared" si="3"/>
        <v>1957</v>
      </c>
      <c r="L60" s="4">
        <v>1707.0</v>
      </c>
      <c r="M60" s="5">
        <f>Eldavpir!C60 + Iquir!C60 + Viussi!C60 + Umendel!C60 + Reerica!C60 + Saa!C60 + Sattle!C60</f>
        <v>21490275.16</v>
      </c>
      <c r="N60" s="6">
        <f t="shared" si="4"/>
        <v>0.02600166002</v>
      </c>
      <c r="O60" s="6">
        <f t="shared" si="5"/>
        <v>0.007498997674</v>
      </c>
      <c r="V60" s="3">
        <f t="shared" si="6"/>
        <v>1957</v>
      </c>
      <c r="W60" s="4">
        <v>1707.0</v>
      </c>
      <c r="X60" s="5">
        <f>'Areoix Lie'!C60 + Jau!C60 + Terressin!C60 + Acetoa!C60 + 'Feio Lie'!C60</f>
        <v>308733408.3</v>
      </c>
      <c r="Y60" s="6">
        <f t="shared" si="7"/>
        <v>0.02574861634</v>
      </c>
      <c r="Z60" s="6">
        <f t="shared" si="8"/>
        <v>0.1077320366</v>
      </c>
      <c r="AG60" s="3">
        <f t="shared" si="9"/>
        <v>1957</v>
      </c>
      <c r="AH60" s="4">
        <v>1707.0</v>
      </c>
      <c r="AI60" s="5">
        <f>Taniduna!C60 + Jathua!C60 + Deschon!C60 + Pelines!C60 + Candenat!C60 + Othya!C60 + Yoprioq!C60 + Jshain!C60 + 'Fire Coast'!C60 + 'Rijan bu'!C60 + Rinew!C60 + Enina!C60 + Trevilla!C60</f>
        <v>51185184.94</v>
      </c>
      <c r="AJ60" s="6">
        <f t="shared" si="10"/>
        <v>0.02262113982</v>
      </c>
      <c r="AK60" s="6">
        <f t="shared" si="11"/>
        <v>0.01786098968</v>
      </c>
      <c r="AR60" s="3">
        <f t="shared" si="12"/>
        <v>1957</v>
      </c>
      <c r="AS60" s="4">
        <v>1707.0</v>
      </c>
      <c r="AT60" s="5">
        <f>Gaeiya!C60 + Raledria!C60 + Arbiya!C60 + Fincen!C60 + Curata!C60</f>
        <v>139095709.1</v>
      </c>
      <c r="AU60" s="6">
        <f t="shared" si="13"/>
        <v>0.01919548568</v>
      </c>
      <c r="AV60" s="6">
        <f t="shared" si="14"/>
        <v>0.04853722866</v>
      </c>
      <c r="BC60" s="3">
        <f t="shared" si="15"/>
        <v>1957</v>
      </c>
      <c r="BD60" s="4">
        <v>1707.0</v>
      </c>
      <c r="BE60" s="5">
        <f>Etirha!C60 + Laselteh!C60 + Grazail!C60 + 'Disal Nila'!C60 + Pelan!C60 + Peka!C60 + Guise!C60</f>
        <v>54772279.73</v>
      </c>
      <c r="BF60" s="6">
        <f t="shared" si="16"/>
        <v>0.02178106635</v>
      </c>
      <c r="BG60" s="6">
        <f t="shared" si="17"/>
        <v>0.01911270076</v>
      </c>
      <c r="BN60" s="3">
        <f t="shared" si="18"/>
        <v>1957</v>
      </c>
      <c r="BO60" s="4">
        <v>1707.0</v>
      </c>
      <c r="BP60" s="5">
        <f>Genaire!C60 + 'New Misos'!C60 + Phuris!C60 + Lasri!C60 + Slyiaduun!C60 + Aetintio!C60 + Metndria!C60 + Tomscilus!C60</f>
        <v>38178025.75</v>
      </c>
      <c r="BQ60" s="6">
        <f t="shared" si="19"/>
        <v>0.02575235915</v>
      </c>
      <c r="BR60" s="6">
        <f t="shared" si="20"/>
        <v>0.01332216196</v>
      </c>
      <c r="BY60" s="3">
        <f t="shared" si="21"/>
        <v>1957</v>
      </c>
      <c r="BZ60" s="4">
        <v>1707.0</v>
      </c>
      <c r="CA60" s="5">
        <f>Ealdorii!C60 + Ukhdari!C60 + Hkuqo!C60 + Acrana!C60 + Zenashan!C60</f>
        <v>134249573.1</v>
      </c>
      <c r="CB60" s="7">
        <f t="shared" si="22"/>
        <v>0.01762462416</v>
      </c>
      <c r="CC60" s="6">
        <f t="shared" si="23"/>
        <v>0.04684617711</v>
      </c>
      <c r="CJ60" s="3">
        <f t="shared" si="24"/>
        <v>1957</v>
      </c>
      <c r="CK60" s="4">
        <v>1707.0</v>
      </c>
      <c r="CL60" s="5">
        <f>Estijan!C60 + Ikzen!C60 + Urbiqu!C60 + Danocia!C60 + Koruch!C60 + 'New Kizura'!C60 + Lydroa!C60 + Fermori!C60 + Uularin!C60 + 'Niul Spijan'!C60</f>
        <v>159176477.4</v>
      </c>
      <c r="CM60" s="7">
        <f t="shared" si="25"/>
        <v>0.02665063207</v>
      </c>
      <c r="CN60" s="6">
        <f t="shared" si="26"/>
        <v>0.05554438113</v>
      </c>
      <c r="CU60" s="3">
        <f t="shared" si="27"/>
        <v>1957</v>
      </c>
      <c r="CV60" s="4">
        <v>1707.0</v>
      </c>
      <c r="CW60" s="5">
        <f>Praesyu!C60 + Lycroa!C60 + Emara!C60 + Eldjo!C60 + Easuhura!C60 + Ilicuhe!C60 + Tonder!C60</f>
        <v>189077510.7</v>
      </c>
      <c r="CX60" s="7">
        <f t="shared" si="28"/>
        <v>0.005301006345</v>
      </c>
      <c r="CY60" s="6">
        <f t="shared" si="29"/>
        <v>0.06597829961</v>
      </c>
      <c r="DF60" s="3">
        <f t="shared" si="30"/>
        <v>1957</v>
      </c>
      <c r="DG60" s="4">
        <v>1707.0</v>
      </c>
      <c r="DH60" s="5">
        <f>Verusa!C60 + Darewa!C60 + Siana!C60 + Yaxuto!C60 + 'Merela Sta'!C60 + Palina!C60</f>
        <v>124673256.2</v>
      </c>
      <c r="DI60" s="7">
        <f t="shared" si="31"/>
        <v>0.00878350625</v>
      </c>
      <c r="DJ60" s="6">
        <f t="shared" si="32"/>
        <v>0.04350453641</v>
      </c>
      <c r="DQ60" s="3">
        <f t="shared" si="33"/>
        <v>1957</v>
      </c>
      <c r="DR60" s="4">
        <v>1707.0</v>
      </c>
      <c r="DS60" s="5">
        <f>Sunsokua!C60 + Vayvele!C60 + Selaja!C60 + Sadain!C60</f>
        <v>64233167.82</v>
      </c>
      <c r="DT60" s="7">
        <f t="shared" si="34"/>
        <v>0.0247326179</v>
      </c>
      <c r="DU60" s="6">
        <f t="shared" si="35"/>
        <v>0.02241406276</v>
      </c>
      <c r="EB60" s="3">
        <f t="shared" si="36"/>
        <v>1957</v>
      </c>
      <c r="EC60" s="4">
        <v>1707.0</v>
      </c>
      <c r="ED60" s="5">
        <f>Pelugrotoa!C60 + Lieri!C60 + Rtesania!C60 + Ozinia!C60</f>
        <v>164892325.3</v>
      </c>
      <c r="EE60" s="7">
        <f t="shared" si="37"/>
        <v>0.03795939531</v>
      </c>
      <c r="EF60" s="6">
        <f t="shared" si="38"/>
        <v>0.05753891724</v>
      </c>
      <c r="EM60" s="3">
        <f t="shared" si="39"/>
        <v>1957</v>
      </c>
      <c r="EN60" s="4">
        <v>1707.0</v>
      </c>
      <c r="EO60" s="5">
        <f>Ocaun!C60 + 'Dual Cenryia'!C60 + Byllu!C60 + Exilium!C60 + Inrea!C60 + Amcha!C60 + Isnti!C60 + Galca!C60 + Otiiric!C60 + Taing!C60 + 'Cruthi Anoso'!C60</f>
        <v>76747456.71</v>
      </c>
      <c r="EP60" s="7">
        <f t="shared" si="40"/>
        <v>0.02266877796</v>
      </c>
      <c r="EQ60" s="6">
        <f t="shared" si="41"/>
        <v>0.02678090416</v>
      </c>
      <c r="EX60" s="3">
        <f t="shared" si="42"/>
        <v>1957</v>
      </c>
      <c r="EY60" s="4">
        <v>1707.0</v>
      </c>
      <c r="EZ60" s="5">
        <f>Sivoso!C60 + Taoisia!C60 + Seytinemas!C60 + Trian!C60 + Chaenia!C60</f>
        <v>49226709.55</v>
      </c>
      <c r="FA60" s="7">
        <f t="shared" si="43"/>
        <v>0.02748149991</v>
      </c>
      <c r="FB60" s="6">
        <f t="shared" si="44"/>
        <v>0.01717758278</v>
      </c>
      <c r="FI60" s="3">
        <f t="shared" si="45"/>
        <v>1957</v>
      </c>
      <c r="FJ60" s="4">
        <v>1707.0</v>
      </c>
      <c r="FK60" s="5">
        <f>Migoku!C60 + 'Welenu Fana'!C60 + Haiza!C60 + Ucrua!C60 + Ihner!C60 + Oscairia!C60 + Shinam!C60 + Ruylku!C60 + Taval!C60 + 'Western Migoku'!C60 + 'Pruim Fijan'!C60 + Canldives!C60</f>
        <v>60461776.37</v>
      </c>
      <c r="FL60" s="7">
        <f t="shared" si="46"/>
        <v>0.0174626231</v>
      </c>
      <c r="FM60" s="6">
        <f t="shared" si="47"/>
        <v>0.02109804165</v>
      </c>
      <c r="FT60" s="3">
        <f t="shared" si="48"/>
        <v>1957</v>
      </c>
      <c r="FU60" s="4">
        <v>1707.0</v>
      </c>
      <c r="FV60" s="5">
        <f>Vesozata!C60 + Etretes!C60 + Kusierna!C60 + Eparia!C60</f>
        <v>37658677.89</v>
      </c>
      <c r="FW60" s="7">
        <f t="shared" si="49"/>
        <v>0.02918381832</v>
      </c>
      <c r="FX60" s="6">
        <f t="shared" si="50"/>
        <v>0.01314093635</v>
      </c>
      <c r="GE60" s="3">
        <f t="shared" si="51"/>
        <v>1957</v>
      </c>
      <c r="GF60" s="4">
        <v>1707.0</v>
      </c>
      <c r="GG60" s="5">
        <f>Dahe!C60 + Kaastini!C60 + Suenan!C60 + Oyreain!C60 + Sanagara!C60 + 'North Ayre'!C60 + Stinebar!C60 + Cloja!C60 + 'Pha Hii'!C60 + 'Prystr Hii'!C60</f>
        <v>616642721.4</v>
      </c>
      <c r="GH60" s="7">
        <f t="shared" si="52"/>
        <v>0.01454864478</v>
      </c>
      <c r="GI60" s="6">
        <f t="shared" si="53"/>
        <v>0.2151765066</v>
      </c>
      <c r="GP60" s="3">
        <f t="shared" si="54"/>
        <v>1957</v>
      </c>
      <c r="GQ60" s="4">
        <v>1707.0</v>
      </c>
      <c r="GR60" s="5">
        <f>Maalle!C60 + 'United Delet'!C60 + Ohtina!C60 + Astye!C60 + Prstreula!C60 + Veelmit!C60 + Aplasia!C60 + 'Elja and Munusia'!C60 + Walporein!C60 + 'Crila Republic'!C60 + 'Niretui and Anulan'!C60 + Rethern!C60 + Tvecoca!C60</f>
        <v>68641377.79</v>
      </c>
      <c r="GS60" s="7">
        <f t="shared" si="55"/>
        <v>0.01979441826</v>
      </c>
      <c r="GT60" s="6">
        <f t="shared" si="56"/>
        <v>0.02395230068</v>
      </c>
      <c r="HA60" s="3">
        <f t="shared" si="57"/>
        <v>1957</v>
      </c>
      <c r="HB60" s="4">
        <v>1707.0</v>
      </c>
      <c r="HC60" s="5">
        <f>Andsaudare!C60 + Nia!C60 + Umarcia!C60 + Mendereide!C60 + Iainoa!C60 + Isari!C60 + Rkmepuia!C60 + Hiwush!C60 + Isuibul!C60 + Yutnitu!C60</f>
        <v>21763624.82</v>
      </c>
      <c r="HD60" s="7">
        <f t="shared" si="58"/>
        <v>0.02472807577</v>
      </c>
      <c r="HE60" s="6">
        <f t="shared" si="59"/>
        <v>0.007594382608</v>
      </c>
      <c r="HL60" s="3">
        <f t="shared" si="60"/>
        <v>1957</v>
      </c>
      <c r="HM60" s="4">
        <v>1707.0</v>
      </c>
      <c r="HN60" s="5">
        <f>Zhanshe!C60 + Volver!C60 + Finae!C60 + Myla!C60 + 'Nheyes Si'!C60 + Onphello!C60 + Hyelen!C60</f>
        <v>39505123.78</v>
      </c>
      <c r="HO60" s="7">
        <f t="shared" si="61"/>
        <v>0.03077716743</v>
      </c>
      <c r="HP60" s="6">
        <f t="shared" si="62"/>
        <v>0.01378525073</v>
      </c>
      <c r="HW60" s="3">
        <f t="shared" si="63"/>
        <v>1957</v>
      </c>
      <c r="HX60" s="4">
        <v>1707.0</v>
      </c>
      <c r="HY60" s="5">
        <f>Yihnurda!C60 + Ztesh!C60 + Wundry!C60 + Anymna!C60 + Shomjind!C60 + Baluyde!C60 + Letan!C60</f>
        <v>171486295.6</v>
      </c>
      <c r="HZ60" s="7">
        <f t="shared" si="64"/>
        <v>0.01886070505</v>
      </c>
      <c r="IA60" s="6">
        <f t="shared" si="65"/>
        <v>0.05983987281</v>
      </c>
      <c r="IH60" s="3">
        <f t="shared" si="66"/>
        <v>1957</v>
      </c>
      <c r="II60" s="4">
        <v>1707.0</v>
      </c>
      <c r="IJ60" s="5">
        <f>Iareva!C60 + 'United Mihili'!C60 + 'Mesjan Hyaa'!C60 + Desaki!C60 + 'Far Lands'!C60</f>
        <v>20487518.8</v>
      </c>
      <c r="IK60" s="7">
        <f t="shared" si="67"/>
        <v>0.01813361267</v>
      </c>
      <c r="IL60" s="6">
        <f t="shared" si="68"/>
        <v>0.007149087424</v>
      </c>
      <c r="IS60" s="3">
        <f t="shared" si="69"/>
        <v>1957</v>
      </c>
      <c r="IT60" s="4">
        <v>1707.0</v>
      </c>
      <c r="IU60" s="5">
        <f>Verste!C60 + Quidic!C60 + Erkizil!C60 + Ashain!C60 + Ahokini!C60</f>
        <v>134417671.6</v>
      </c>
      <c r="IV60" s="7">
        <f t="shared" si="70"/>
        <v>0.02220795576</v>
      </c>
      <c r="IW60" s="6">
        <f t="shared" si="71"/>
        <v>0.04690483482</v>
      </c>
    </row>
    <row r="61" ht="22.5" customHeight="1">
      <c r="A61" s="3">
        <f t="shared" si="1"/>
        <v>1956</v>
      </c>
      <c r="B61" s="4">
        <v>1706.0</v>
      </c>
      <c r="C61" s="5">
        <f>Acetoa!C61 + Acrana!C61 + Aetintio!C61 + Ahokini!C61 + Amcha!C61 + Andsaudare!C61 + Anymna!C61 + Aplasia!C61 + Arbiya!C61 + 'Areoix Lie'!C61 + Ashain!C61 + Astye!C61 + Baluyde!C61 + Byllu!C61 + Candenat!C61 + Canldives!C61 + Chaenia!C61 + Cloja!C61 + 'Crila Republic'!C61 + 'Cruthi Anoso'!C61 + Curata!C61 + Dahe!C61 + Danocia!C61 + Darewa!C61 + Desaki!C61 + Deschon!C61 + 'Disal Nila'!C61 + 'Dual Cenryia'!C61 + Ealdorii!C61 + Easuhura!C61 + Eldavpir!C61 + Eldjo!C61 + 'Elja and Munusia'!C61 + Emara!C61 + Enina!C61 + Eparia!C61 + Erkizil!C61 + Estijan!C61 + Etirha!C61 + Etretes!C61 + Exilium!C61 + 'Far Lands'!C61 + 'Feio Lie'!C61 + Fermori!C61 + Finae!C61 + Fincen!C61 + 'Fire Coast'!C61 + Gaeiya!C61 + Galca!C61 + Genaire!C61 + Grazail!C61 + Guise!C61 + Haiza!C61 + Heiso!C61 + Hiwush!C61 + Hkuqo!C61 + Hyelen!C61 + Iainoa!C61 + Iareva!C61 + Ihner!C61 + Ikzen!C61 + Ilicuhe!C61 + Inania!C61 + Inrea!C61 + Iquir!C61 + Isari!C61 + Isnti!C61 + Isuibul!C61 + Jathua!C61 + Jau!C61 + Jshain!C61 + Kaastini!C61 + Koruch!C61 + Kusierna!C61 + Laselteh!C61 + Lasri!C61 + Letan!C61 + Lieri!C61 + Lycroa!C61 + Lydroa!C61 + Maalle!C61 + Mendereide!C61 + 'Merela Sta'!C61 + 'Mesjan Hyaa'!C61 + Metndria!C61 + Migoku!C61 + Myla!C61 + 'New Kizura'!C61 + 'New Misos'!C61 + 'Nheyes Si'!C61 + Nia!C61 + 'Niretui and Anulan'!C61 + 'Niul Spijan'!C61 + 'North Ayre'!C61 + Ocaun!C61 + Ohtina!C61 + Onphello!C61 + Oscairia!C61 + Othya!C61 + Otiiric!C61 + Oyreain!C61 + Ozinia!C61 + Palina!C61 + Peka!C61 + Pelan!C61 + Pelines!C61 + Pelugrotoa!C61 + 'Pha Hii'!C61 + Phuris!C61 + Praesyu!C61 + Prstreula!C61 + 'Pruim Fijan'!C61 + 'Prystr Hii'!C61 + Quidic!C61 + Raledria!C61 + Reerica!C61 + Rethern!C61 + 'Rijan bu'!C61 + Rinew!C61 + Rkmepuia!C61 + Rtesania!C61 + Ruylku!C61 + Saa!C61 + Sadain!C61 + Sanagara!C61 + Sattle!C61 + Selaja!C61 + Seytinemas!C61 + Shinam!C61 + Shomjind!C61 + Siana!C61 + Sivoso!C61 + Slyiaduun!C61 + Stinebar!C61 + Suenan!C61 + Sunsokua!C61 + Taing!C61 + Taniduna!C61 + Taoisia!C61 + Taval!C61 + Terressin!C61 + Tomscilus!C61 + Tonder!C61 + Trevilla!C61 + Trian!C61 + Tvecoca!C61 + Ucrua!C61 + Ukhdari!C61 + Umarcia!C61 + Umendel!C61 + 'United Delet'!C61 + 'United Mihili'!C61 + Urbiqu!C61 + Uularin!C61 + Vayvele!C61 + Veelmit!C61 + Verste!C61 + Verusa!C61 + Vesozata!C61 + Viussi!C61 + Volver!C61 + Walporein!C61 + 'Welenu Fana'!C61 + 'Western Migoku'!C61 + Wundry!C61 + Yaxuto!C61 + Yihnurda!C61 + Yoprioq!C61 + Yutnitu!C61 + Zenashan!C61 + Zhanshe!C61 + Ztesh!C61</f>
        <v>2808504702</v>
      </c>
      <c r="D61" s="6">
        <f t="shared" si="2"/>
        <v>0.02015168199</v>
      </c>
      <c r="K61" s="3">
        <f t="shared" si="3"/>
        <v>1956</v>
      </c>
      <c r="L61" s="4">
        <v>1706.0</v>
      </c>
      <c r="M61" s="5">
        <f>Eldavpir!C61 + Iquir!C61 + Viussi!C61 + Umendel!C61 + Reerica!C61 + Saa!C61 + Sattle!C61</f>
        <v>20945653.4</v>
      </c>
      <c r="N61" s="6">
        <f t="shared" si="4"/>
        <v>0.02530866716</v>
      </c>
      <c r="O61" s="6">
        <f t="shared" si="5"/>
        <v>0.007457937808</v>
      </c>
      <c r="V61" s="3">
        <f t="shared" si="6"/>
        <v>1956</v>
      </c>
      <c r="W61" s="4">
        <v>1706.0</v>
      </c>
      <c r="X61" s="5">
        <f>'Areoix Lie'!C61 + Jau!C61 + Terressin!C61 + Acetoa!C61 + 'Feio Lie'!C61</f>
        <v>300983499.7</v>
      </c>
      <c r="Y61" s="6">
        <f t="shared" si="7"/>
        <v>0.02573192052</v>
      </c>
      <c r="Z61" s="6">
        <f t="shared" si="8"/>
        <v>0.1071685938</v>
      </c>
      <c r="AG61" s="3">
        <f t="shared" si="9"/>
        <v>1956</v>
      </c>
      <c r="AH61" s="4">
        <v>1706.0</v>
      </c>
      <c r="AI61" s="5">
        <f>Taniduna!C61 + Jathua!C61 + Deschon!C61 + Pelines!C61 + Candenat!C61 + Othya!C61 + Yoprioq!C61 + Jshain!C61 + 'Fire Coast'!C61 + 'Rijan bu'!C61 + Rinew!C61 + Enina!C61 + Trevilla!C61</f>
        <v>50052930.6</v>
      </c>
      <c r="AJ61" s="6">
        <f t="shared" si="10"/>
        <v>0.02247281951</v>
      </c>
      <c r="AK61" s="6">
        <f t="shared" si="11"/>
        <v>0.01782191447</v>
      </c>
      <c r="AR61" s="3">
        <f t="shared" si="12"/>
        <v>1956</v>
      </c>
      <c r="AS61" s="4">
        <v>1706.0</v>
      </c>
      <c r="AT61" s="5">
        <f>Gaeiya!C61 + Raledria!C61 + Arbiya!C61 + Fincen!C61 + Curata!C61</f>
        <v>136475986.3</v>
      </c>
      <c r="AU61" s="6">
        <f t="shared" si="13"/>
        <v>0.01916097121</v>
      </c>
      <c r="AV61" s="6">
        <f t="shared" si="14"/>
        <v>0.04859382511</v>
      </c>
      <c r="BC61" s="3">
        <f t="shared" si="15"/>
        <v>1956</v>
      </c>
      <c r="BD61" s="4">
        <v>1706.0</v>
      </c>
      <c r="BE61" s="5">
        <f>Etirha!C61 + Laselteh!C61 + Grazail!C61 + 'Disal Nila'!C61 + Pelan!C61 + Peka!C61 + Guise!C61</f>
        <v>53604711.95</v>
      </c>
      <c r="BF61" s="6">
        <f t="shared" si="16"/>
        <v>0.02208644336</v>
      </c>
      <c r="BG61" s="6">
        <f t="shared" si="17"/>
        <v>0.01908656657</v>
      </c>
      <c r="BN61" s="3">
        <f t="shared" si="18"/>
        <v>1956</v>
      </c>
      <c r="BO61" s="4">
        <v>1706.0</v>
      </c>
      <c r="BP61" s="5">
        <f>Genaire!C61 + 'New Misos'!C61 + Phuris!C61 + Lasri!C61 + Slyiaduun!C61 + Aetintio!C61 + Metndria!C61 + Tomscilus!C61</f>
        <v>37219534.92</v>
      </c>
      <c r="BQ61" s="6">
        <f t="shared" si="19"/>
        <v>0.02598973108</v>
      </c>
      <c r="BR61" s="6">
        <f t="shared" si="20"/>
        <v>0.01325243817</v>
      </c>
      <c r="BY61" s="3">
        <f t="shared" si="21"/>
        <v>1956</v>
      </c>
      <c r="BZ61" s="4">
        <v>1706.0</v>
      </c>
      <c r="CA61" s="5">
        <f>Ealdorii!C61 + Ukhdari!C61 + Hkuqo!C61 + Acrana!C61 + Zenashan!C61</f>
        <v>131924454.1</v>
      </c>
      <c r="CB61" s="8">
        <f t="shared" si="22"/>
        <v>0.01554956818</v>
      </c>
      <c r="CC61" s="6">
        <f t="shared" si="23"/>
        <v>0.04697320038</v>
      </c>
      <c r="CJ61" s="3">
        <f t="shared" si="24"/>
        <v>1956</v>
      </c>
      <c r="CK61" s="4">
        <v>1706.0</v>
      </c>
      <c r="CL61" s="5">
        <f>Estijan!C61 + Ikzen!C61 + Urbiqu!C61 + Danocia!C61 + Koruch!C61 + 'New Kizura'!C61 + Lydroa!C61 + Fermori!C61 + Uularin!C61 + 'Niul Spijan'!C61</f>
        <v>155044445</v>
      </c>
      <c r="CM61" s="8">
        <f t="shared" si="25"/>
        <v>0.02847137743</v>
      </c>
      <c r="CN61" s="6">
        <f t="shared" si="26"/>
        <v>0.05520533573</v>
      </c>
      <c r="CU61" s="3">
        <f t="shared" si="27"/>
        <v>1956</v>
      </c>
      <c r="CV61" s="4">
        <v>1706.0</v>
      </c>
      <c r="CW61" s="5">
        <f>Praesyu!C61 + Lycroa!C61 + Emara!C61 + Eldjo!C61 + Easuhura!C61 + Ilicuhe!C61 + Tonder!C61</f>
        <v>188080494.8</v>
      </c>
      <c r="CX61" s="8">
        <f t="shared" si="28"/>
        <v>0.00506812651</v>
      </c>
      <c r="CY61" s="6">
        <f t="shared" si="29"/>
        <v>0.06696819652</v>
      </c>
      <c r="DF61" s="3">
        <f t="shared" si="30"/>
        <v>1956</v>
      </c>
      <c r="DG61" s="4">
        <v>1706.0</v>
      </c>
      <c r="DH61" s="5">
        <f>Verusa!C61 + Darewa!C61 + Siana!C61 + Yaxuto!C61 + 'Merela Sta'!C61 + Palina!C61</f>
        <v>123587722.7</v>
      </c>
      <c r="DI61" s="8">
        <f t="shared" si="31"/>
        <v>0.005917786687</v>
      </c>
      <c r="DJ61" s="6">
        <f t="shared" si="32"/>
        <v>0.04400481244</v>
      </c>
      <c r="DQ61" s="3">
        <f t="shared" si="33"/>
        <v>1956</v>
      </c>
      <c r="DR61" s="4">
        <v>1706.0</v>
      </c>
      <c r="DS61" s="5">
        <f>Sunsokua!C61 + Vayvele!C61 + Selaja!C61 + Sadain!C61</f>
        <v>62682856.68</v>
      </c>
      <c r="DT61" s="8">
        <f t="shared" si="34"/>
        <v>0.02444479719</v>
      </c>
      <c r="DU61" s="6">
        <f t="shared" si="35"/>
        <v>0.02231894312</v>
      </c>
      <c r="EB61" s="3">
        <f t="shared" si="36"/>
        <v>1956</v>
      </c>
      <c r="EC61" s="4">
        <v>1706.0</v>
      </c>
      <c r="ED61" s="5">
        <f>Pelugrotoa!C61 + Lieri!C61 + Rtesania!C61 + Ozinia!C61</f>
        <v>158862019.1</v>
      </c>
      <c r="EE61" s="8">
        <f t="shared" si="37"/>
        <v>0.03745067671</v>
      </c>
      <c r="EF61" s="6">
        <f t="shared" si="38"/>
        <v>0.05656462636</v>
      </c>
      <c r="EM61" s="3">
        <f t="shared" si="39"/>
        <v>1956</v>
      </c>
      <c r="EN61" s="4">
        <v>1706.0</v>
      </c>
      <c r="EO61" s="5">
        <f>Ocaun!C61 + 'Dual Cenryia'!C61 + Byllu!C61 + Exilium!C61 + Inrea!C61 + Amcha!C61 + Isnti!C61 + Galca!C61 + Otiiric!C61 + Taing!C61 + 'Cruthi Anoso'!C61</f>
        <v>75046249.94</v>
      </c>
      <c r="EP61" s="8">
        <f t="shared" si="40"/>
        <v>0.0226598267</v>
      </c>
      <c r="EQ61" s="6">
        <f t="shared" si="41"/>
        <v>0.02672106972</v>
      </c>
      <c r="EX61" s="3">
        <f t="shared" si="42"/>
        <v>1956</v>
      </c>
      <c r="EY61" s="4">
        <v>1706.0</v>
      </c>
      <c r="EZ61" s="5">
        <f>Sivoso!C61 + Taoisia!C61 + Seytinemas!C61 + Trian!C61 + Chaenia!C61</f>
        <v>47910068.99</v>
      </c>
      <c r="FA61" s="8">
        <f t="shared" si="43"/>
        <v>0.02815798443</v>
      </c>
      <c r="FB61" s="6">
        <f t="shared" si="44"/>
        <v>0.01705892426</v>
      </c>
      <c r="FI61" s="3">
        <f t="shared" si="45"/>
        <v>1956</v>
      </c>
      <c r="FJ61" s="4">
        <v>1706.0</v>
      </c>
      <c r="FK61" s="5">
        <f>Migoku!C61 + 'Welenu Fana'!C61 + Haiza!C61 + Ucrua!C61 + Ihner!C61 + Oscairia!C61 + Shinam!C61 + Ruylku!C61 + Taval!C61 + 'Western Migoku'!C61 + 'Pruim Fijan'!C61 + Canldives!C61</f>
        <v>59424076.12</v>
      </c>
      <c r="FL61" s="8">
        <f t="shared" si="46"/>
        <v>0.01710321704</v>
      </c>
      <c r="FM61" s="6">
        <f t="shared" si="47"/>
        <v>0.02115861728</v>
      </c>
      <c r="FT61" s="3">
        <f t="shared" si="48"/>
        <v>1956</v>
      </c>
      <c r="FU61" s="4">
        <v>1706.0</v>
      </c>
      <c r="FV61" s="5">
        <f>Vesozata!C61 + Etretes!C61 + Kusierna!C61 + Eparia!C61</f>
        <v>36590818.1</v>
      </c>
      <c r="FW61" s="8">
        <f t="shared" si="49"/>
        <v>0.02709162992</v>
      </c>
      <c r="FX61" s="6">
        <f t="shared" si="50"/>
        <v>0.01302857641</v>
      </c>
      <c r="GE61" s="3">
        <f t="shared" si="51"/>
        <v>1956</v>
      </c>
      <c r="GF61" s="4">
        <v>1706.0</v>
      </c>
      <c r="GG61" s="5">
        <f>Dahe!C61 + Kaastini!C61 + Suenan!C61 + Oyreain!C61 + Sanagara!C61 + 'North Ayre'!C61 + Stinebar!C61 + Cloja!C61 + 'Pha Hii'!C61 + 'Prystr Hii'!C61</f>
        <v>607800054.3</v>
      </c>
      <c r="GH61" s="8">
        <f t="shared" si="52"/>
        <v>0.0147803989</v>
      </c>
      <c r="GI61" s="6">
        <f t="shared" si="53"/>
        <v>0.2164141131</v>
      </c>
      <c r="GP61" s="3">
        <f t="shared" si="54"/>
        <v>1956</v>
      </c>
      <c r="GQ61" s="4">
        <v>1706.0</v>
      </c>
      <c r="GR61" s="5">
        <f>Maalle!C61 + 'United Delet'!C61 + Ohtina!C61 + Astye!C61 + Prstreula!C61 + Veelmit!C61 + Aplasia!C61 + 'Elja and Munusia'!C61 + Walporein!C61 + 'Crila Republic'!C61 + 'Niretui and Anulan'!C61 + Rethern!C61 + Tvecoca!C61</f>
        <v>67309034.6</v>
      </c>
      <c r="GS61" s="8">
        <f t="shared" si="55"/>
        <v>0.01954660225</v>
      </c>
      <c r="GT61" s="6">
        <f t="shared" si="56"/>
        <v>0.02396614631</v>
      </c>
      <c r="HA61" s="3">
        <f t="shared" si="57"/>
        <v>1956</v>
      </c>
      <c r="HB61" s="4">
        <v>1706.0</v>
      </c>
      <c r="HC61" s="5">
        <f>Andsaudare!C61 + Nia!C61 + Umarcia!C61 + Mendereide!C61 + Iainoa!C61 + Isari!C61 + Rkmepuia!C61 + Hiwush!C61 + Isuibul!C61 + Yutnitu!C61</f>
        <v>21238439.09</v>
      </c>
      <c r="HD61" s="8">
        <f t="shared" si="58"/>
        <v>0.02468724997</v>
      </c>
      <c r="HE61" s="6">
        <f t="shared" si="59"/>
        <v>0.007562187478</v>
      </c>
      <c r="HL61" s="3">
        <f t="shared" si="60"/>
        <v>1956</v>
      </c>
      <c r="HM61" s="4">
        <v>1706.0</v>
      </c>
      <c r="HN61" s="5">
        <f>Zhanshe!C61 + Volver!C61 + Finae!C61 + Myla!C61 + 'Nheyes Si'!C61 + Onphello!C61 + Hyelen!C61</f>
        <v>38325571.26</v>
      </c>
      <c r="HO61" s="8">
        <f t="shared" si="61"/>
        <v>0.03037734124</v>
      </c>
      <c r="HP61" s="6">
        <f t="shared" si="62"/>
        <v>0.01364625498</v>
      </c>
      <c r="HW61" s="3">
        <f t="shared" si="63"/>
        <v>1956</v>
      </c>
      <c r="HX61" s="4">
        <v>1706.0</v>
      </c>
      <c r="HY61" s="5">
        <f>Yihnurda!C61 + Ztesh!C61 + Wundry!C61 + Anymna!C61 + Shomjind!C61 + Baluyde!C61 + Letan!C61</f>
        <v>168311816.1</v>
      </c>
      <c r="HZ61" s="8">
        <f t="shared" si="64"/>
        <v>0.01837577662</v>
      </c>
      <c r="IA61" s="6">
        <f t="shared" si="65"/>
        <v>0.05992933393</v>
      </c>
      <c r="IH61" s="3">
        <f t="shared" si="66"/>
        <v>1956</v>
      </c>
      <c r="II61" s="4">
        <v>1706.0</v>
      </c>
      <c r="IJ61" s="5">
        <f>Iareva!C61 + 'United Mihili'!C61 + 'Mesjan Hyaa'!C61 + Desaki!C61 + 'Far Lands'!C61</f>
        <v>20122622.95</v>
      </c>
      <c r="IK61" s="8">
        <f t="shared" si="67"/>
        <v>0.01926705417</v>
      </c>
      <c r="IL61" s="6">
        <f t="shared" si="68"/>
        <v>0.007164888469</v>
      </c>
      <c r="IS61" s="3">
        <f t="shared" si="69"/>
        <v>1956</v>
      </c>
      <c r="IT61" s="4">
        <v>1706.0</v>
      </c>
      <c r="IU61" s="5">
        <f>Verste!C61 + Quidic!C61 + Erkizil!C61 + Ashain!C61 + Ahokini!C61</f>
        <v>131497383.5</v>
      </c>
      <c r="IV61" s="8">
        <f t="shared" si="70"/>
        <v>0.02248273853</v>
      </c>
      <c r="IW61" s="6">
        <f t="shared" si="71"/>
        <v>0.04682113703</v>
      </c>
    </row>
    <row r="62" ht="22.5" customHeight="1">
      <c r="A62" s="3">
        <f t="shared" si="1"/>
        <v>1955</v>
      </c>
      <c r="B62" s="4">
        <v>1705.0</v>
      </c>
      <c r="C62" s="5">
        <f>Acetoa!C62 + Acrana!C62 + Aetintio!C62 + Ahokini!C62 + Amcha!C62 + Andsaudare!C62 + Anymna!C62 + Aplasia!C62 + Arbiya!C62 + 'Areoix Lie'!C62 + Ashain!C62 + Astye!C62 + Baluyde!C62 + Byllu!C62 + Candenat!C62 + Canldives!C62 + Chaenia!C62 + Cloja!C62 + 'Crila Republic'!C62 + 'Cruthi Anoso'!C62 + Curata!C62 + Dahe!C62 + Danocia!C62 + Darewa!C62 + Desaki!C62 + Deschon!C62 + 'Disal Nila'!C62 + 'Dual Cenryia'!C62 + Ealdorii!C62 + Easuhura!C62 + Eldavpir!C62 + Eldjo!C62 + 'Elja and Munusia'!C62 + Emara!C62 + Enina!C62 + Eparia!C62 + Erkizil!C62 + Estijan!C62 + Etirha!C62 + Etretes!C62 + Exilium!C62 + 'Far Lands'!C62 + 'Feio Lie'!C62 + Fermori!C62 + Finae!C62 + Fincen!C62 + 'Fire Coast'!C62 + Gaeiya!C62 + Galca!C62 + Genaire!C62 + Grazail!C62 + Guise!C62 + Haiza!C62 + Heiso!C62 + Hiwush!C62 + Hkuqo!C62 + Hyelen!C62 + Iainoa!C62 + Iareva!C62 + Ihner!C62 + Ikzen!C62 + Ilicuhe!C62 + Inania!C62 + Inrea!C62 + Iquir!C62 + Isari!C62 + Isnti!C62 + Isuibul!C62 + Jathua!C62 + Jau!C62 + Jshain!C62 + Kaastini!C62 + Koruch!C62 + Kusierna!C62 + Laselteh!C62 + Lasri!C62 + Letan!C62 + Lieri!C62 + Lycroa!C62 + Lydroa!C62 + Maalle!C62 + Mendereide!C62 + 'Merela Sta'!C62 + 'Mesjan Hyaa'!C62 + Metndria!C62 + Migoku!C62 + Myla!C62 + 'New Kizura'!C62 + 'New Misos'!C62 + 'Nheyes Si'!C62 + Nia!C62 + 'Niretui and Anulan'!C62 + 'Niul Spijan'!C62 + 'North Ayre'!C62 + Ocaun!C62 + Ohtina!C62 + Onphello!C62 + Oscairia!C62 + Othya!C62 + Otiiric!C62 + Oyreain!C62 + Ozinia!C62 + Palina!C62 + Peka!C62 + Pelan!C62 + Pelines!C62 + Pelugrotoa!C62 + 'Pha Hii'!C62 + Phuris!C62 + Praesyu!C62 + Prstreula!C62 + 'Pruim Fijan'!C62 + 'Prystr Hii'!C62 + Quidic!C62 + Raledria!C62 + Reerica!C62 + Rethern!C62 + 'Rijan bu'!C62 + Rinew!C62 + Rkmepuia!C62 + Rtesania!C62 + Ruylku!C62 + Saa!C62 + Sadain!C62 + Sanagara!C62 + Sattle!C62 + Selaja!C62 + Seytinemas!C62 + Shinam!C62 + Shomjind!C62 + Siana!C62 + Sivoso!C62 + Slyiaduun!C62 + Stinebar!C62 + Suenan!C62 + Sunsokua!C62 + Taing!C62 + Taniduna!C62 + Taoisia!C62 + Taval!C62 + Terressin!C62 + Tomscilus!C62 + Tonder!C62 + Trevilla!C62 + Trian!C62 + Tvecoca!C62 + Ucrua!C62 + Ukhdari!C62 + Umarcia!C62 + Umendel!C62 + 'United Delet'!C62 + 'United Mihili'!C62 + Urbiqu!C62 + Uularin!C62 + Vayvele!C62 + Veelmit!C62 + Verste!C62 + Verusa!C62 + Vesozata!C62 + Viussi!C62 + Volver!C62 + Walporein!C62 + 'Welenu Fana'!C62 + 'Western Migoku'!C62 + Wundry!C62 + Yaxuto!C62 + Yihnurda!C62 + Yoprioq!C62 + Yutnitu!C62 + Zenashan!C62 + Zhanshe!C62 + Ztesh!C62</f>
        <v>2753026586</v>
      </c>
      <c r="D62" s="6">
        <f t="shared" si="2"/>
        <v>0.02002812563</v>
      </c>
      <c r="K62" s="3">
        <f t="shared" si="3"/>
        <v>1955</v>
      </c>
      <c r="L62" s="4">
        <v>1705.0</v>
      </c>
      <c r="M62" s="5">
        <f>Eldavpir!C62 + Iquir!C62 + Viussi!C62 + Umendel!C62 + Reerica!C62 + Saa!C62 + Sattle!C62</f>
        <v>20428631.95</v>
      </c>
      <c r="N62" s="6">
        <f t="shared" si="4"/>
        <v>0.02455031503</v>
      </c>
      <c r="O62" s="6">
        <f t="shared" si="5"/>
        <v>0.00742042669</v>
      </c>
      <c r="V62" s="3">
        <f t="shared" si="6"/>
        <v>1955</v>
      </c>
      <c r="W62" s="4">
        <v>1705.0</v>
      </c>
      <c r="X62" s="5">
        <f>'Areoix Lie'!C62 + Jau!C62 + Terressin!C62 + Acetoa!C62 + 'Feio Lie'!C62</f>
        <v>293432907.4</v>
      </c>
      <c r="Y62" s="6">
        <f t="shared" si="7"/>
        <v>0.02572334359</v>
      </c>
      <c r="Z62" s="6">
        <f t="shared" si="8"/>
        <v>0.1065855698</v>
      </c>
      <c r="AG62" s="3">
        <f t="shared" si="9"/>
        <v>1955</v>
      </c>
      <c r="AH62" s="4">
        <v>1705.0</v>
      </c>
      <c r="AI62" s="5">
        <f>Taniduna!C62 + Jathua!C62 + Deschon!C62 + Pelines!C62 + Candenat!C62 + Othya!C62 + Yoprioq!C62 + Jshain!C62 + 'Fire Coast'!C62 + 'Rijan bu'!C62 + Rinew!C62 + Enina!C62 + Trevilla!C62</f>
        <v>48952822.65</v>
      </c>
      <c r="AJ62" s="6">
        <f t="shared" si="10"/>
        <v>0.02229832633</v>
      </c>
      <c r="AK62" s="6">
        <f t="shared" si="11"/>
        <v>0.01778145656</v>
      </c>
      <c r="AR62" s="3">
        <f t="shared" si="12"/>
        <v>1955</v>
      </c>
      <c r="AS62" s="4">
        <v>1705.0</v>
      </c>
      <c r="AT62" s="5">
        <f>Gaeiya!C62 + Raledria!C62 + Arbiya!C62 + Fincen!C62 + Curata!C62</f>
        <v>133910138</v>
      </c>
      <c r="AU62" s="6">
        <f t="shared" si="13"/>
        <v>0.02002956831</v>
      </c>
      <c r="AV62" s="6">
        <f t="shared" si="14"/>
        <v>0.04864106242</v>
      </c>
      <c r="BC62" s="3">
        <f t="shared" si="15"/>
        <v>1955</v>
      </c>
      <c r="BD62" s="4">
        <v>1705.0</v>
      </c>
      <c r="BE62" s="5">
        <f>Etirha!C62 + Laselteh!C62 + Grazail!C62 + 'Disal Nila'!C62 + Pelan!C62 + Peka!C62 + Guise!C62</f>
        <v>52446358.42</v>
      </c>
      <c r="BF62" s="6">
        <f t="shared" si="16"/>
        <v>0.0199560948</v>
      </c>
      <c r="BG62" s="6">
        <f t="shared" si="17"/>
        <v>0.0190504366</v>
      </c>
      <c r="BN62" s="3">
        <f t="shared" si="18"/>
        <v>1955</v>
      </c>
      <c r="BO62" s="4">
        <v>1705.0</v>
      </c>
      <c r="BP62" s="5">
        <f>Genaire!C62 + 'New Misos'!C62 + Phuris!C62 + Lasri!C62 + Slyiaduun!C62 + Aetintio!C62 + Metndria!C62 + Tomscilus!C62</f>
        <v>36276712.9</v>
      </c>
      <c r="BQ62" s="6">
        <f t="shared" si="19"/>
        <v>0.02553245911</v>
      </c>
      <c r="BR62" s="6">
        <f t="shared" si="20"/>
        <v>0.01317702963</v>
      </c>
      <c r="BY62" s="3">
        <f t="shared" si="21"/>
        <v>1955</v>
      </c>
      <c r="BZ62" s="4">
        <v>1705.0</v>
      </c>
      <c r="CA62" s="5">
        <f>Ealdorii!C62 + Ukhdari!C62 + Hkuqo!C62 + Acrana!C62 + Zenashan!C62</f>
        <v>129904495.3</v>
      </c>
      <c r="CB62" s="7">
        <f t="shared" si="22"/>
        <v>0.01372633909</v>
      </c>
      <c r="CC62" s="6">
        <f t="shared" si="23"/>
        <v>0.04718606642</v>
      </c>
      <c r="CJ62" s="3">
        <f t="shared" si="24"/>
        <v>1955</v>
      </c>
      <c r="CK62" s="4">
        <v>1705.0</v>
      </c>
      <c r="CL62" s="5">
        <f>Estijan!C62 + Ikzen!C62 + Urbiqu!C62 + Danocia!C62 + Koruch!C62 + 'New Kizura'!C62 + Lydroa!C62 + Fermori!C62 + Uularin!C62 + 'Niul Spijan'!C62</f>
        <v>150752318.8</v>
      </c>
      <c r="CM62" s="7">
        <f t="shared" si="25"/>
        <v>0.02683531488</v>
      </c>
      <c r="CN62" s="6">
        <f t="shared" si="26"/>
        <v>0.05475875881</v>
      </c>
      <c r="CU62" s="3">
        <f t="shared" si="27"/>
        <v>1955</v>
      </c>
      <c r="CV62" s="4">
        <v>1705.0</v>
      </c>
      <c r="CW62" s="5">
        <f>Praesyu!C62 + Lycroa!C62 + Emara!C62 + Eldjo!C62 + Easuhura!C62 + Ilicuhe!C62 + Tonder!C62</f>
        <v>187132085.7</v>
      </c>
      <c r="CX62" s="7">
        <f t="shared" si="28"/>
        <v>0.005346619651</v>
      </c>
      <c r="CY62" s="6">
        <f t="shared" si="29"/>
        <v>0.06797322144</v>
      </c>
      <c r="DF62" s="3">
        <f t="shared" si="30"/>
        <v>1955</v>
      </c>
      <c r="DG62" s="4">
        <v>1705.0</v>
      </c>
      <c r="DH62" s="5">
        <f>Verusa!C62 + Darewa!C62 + Siana!C62 + Yaxuto!C62 + 'Merela Sta'!C62 + Palina!C62</f>
        <v>122860659.5</v>
      </c>
      <c r="DI62" s="7">
        <f t="shared" si="31"/>
        <v>0.01064924374</v>
      </c>
      <c r="DJ62" s="6">
        <f t="shared" si="32"/>
        <v>0.04462748748</v>
      </c>
      <c r="DQ62" s="3">
        <f t="shared" si="33"/>
        <v>1955</v>
      </c>
      <c r="DR62" s="4">
        <v>1705.0</v>
      </c>
      <c r="DS62" s="5">
        <f>Sunsokua!C62 + Vayvele!C62 + Selaja!C62 + Sadain!C62</f>
        <v>61187149.23</v>
      </c>
      <c r="DT62" s="7">
        <f t="shared" si="34"/>
        <v>0.02387752713</v>
      </c>
      <c r="DU62" s="6">
        <f t="shared" si="35"/>
        <v>0.02222541168</v>
      </c>
      <c r="EB62" s="3">
        <f t="shared" si="36"/>
        <v>1955</v>
      </c>
      <c r="EC62" s="4">
        <v>1705.0</v>
      </c>
      <c r="ED62" s="5">
        <f>Pelugrotoa!C62 + Lieri!C62 + Rtesania!C62 + Ozinia!C62</f>
        <v>153127298.2</v>
      </c>
      <c r="EE62" s="7">
        <f t="shared" si="37"/>
        <v>0.0362229711</v>
      </c>
      <c r="EF62" s="6">
        <f t="shared" si="38"/>
        <v>0.05562143822</v>
      </c>
      <c r="EM62" s="3">
        <f t="shared" si="39"/>
        <v>1955</v>
      </c>
      <c r="EN62" s="4">
        <v>1705.0</v>
      </c>
      <c r="EO62" s="5">
        <f>Ocaun!C62 + 'Dual Cenryia'!C62 + Byllu!C62 + Exilium!C62 + Inrea!C62 + Amcha!C62 + Isnti!C62 + Galca!C62 + Otiiric!C62 + Taing!C62 + 'Cruthi Anoso'!C62</f>
        <v>73383394.93</v>
      </c>
      <c r="EP62" s="7">
        <f t="shared" si="40"/>
        <v>0.02242141362</v>
      </c>
      <c r="EQ62" s="6">
        <f t="shared" si="41"/>
        <v>0.02665553442</v>
      </c>
      <c r="EX62" s="3">
        <f t="shared" si="42"/>
        <v>1955</v>
      </c>
      <c r="EY62" s="4">
        <v>1705.0</v>
      </c>
      <c r="EZ62" s="5">
        <f>Sivoso!C62 + Taoisia!C62 + Seytinemas!C62 + Trian!C62 + Chaenia!C62</f>
        <v>46597964.24</v>
      </c>
      <c r="FA62" s="7">
        <f t="shared" si="43"/>
        <v>0.02832237321</v>
      </c>
      <c r="FB62" s="6">
        <f t="shared" si="44"/>
        <v>0.01692608582</v>
      </c>
      <c r="FI62" s="3">
        <f t="shared" si="45"/>
        <v>1955</v>
      </c>
      <c r="FJ62" s="4">
        <v>1705.0</v>
      </c>
      <c r="FK62" s="5">
        <f>Migoku!C62 + 'Welenu Fana'!C62 + Haiza!C62 + Ucrua!C62 + Ihner!C62 + Oscairia!C62 + Shinam!C62 + Ruylku!C62 + Taval!C62 + 'Western Migoku'!C62 + 'Pruim Fijan'!C62 + Canldives!C62</f>
        <v>58424823.68</v>
      </c>
      <c r="FL62" s="7">
        <f t="shared" si="46"/>
        <v>0.01693657323</v>
      </c>
      <c r="FM62" s="6">
        <f t="shared" si="47"/>
        <v>0.02122203396</v>
      </c>
      <c r="FT62" s="3">
        <f t="shared" si="48"/>
        <v>1955</v>
      </c>
      <c r="FU62" s="4">
        <v>1705.0</v>
      </c>
      <c r="FV62" s="5">
        <f>Vesozata!C62 + Etretes!C62 + Kusierna!C62 + Eparia!C62</f>
        <v>35625660.88</v>
      </c>
      <c r="FW62" s="7">
        <f t="shared" si="49"/>
        <v>0.02457432109</v>
      </c>
      <c r="FX62" s="6">
        <f t="shared" si="50"/>
        <v>0.01294054372</v>
      </c>
      <c r="GE62" s="3">
        <f t="shared" si="51"/>
        <v>1955</v>
      </c>
      <c r="GF62" s="4">
        <v>1705.0</v>
      </c>
      <c r="GG62" s="5">
        <f>Dahe!C62 + Kaastini!C62 + Suenan!C62 + Oyreain!C62 + Sanagara!C62 + 'North Ayre'!C62 + Stinebar!C62 + Cloja!C62 + 'Pha Hii'!C62 + 'Prystr Hii'!C62</f>
        <v>598947373.2</v>
      </c>
      <c r="GH62" s="7">
        <f t="shared" si="52"/>
        <v>0.01497610946</v>
      </c>
      <c r="GI62" s="6">
        <f t="shared" si="53"/>
        <v>0.2175596038</v>
      </c>
      <c r="GP62" s="3">
        <f t="shared" si="54"/>
        <v>1955</v>
      </c>
      <c r="GQ62" s="4">
        <v>1705.0</v>
      </c>
      <c r="GR62" s="5">
        <f>Maalle!C62 + 'United Delet'!C62 + Ohtina!C62 + Astye!C62 + Prstreula!C62 + Veelmit!C62 + Aplasia!C62 + 'Elja and Munusia'!C62 + Walporein!C62 + 'Crila Republic'!C62 + 'Niretui and Anulan'!C62 + Rethern!C62 + Tvecoca!C62</f>
        <v>66018595.38</v>
      </c>
      <c r="GS62" s="7">
        <f t="shared" si="55"/>
        <v>0.01936170812</v>
      </c>
      <c r="GT62" s="6">
        <f t="shared" si="56"/>
        <v>0.02398036972</v>
      </c>
      <c r="HA62" s="3">
        <f t="shared" si="57"/>
        <v>1955</v>
      </c>
      <c r="HB62" s="4">
        <v>1705.0</v>
      </c>
      <c r="HC62" s="5">
        <f>Andsaudare!C62 + Nia!C62 + Umarcia!C62 + Mendereide!C62 + Iainoa!C62 + Isari!C62 + Rkmepuia!C62 + Hiwush!C62 + Isuibul!C62 + Yutnitu!C62</f>
        <v>20726752.57</v>
      </c>
      <c r="HD62" s="7">
        <f t="shared" si="58"/>
        <v>0.0243788965</v>
      </c>
      <c r="HE62" s="6">
        <f t="shared" si="59"/>
        <v>0.007528715006</v>
      </c>
      <c r="HL62" s="3">
        <f t="shared" si="60"/>
        <v>1955</v>
      </c>
      <c r="HM62" s="4">
        <v>1705.0</v>
      </c>
      <c r="HN62" s="5">
        <f>Zhanshe!C62 + Volver!C62 + Finae!C62 + Myla!C62 + 'Nheyes Si'!C62 + Onphello!C62 + Hyelen!C62</f>
        <v>37195665.83</v>
      </c>
      <c r="HO62" s="7">
        <f t="shared" si="61"/>
        <v>0.02951059364</v>
      </c>
      <c r="HP62" s="6">
        <f t="shared" si="62"/>
        <v>0.01351082696</v>
      </c>
      <c r="HW62" s="3">
        <f t="shared" si="63"/>
        <v>1955</v>
      </c>
      <c r="HX62" s="4">
        <v>1705.0</v>
      </c>
      <c r="HY62" s="5">
        <f>Yihnurda!C62 + Ztesh!C62 + Wundry!C62 + Anymna!C62 + Shomjind!C62 + Baluyde!C62 + Letan!C62</f>
        <v>165274764</v>
      </c>
      <c r="HZ62" s="7">
        <f t="shared" si="64"/>
        <v>0.01785872328</v>
      </c>
      <c r="IA62" s="6">
        <f t="shared" si="65"/>
        <v>0.06003384233</v>
      </c>
      <c r="IH62" s="3">
        <f t="shared" si="66"/>
        <v>1955</v>
      </c>
      <c r="II62" s="4">
        <v>1705.0</v>
      </c>
      <c r="IJ62" s="5">
        <f>Iareva!C62 + 'United Mihili'!C62 + 'Mesjan Hyaa'!C62 + Desaki!C62 + 'Far Lands'!C62</f>
        <v>19742247.99</v>
      </c>
      <c r="IK62" s="7">
        <f t="shared" si="67"/>
        <v>0.01926105982</v>
      </c>
      <c r="IL62" s="6">
        <f t="shared" si="68"/>
        <v>0.007171106918</v>
      </c>
      <c r="IS62" s="3">
        <f t="shared" si="69"/>
        <v>1955</v>
      </c>
      <c r="IT62" s="4">
        <v>1705.0</v>
      </c>
      <c r="IU62" s="5">
        <f>Verste!C62 + Quidic!C62 + Erkizil!C62 + Ashain!C62 + Ahokini!C62</f>
        <v>128605969.1</v>
      </c>
      <c r="IV62" s="7">
        <f t="shared" si="70"/>
        <v>0.02287815593</v>
      </c>
      <c r="IW62" s="6">
        <f t="shared" si="71"/>
        <v>0.04671439418</v>
      </c>
    </row>
    <row r="63" ht="22.5" customHeight="1">
      <c r="A63" s="3">
        <f t="shared" si="1"/>
        <v>1954</v>
      </c>
      <c r="B63" s="4">
        <v>1704.0</v>
      </c>
      <c r="C63" s="5">
        <f>Acetoa!C63 + Acrana!C63 + Aetintio!C63 + Ahokini!C63 + Amcha!C63 + Andsaudare!C63 + Anymna!C63 + Aplasia!C63 + Arbiya!C63 + 'Areoix Lie'!C63 + Ashain!C63 + Astye!C63 + Baluyde!C63 + Byllu!C63 + Candenat!C63 + Canldives!C63 + Chaenia!C63 + Cloja!C63 + 'Crila Republic'!C63 + 'Cruthi Anoso'!C63 + Curata!C63 + Dahe!C63 + Danocia!C63 + Darewa!C63 + Desaki!C63 + Deschon!C63 + 'Disal Nila'!C63 + 'Dual Cenryia'!C63 + Ealdorii!C63 + Easuhura!C63 + Eldavpir!C63 + Eldjo!C63 + 'Elja and Munusia'!C63 + Emara!C63 + Enina!C63 + Eparia!C63 + Erkizil!C63 + Estijan!C63 + Etirha!C63 + Etretes!C63 + Exilium!C63 + 'Far Lands'!C63 + 'Feio Lie'!C63 + Fermori!C63 + Finae!C63 + Fincen!C63 + 'Fire Coast'!C63 + Gaeiya!C63 + Galca!C63 + Genaire!C63 + Grazail!C63 + Guise!C63 + Haiza!C63 + Heiso!C63 + Hiwush!C63 + Hkuqo!C63 + Hyelen!C63 + Iainoa!C63 + Iareva!C63 + Ihner!C63 + Ikzen!C63 + Ilicuhe!C63 + Inania!C63 + Inrea!C63 + Iquir!C63 + Isari!C63 + Isnti!C63 + Isuibul!C63 + Jathua!C63 + Jau!C63 + Jshain!C63 + Kaastini!C63 + Koruch!C63 + Kusierna!C63 + Laselteh!C63 + Lasri!C63 + Letan!C63 + Lieri!C63 + Lycroa!C63 + Lydroa!C63 + Maalle!C63 + Mendereide!C63 + 'Merela Sta'!C63 + 'Mesjan Hyaa'!C63 + Metndria!C63 + Migoku!C63 + Myla!C63 + 'New Kizura'!C63 + 'New Misos'!C63 + 'Nheyes Si'!C63 + Nia!C63 + 'Niretui and Anulan'!C63 + 'Niul Spijan'!C63 + 'North Ayre'!C63 + Ocaun!C63 + Ohtina!C63 + Onphello!C63 + Oscairia!C63 + Othya!C63 + Otiiric!C63 + Oyreain!C63 + Ozinia!C63 + Palina!C63 + Peka!C63 + Pelan!C63 + Pelines!C63 + Pelugrotoa!C63 + 'Pha Hii'!C63 + Phuris!C63 + Praesyu!C63 + Prstreula!C63 + 'Pruim Fijan'!C63 + 'Prystr Hii'!C63 + Quidic!C63 + Raledria!C63 + Reerica!C63 + Rethern!C63 + 'Rijan bu'!C63 + Rinew!C63 + Rkmepuia!C63 + Rtesania!C63 + Ruylku!C63 + Saa!C63 + Sadain!C63 + Sanagara!C63 + Sattle!C63 + Selaja!C63 + Seytinemas!C63 + Shinam!C63 + Shomjind!C63 + Siana!C63 + Sivoso!C63 + Slyiaduun!C63 + Stinebar!C63 + Suenan!C63 + Sunsokua!C63 + Taing!C63 + Taniduna!C63 + Taoisia!C63 + Taval!C63 + Terressin!C63 + Tomscilus!C63 + Tonder!C63 + Trevilla!C63 + Trian!C63 + Tvecoca!C63 + Ucrua!C63 + Ukhdari!C63 + Umarcia!C63 + Umendel!C63 + 'United Delet'!C63 + 'United Mihili'!C63 + Urbiqu!C63 + Uularin!C63 + Vayvele!C63 + Veelmit!C63 + Verste!C63 + Verusa!C63 + Vesozata!C63 + Viussi!C63 + Volver!C63 + Walporein!C63 + 'Welenu Fana'!C63 + 'Western Migoku'!C63 + Wundry!C63 + Yaxuto!C63 + Yihnurda!C63 + Yoprioq!C63 + Yutnitu!C63 + Zenashan!C63 + Zhanshe!C63 + Ztesh!C63</f>
        <v>2698971250</v>
      </c>
      <c r="D63" s="6">
        <f t="shared" si="2"/>
        <v>0.01955974445</v>
      </c>
      <c r="K63" s="3">
        <f t="shared" si="3"/>
        <v>1954</v>
      </c>
      <c r="L63" s="4">
        <v>1704.0</v>
      </c>
      <c r="M63" s="5">
        <f>Eldavpir!C63 + Iquir!C63 + Viussi!C63 + Umendel!C63 + Reerica!C63 + Saa!C63 + Sattle!C63</f>
        <v>19939120.27</v>
      </c>
      <c r="N63" s="6">
        <f t="shared" si="4"/>
        <v>0.02375518497</v>
      </c>
      <c r="O63" s="6">
        <f t="shared" si="5"/>
        <v>0.007387674199</v>
      </c>
      <c r="V63" s="3">
        <f t="shared" si="6"/>
        <v>1954</v>
      </c>
      <c r="W63" s="4">
        <v>1704.0</v>
      </c>
      <c r="X63" s="5">
        <f>'Areoix Lie'!C63 + Jau!C63 + Terressin!C63 + Acetoa!C63 + 'Feio Lie'!C63</f>
        <v>286074124.4</v>
      </c>
      <c r="Y63" s="6">
        <f t="shared" si="7"/>
        <v>0.02570423031</v>
      </c>
      <c r="Z63" s="6">
        <f t="shared" si="8"/>
        <v>0.105993765</v>
      </c>
      <c r="AG63" s="3">
        <f t="shared" si="9"/>
        <v>1954</v>
      </c>
      <c r="AH63" s="4">
        <v>1704.0</v>
      </c>
      <c r="AI63" s="5">
        <f>Taniduna!C63 + Jathua!C63 + Deschon!C63 + Pelines!C63 + Candenat!C63 + Othya!C63 + Yoprioq!C63 + Jshain!C63 + 'Fire Coast'!C63 + 'Rijan bu'!C63 + Rinew!C63 + Enina!C63 + Trevilla!C63</f>
        <v>47885065.83</v>
      </c>
      <c r="AJ63" s="6">
        <f t="shared" si="10"/>
        <v>0.02167161729</v>
      </c>
      <c r="AK63" s="6">
        <f t="shared" si="11"/>
        <v>0.01774196958</v>
      </c>
      <c r="AR63" s="3">
        <f t="shared" si="12"/>
        <v>1954</v>
      </c>
      <c r="AS63" s="4">
        <v>1704.0</v>
      </c>
      <c r="AT63" s="5">
        <f>Gaeiya!C63 + Raledria!C63 + Arbiya!C63 + Fincen!C63 + Curata!C63</f>
        <v>131280643.4</v>
      </c>
      <c r="AU63" s="6">
        <f t="shared" si="13"/>
        <v>0.02003135176</v>
      </c>
      <c r="AV63" s="6">
        <f t="shared" si="14"/>
        <v>0.04864099362</v>
      </c>
      <c r="BC63" s="3">
        <f t="shared" si="15"/>
        <v>1954</v>
      </c>
      <c r="BD63" s="4">
        <v>1704.0</v>
      </c>
      <c r="BE63" s="5">
        <f>Etirha!C63 + Laselteh!C63 + Grazail!C63 + 'Disal Nila'!C63 + Pelan!C63 + Peka!C63 + Guise!C63</f>
        <v>51420211.8</v>
      </c>
      <c r="BF63" s="6">
        <f t="shared" si="16"/>
        <v>0.02060084965</v>
      </c>
      <c r="BG63" s="6">
        <f t="shared" si="17"/>
        <v>0.01905178197</v>
      </c>
      <c r="BN63" s="3">
        <f t="shared" si="18"/>
        <v>1954</v>
      </c>
      <c r="BO63" s="4">
        <v>1704.0</v>
      </c>
      <c r="BP63" s="5">
        <f>Genaire!C63 + 'New Misos'!C63 + Phuris!C63 + Lasri!C63 + Slyiaduun!C63 + Aetintio!C63 + Metndria!C63 + Tomscilus!C63</f>
        <v>35373539.45</v>
      </c>
      <c r="BQ63" s="6">
        <f t="shared" si="19"/>
        <v>0.02506532466</v>
      </c>
      <c r="BR63" s="6">
        <f t="shared" si="20"/>
        <v>0.01310630465</v>
      </c>
      <c r="BY63" s="3">
        <f t="shared" si="21"/>
        <v>1954</v>
      </c>
      <c r="BZ63" s="4">
        <v>1704.0</v>
      </c>
      <c r="CA63" s="5">
        <f>Ealdorii!C63 + Ukhdari!C63 + Hkuqo!C63 + Acrana!C63 + Zenashan!C63</f>
        <v>128145526.4</v>
      </c>
      <c r="CB63" s="8">
        <f t="shared" si="22"/>
        <v>0.0123424424</v>
      </c>
      <c r="CC63" s="6">
        <f t="shared" si="23"/>
        <v>0.04747939659</v>
      </c>
      <c r="CJ63" s="3">
        <f t="shared" si="24"/>
        <v>1954</v>
      </c>
      <c r="CK63" s="4">
        <v>1704.0</v>
      </c>
      <c r="CL63" s="5">
        <f>Estijan!C63 + Ikzen!C63 + Urbiqu!C63 + Danocia!C63 + Koruch!C63 + 'New Kizura'!C63 + Lydroa!C63 + Fermori!C63 + Uularin!C63 + 'Niul Spijan'!C63</f>
        <v>146812557.6</v>
      </c>
      <c r="CM63" s="8">
        <f t="shared" si="25"/>
        <v>0.02278712079</v>
      </c>
      <c r="CN63" s="6">
        <f t="shared" si="26"/>
        <v>0.05439574711</v>
      </c>
      <c r="CU63" s="3">
        <f t="shared" si="27"/>
        <v>1954</v>
      </c>
      <c r="CV63" s="4">
        <v>1704.0</v>
      </c>
      <c r="CW63" s="5">
        <f>Praesyu!C63 + Lycroa!C63 + Emara!C63 + Eldjo!C63 + Easuhura!C63 + Ilicuhe!C63 + Tonder!C63</f>
        <v>186136882.6</v>
      </c>
      <c r="CX63" s="8">
        <f t="shared" si="28"/>
        <v>0.005602643047</v>
      </c>
      <c r="CY63" s="6">
        <f t="shared" si="29"/>
        <v>0.06896586342</v>
      </c>
      <c r="DF63" s="3">
        <f t="shared" si="30"/>
        <v>1954</v>
      </c>
      <c r="DG63" s="4">
        <v>1704.0</v>
      </c>
      <c r="DH63" s="5">
        <f>Verusa!C63 + Darewa!C63 + Siana!C63 + Yaxuto!C63 + 'Merela Sta'!C63 + Palina!C63</f>
        <v>121566072.7</v>
      </c>
      <c r="DI63" s="8">
        <f t="shared" si="31"/>
        <v>0.01107996533</v>
      </c>
      <c r="DJ63" s="6">
        <f t="shared" si="32"/>
        <v>0.04504163308</v>
      </c>
      <c r="DQ63" s="3">
        <f t="shared" si="33"/>
        <v>1954</v>
      </c>
      <c r="DR63" s="4">
        <v>1704.0</v>
      </c>
      <c r="DS63" s="5">
        <f>Sunsokua!C63 + Vayvele!C63 + Selaja!C63 + Sadain!C63</f>
        <v>59760222.88</v>
      </c>
      <c r="DT63" s="8">
        <f t="shared" si="34"/>
        <v>0.02315041484</v>
      </c>
      <c r="DU63" s="6">
        <f t="shared" si="35"/>
        <v>0.02214185234</v>
      </c>
      <c r="EB63" s="3">
        <f t="shared" si="36"/>
        <v>1954</v>
      </c>
      <c r="EC63" s="4">
        <v>1704.0</v>
      </c>
      <c r="ED63" s="5">
        <f>Pelugrotoa!C63 + Lieri!C63 + Rtesania!C63 + Ozinia!C63</f>
        <v>147774467.9</v>
      </c>
      <c r="EE63" s="8">
        <f t="shared" si="37"/>
        <v>0.03502111519</v>
      </c>
      <c r="EF63" s="6">
        <f t="shared" si="38"/>
        <v>0.05475214597</v>
      </c>
      <c r="EM63" s="3">
        <f t="shared" si="39"/>
        <v>1954</v>
      </c>
      <c r="EN63" s="4">
        <v>1704.0</v>
      </c>
      <c r="EO63" s="5">
        <f>Ocaun!C63 + 'Dual Cenryia'!C63 + Byllu!C63 + Exilium!C63 + Inrea!C63 + Amcha!C63 + Isnti!C63 + Galca!C63 + Otiiric!C63 + Taing!C63 + 'Cruthi Anoso'!C63</f>
        <v>71774117.74</v>
      </c>
      <c r="EP63" s="8">
        <f t="shared" si="40"/>
        <v>0.02190684729</v>
      </c>
      <c r="EQ63" s="6">
        <f t="shared" si="41"/>
        <v>0.02659313905</v>
      </c>
      <c r="EX63" s="3">
        <f t="shared" si="42"/>
        <v>1954</v>
      </c>
      <c r="EY63" s="4">
        <v>1704.0</v>
      </c>
      <c r="EZ63" s="5">
        <f>Sivoso!C63 + Taoisia!C63 + Seytinemas!C63 + Trian!C63 + Chaenia!C63</f>
        <v>45314548.68</v>
      </c>
      <c r="FA63" s="8">
        <f t="shared" si="43"/>
        <v>0.02801761539</v>
      </c>
      <c r="FB63" s="6">
        <f t="shared" si="44"/>
        <v>0.01678956331</v>
      </c>
      <c r="FI63" s="3">
        <f t="shared" si="45"/>
        <v>1954</v>
      </c>
      <c r="FJ63" s="4">
        <v>1704.0</v>
      </c>
      <c r="FK63" s="5">
        <f>Migoku!C63 + 'Welenu Fana'!C63 + Haiza!C63 + Ucrua!C63 + Ihner!C63 + Oscairia!C63 + Shinam!C63 + Ruylku!C63 + Taval!C63 + 'Western Migoku'!C63 + 'Pruim Fijan'!C63 + Canldives!C63</f>
        <v>57451787.28</v>
      </c>
      <c r="FL63" s="8">
        <f t="shared" si="46"/>
        <v>0.01682705728</v>
      </c>
      <c r="FM63" s="6">
        <f t="shared" si="47"/>
        <v>0.0212865503</v>
      </c>
      <c r="FT63" s="3">
        <f t="shared" si="48"/>
        <v>1954</v>
      </c>
      <c r="FU63" s="4">
        <v>1704.0</v>
      </c>
      <c r="FV63" s="5">
        <f>Vesozata!C63 + Etretes!C63 + Kusierna!C63 + Eparia!C63</f>
        <v>34771182.67</v>
      </c>
      <c r="FW63" s="8">
        <f t="shared" si="49"/>
        <v>0.02222266791</v>
      </c>
      <c r="FX63" s="6">
        <f t="shared" si="50"/>
        <v>0.01288312451</v>
      </c>
      <c r="GE63" s="3">
        <f t="shared" si="51"/>
        <v>1954</v>
      </c>
      <c r="GF63" s="4">
        <v>1704.0</v>
      </c>
      <c r="GG63" s="5">
        <f>Dahe!C63 + Kaastini!C63 + Suenan!C63 + Oyreain!C63 + Sanagara!C63 + 'North Ayre'!C63 + Stinebar!C63 + Cloja!C63 + 'Pha Hii'!C63 + 'Prystr Hii'!C63</f>
        <v>590109823.9</v>
      </c>
      <c r="GH63" s="8">
        <f t="shared" si="52"/>
        <v>0.01507158176</v>
      </c>
      <c r="GI63" s="6">
        <f t="shared" si="53"/>
        <v>0.2186425008</v>
      </c>
      <c r="GP63" s="3">
        <f t="shared" si="54"/>
        <v>1954</v>
      </c>
      <c r="GQ63" s="4">
        <v>1704.0</v>
      </c>
      <c r="GR63" s="5">
        <f>Maalle!C63 + 'United Delet'!C63 + Ohtina!C63 + Astye!C63 + Prstreula!C63 + Veelmit!C63 + Aplasia!C63 + 'Elja and Munusia'!C63 + Walporein!C63 + 'Crila Republic'!C63 + 'Niretui and Anulan'!C63 + Rethern!C63 + Tvecoca!C63</f>
        <v>64764641.3</v>
      </c>
      <c r="GS63" s="8">
        <f t="shared" si="55"/>
        <v>0.01909755258</v>
      </c>
      <c r="GT63" s="6">
        <f t="shared" si="56"/>
        <v>0.02399604712</v>
      </c>
      <c r="HA63" s="3">
        <f t="shared" si="57"/>
        <v>1954</v>
      </c>
      <c r="HB63" s="4">
        <v>1704.0</v>
      </c>
      <c r="HC63" s="5">
        <f>Andsaudare!C63 + Nia!C63 + Umarcia!C63 + Mendereide!C63 + Iainoa!C63 + Isari!C63 + Rkmepuia!C63 + Hiwush!C63 + Isuibul!C63 + Yutnitu!C63</f>
        <v>20233482.59</v>
      </c>
      <c r="HD63" s="8">
        <f t="shared" si="58"/>
        <v>0.02439772845</v>
      </c>
      <c r="HE63" s="6">
        <f t="shared" si="59"/>
        <v>0.007496738836</v>
      </c>
      <c r="HL63" s="3">
        <f t="shared" si="60"/>
        <v>1954</v>
      </c>
      <c r="HM63" s="4">
        <v>1704.0</v>
      </c>
      <c r="HN63" s="5">
        <f>Zhanshe!C63 + Volver!C63 + Finae!C63 + Myla!C63 + 'Nheyes Si'!C63 + Onphello!C63 + Hyelen!C63</f>
        <v>36129463.9</v>
      </c>
      <c r="HO63" s="8">
        <f t="shared" si="61"/>
        <v>0.02884217122</v>
      </c>
      <c r="HP63" s="6">
        <f t="shared" si="62"/>
        <v>0.01338638338</v>
      </c>
      <c r="HW63" s="3">
        <f t="shared" si="63"/>
        <v>1954</v>
      </c>
      <c r="HX63" s="4">
        <v>1704.0</v>
      </c>
      <c r="HY63" s="5">
        <f>Yihnurda!C63 + Ztesh!C63 + Wundry!C63 + Anymna!C63 + Shomjind!C63 + Baluyde!C63 + Letan!C63</f>
        <v>162374954.6</v>
      </c>
      <c r="HZ63" s="8">
        <f t="shared" si="64"/>
        <v>0.01739962819</v>
      </c>
      <c r="IA63" s="6">
        <f t="shared" si="65"/>
        <v>0.06016179482</v>
      </c>
      <c r="IH63" s="3">
        <f t="shared" si="66"/>
        <v>1954</v>
      </c>
      <c r="II63" s="4">
        <v>1704.0</v>
      </c>
      <c r="IJ63" s="5">
        <f>Iareva!C63 + 'United Mihili'!C63 + 'Mesjan Hyaa'!C63 + Desaki!C63 + 'Far Lands'!C63</f>
        <v>19369177.11</v>
      </c>
      <c r="IK63" s="8">
        <f t="shared" si="67"/>
        <v>0.01941881927</v>
      </c>
      <c r="IL63" s="6">
        <f t="shared" si="68"/>
        <v>0.007176503681</v>
      </c>
      <c r="IS63" s="3">
        <f t="shared" si="69"/>
        <v>1954</v>
      </c>
      <c r="IT63" s="4">
        <v>1704.0</v>
      </c>
      <c r="IU63" s="5">
        <f>Verste!C63 + Quidic!C63 + Erkizil!C63 + Ashain!C63 + Ahokini!C63</f>
        <v>125729509.8</v>
      </c>
      <c r="IV63" s="8">
        <f t="shared" si="70"/>
        <v>0.02283403308</v>
      </c>
      <c r="IW63" s="6">
        <f t="shared" si="71"/>
        <v>0.04658423455</v>
      </c>
    </row>
    <row r="64" ht="22.5" customHeight="1">
      <c r="A64" s="3">
        <f t="shared" si="1"/>
        <v>1953</v>
      </c>
      <c r="B64" s="4">
        <v>1703.0</v>
      </c>
      <c r="C64" s="5">
        <f>Acetoa!C64 + Acrana!C64 + Aetintio!C64 + Ahokini!C64 + Amcha!C64 + Andsaudare!C64 + Anymna!C64 + Aplasia!C64 + Arbiya!C64 + 'Areoix Lie'!C64 + Ashain!C64 + Astye!C64 + Baluyde!C64 + Byllu!C64 + Candenat!C64 + Canldives!C64 + Chaenia!C64 + Cloja!C64 + 'Crila Republic'!C64 + 'Cruthi Anoso'!C64 + Curata!C64 + Dahe!C64 + Danocia!C64 + Darewa!C64 + Desaki!C64 + Deschon!C64 + 'Disal Nila'!C64 + 'Dual Cenryia'!C64 + Ealdorii!C64 + Easuhura!C64 + Eldavpir!C64 + Eldjo!C64 + 'Elja and Munusia'!C64 + Emara!C64 + Enina!C64 + Eparia!C64 + Erkizil!C64 + Estijan!C64 + Etirha!C64 + Etretes!C64 + Exilium!C64 + 'Far Lands'!C64 + 'Feio Lie'!C64 + Fermori!C64 + Finae!C64 + Fincen!C64 + 'Fire Coast'!C64 + Gaeiya!C64 + Galca!C64 + Genaire!C64 + Grazail!C64 + Guise!C64 + Haiza!C64 + Heiso!C64 + Hiwush!C64 + Hkuqo!C64 + Hyelen!C64 + Iainoa!C64 + Iareva!C64 + Ihner!C64 + Ikzen!C64 + Ilicuhe!C64 + Inania!C64 + Inrea!C64 + Iquir!C64 + Isari!C64 + Isnti!C64 + Isuibul!C64 + Jathua!C64 + Jau!C64 + Jshain!C64 + Kaastini!C64 + Koruch!C64 + Kusierna!C64 + Laselteh!C64 + Lasri!C64 + Letan!C64 + Lieri!C64 + Lycroa!C64 + Lydroa!C64 + Maalle!C64 + Mendereide!C64 + 'Merela Sta'!C64 + 'Mesjan Hyaa'!C64 + Metndria!C64 + Migoku!C64 + Myla!C64 + 'New Kizura'!C64 + 'New Misos'!C64 + 'Nheyes Si'!C64 + Nia!C64 + 'Niretui and Anulan'!C64 + 'Niul Spijan'!C64 + 'North Ayre'!C64 + Ocaun!C64 + Ohtina!C64 + Onphello!C64 + Oscairia!C64 + Othya!C64 + Otiiric!C64 + Oyreain!C64 + Ozinia!C64 + Palina!C64 + Peka!C64 + Pelan!C64 + Pelines!C64 + Pelugrotoa!C64 + 'Pha Hii'!C64 + Phuris!C64 + Praesyu!C64 + Prstreula!C64 + 'Pruim Fijan'!C64 + 'Prystr Hii'!C64 + Quidic!C64 + Raledria!C64 + Reerica!C64 + Rethern!C64 + 'Rijan bu'!C64 + Rinew!C64 + Rkmepuia!C64 + Rtesania!C64 + Ruylku!C64 + Saa!C64 + Sadain!C64 + Sanagara!C64 + Sattle!C64 + Selaja!C64 + Seytinemas!C64 + Shinam!C64 + Shomjind!C64 + Siana!C64 + Sivoso!C64 + Slyiaduun!C64 + Stinebar!C64 + Suenan!C64 + Sunsokua!C64 + Taing!C64 + Taniduna!C64 + Taoisia!C64 + Taval!C64 + Terressin!C64 + Tomscilus!C64 + Tonder!C64 + Trevilla!C64 + Trian!C64 + Tvecoca!C64 + Ucrua!C64 + Ukhdari!C64 + Umarcia!C64 + Umendel!C64 + 'United Delet'!C64 + 'United Mihili'!C64 + Urbiqu!C64 + Uularin!C64 + Vayvele!C64 + Veelmit!C64 + Verste!C64 + Verusa!C64 + Vesozata!C64 + Viussi!C64 + Volver!C64 + Walporein!C64 + 'Welenu Fana'!C64 + 'Western Migoku'!C64 + Wundry!C64 + Yaxuto!C64 + Yihnurda!C64 + Yoprioq!C64 + Yutnitu!C64 + Zenashan!C64 + Zhanshe!C64 + Ztesh!C64</f>
        <v>2647192835</v>
      </c>
      <c r="D64" s="6">
        <f t="shared" si="2"/>
        <v>0.01936270654</v>
      </c>
      <c r="K64" s="3">
        <f t="shared" si="3"/>
        <v>1953</v>
      </c>
      <c r="L64" s="4">
        <v>1703.0</v>
      </c>
      <c r="M64" s="5">
        <f>Eldavpir!C64 + Iquir!C64 + Viussi!C64 + Umendel!C64 + Reerica!C64 + Saa!C64 + Sattle!C64</f>
        <v>19476453.51</v>
      </c>
      <c r="N64" s="6">
        <f t="shared" si="4"/>
        <v>0.02300471963</v>
      </c>
      <c r="O64" s="6">
        <f t="shared" si="5"/>
        <v>0.007357398848</v>
      </c>
      <c r="V64" s="3">
        <f t="shared" si="6"/>
        <v>1953</v>
      </c>
      <c r="W64" s="4">
        <v>1703.0</v>
      </c>
      <c r="X64" s="5">
        <f>'Areoix Lie'!C64 + Jau!C64 + Terressin!C64 + Acetoa!C64 + 'Feio Lie'!C64</f>
        <v>278905083.9</v>
      </c>
      <c r="Y64" s="6">
        <f t="shared" si="7"/>
        <v>0.02558640151</v>
      </c>
      <c r="Z64" s="6">
        <f t="shared" si="8"/>
        <v>0.1053588089</v>
      </c>
      <c r="AG64" s="3">
        <f t="shared" si="9"/>
        <v>1953</v>
      </c>
      <c r="AH64" s="4">
        <v>1703.0</v>
      </c>
      <c r="AI64" s="5">
        <f>Taniduna!C64 + Jathua!C64 + Deschon!C64 + Pelines!C64 + Candenat!C64 + Othya!C64 + Yoprioq!C64 + Jshain!C64 + 'Fire Coast'!C64 + 'Rijan bu'!C64 + Rinew!C64 + Enina!C64 + Trevilla!C64</f>
        <v>46869331.61</v>
      </c>
      <c r="AJ64" s="6">
        <f t="shared" si="10"/>
        <v>0.02147134369</v>
      </c>
      <c r="AK64" s="6">
        <f t="shared" si="11"/>
        <v>0.01770529558</v>
      </c>
      <c r="AR64" s="3">
        <f t="shared" si="12"/>
        <v>1953</v>
      </c>
      <c r="AS64" s="4">
        <v>1703.0</v>
      </c>
      <c r="AT64" s="5">
        <f>Gaeiya!C64 + Raledria!C64 + Arbiya!C64 + Fincen!C64 + Curata!C64</f>
        <v>128702557.2</v>
      </c>
      <c r="AU64" s="6">
        <f t="shared" si="13"/>
        <v>0.02003552284</v>
      </c>
      <c r="AV64" s="6">
        <f t="shared" si="14"/>
        <v>0.04861850466</v>
      </c>
      <c r="BC64" s="3">
        <f t="shared" si="15"/>
        <v>1953</v>
      </c>
      <c r="BD64" s="4">
        <v>1703.0</v>
      </c>
      <c r="BE64" s="5">
        <f>Etirha!C64 + Laselteh!C64 + Grazail!C64 + 'Disal Nila'!C64 + Pelan!C64 + Peka!C64 + Guise!C64</f>
        <v>50382293.74</v>
      </c>
      <c r="BF64" s="6">
        <f t="shared" si="16"/>
        <v>0.02078652036</v>
      </c>
      <c r="BG64" s="6">
        <f t="shared" si="17"/>
        <v>0.01903234743</v>
      </c>
      <c r="BN64" s="3">
        <f t="shared" si="18"/>
        <v>1953</v>
      </c>
      <c r="BO64" s="4">
        <v>1703.0</v>
      </c>
      <c r="BP64" s="5">
        <f>Genaire!C64 + 'New Misos'!C64 + Phuris!C64 + Lasri!C64 + Slyiaduun!C64 + Aetintio!C64 + Metndria!C64 + Tomscilus!C64</f>
        <v>34508570.92</v>
      </c>
      <c r="BQ64" s="6">
        <f t="shared" si="19"/>
        <v>0.02547884306</v>
      </c>
      <c r="BR64" s="6">
        <f t="shared" si="20"/>
        <v>0.01303591127</v>
      </c>
      <c r="BY64" s="3">
        <f t="shared" si="21"/>
        <v>1953</v>
      </c>
      <c r="BZ64" s="4">
        <v>1703.0</v>
      </c>
      <c r="CA64" s="5">
        <f>Ealdorii!C64 + Ukhdari!C64 + Hkuqo!C64 + Acrana!C64 + Zenashan!C64</f>
        <v>126583180.8</v>
      </c>
      <c r="CB64" s="7">
        <f t="shared" si="22"/>
        <v>0.01187008617</v>
      </c>
      <c r="CC64" s="6">
        <f t="shared" si="23"/>
        <v>0.04781789188</v>
      </c>
      <c r="CJ64" s="3">
        <f t="shared" si="24"/>
        <v>1953</v>
      </c>
      <c r="CK64" s="4">
        <v>1703.0</v>
      </c>
      <c r="CL64" s="5">
        <f>Estijan!C64 + Ikzen!C64 + Urbiqu!C64 + Danocia!C64 + Koruch!C64 + 'New Kizura'!C64 + Lydroa!C64 + Fermori!C64 + Uularin!C64 + 'Niul Spijan'!C64</f>
        <v>143541656.5</v>
      </c>
      <c r="CM64" s="7">
        <f t="shared" si="25"/>
        <v>0.02029735198</v>
      </c>
      <c r="CN64" s="6">
        <f t="shared" si="26"/>
        <v>0.05422410284</v>
      </c>
      <c r="CU64" s="3">
        <f t="shared" si="27"/>
        <v>1953</v>
      </c>
      <c r="CV64" s="4">
        <v>1703.0</v>
      </c>
      <c r="CW64" s="5">
        <f>Praesyu!C64 + Lycroa!C64 + Emara!C64 + Eldjo!C64 + Easuhura!C64 + Ilicuhe!C64 + Tonder!C64</f>
        <v>185099834.3</v>
      </c>
      <c r="CX64" s="7">
        <f t="shared" si="28"/>
        <v>0.007630914322</v>
      </c>
      <c r="CY64" s="6">
        <f t="shared" si="29"/>
        <v>0.06992306411</v>
      </c>
      <c r="DF64" s="3">
        <f t="shared" si="30"/>
        <v>1953</v>
      </c>
      <c r="DG64" s="4">
        <v>1703.0</v>
      </c>
      <c r="DH64" s="5">
        <f>Verusa!C64 + Darewa!C64 + Siana!C64 + Yaxuto!C64 + 'Merela Sta'!C64 + Palina!C64</f>
        <v>120233885.5</v>
      </c>
      <c r="DI64" s="7">
        <f t="shared" si="31"/>
        <v>0.01109581386</v>
      </c>
      <c r="DJ64" s="6">
        <f t="shared" si="32"/>
        <v>0.04541939063</v>
      </c>
      <c r="DQ64" s="3">
        <f t="shared" si="33"/>
        <v>1953</v>
      </c>
      <c r="DR64" s="4">
        <v>1703.0</v>
      </c>
      <c r="DS64" s="5">
        <f>Sunsokua!C64 + Vayvele!C64 + Selaja!C64 + Sadain!C64</f>
        <v>58408052.24</v>
      </c>
      <c r="DT64" s="7">
        <f t="shared" si="34"/>
        <v>0.02245865604</v>
      </c>
      <c r="DU64" s="6">
        <f t="shared" si="35"/>
        <v>0.02206414715</v>
      </c>
      <c r="EB64" s="3">
        <f t="shared" si="36"/>
        <v>1953</v>
      </c>
      <c r="EC64" s="4">
        <v>1703.0</v>
      </c>
      <c r="ED64" s="5">
        <f>Pelugrotoa!C64 + Lieri!C64 + Rtesania!C64 + Ozinia!C64</f>
        <v>142774350.9</v>
      </c>
      <c r="EE64" s="7">
        <f t="shared" si="37"/>
        <v>0.03453871311</v>
      </c>
      <c r="EF64" s="6">
        <f t="shared" si="38"/>
        <v>0.0539342465</v>
      </c>
      <c r="EM64" s="3">
        <f t="shared" si="39"/>
        <v>1953</v>
      </c>
      <c r="EN64" s="4">
        <v>1703.0</v>
      </c>
      <c r="EO64" s="5">
        <f>Ocaun!C64 + 'Dual Cenryia'!C64 + Byllu!C64 + Exilium!C64 + Inrea!C64 + Amcha!C64 + Isnti!C64 + Galca!C64 + Otiiric!C64 + Taing!C64 + 'Cruthi Anoso'!C64</f>
        <v>70235479.81</v>
      </c>
      <c r="EP64" s="7">
        <f t="shared" si="40"/>
        <v>0.02158881453</v>
      </c>
      <c r="EQ64" s="6">
        <f t="shared" si="41"/>
        <v>0.02653206026</v>
      </c>
      <c r="EX64" s="3">
        <f t="shared" si="42"/>
        <v>1953</v>
      </c>
      <c r="EY64" s="4">
        <v>1703.0</v>
      </c>
      <c r="EZ64" s="5">
        <f>Sivoso!C64 + Taoisia!C64 + Seytinemas!C64 + Trian!C64 + Chaenia!C64</f>
        <v>44079544.95</v>
      </c>
      <c r="FA64" s="7">
        <f t="shared" si="43"/>
        <v>0.02719366939</v>
      </c>
      <c r="FB64" s="6">
        <f t="shared" si="44"/>
        <v>0.01665142953</v>
      </c>
      <c r="FI64" s="3">
        <f t="shared" si="45"/>
        <v>1953</v>
      </c>
      <c r="FJ64" s="4">
        <v>1703.0</v>
      </c>
      <c r="FK64" s="5">
        <f>Migoku!C64 + 'Welenu Fana'!C64 + Haiza!C64 + Ucrua!C64 + Ihner!C64 + Oscairia!C64 + Shinam!C64 + Ruylku!C64 + Taval!C64 + 'Western Migoku'!C64 + 'Pruim Fijan'!C64 + Canldives!C64</f>
        <v>56501041.02</v>
      </c>
      <c r="FL64" s="7">
        <f t="shared" si="46"/>
        <v>0.01640407179</v>
      </c>
      <c r="FM64" s="6">
        <f t="shared" si="47"/>
        <v>0.02134375716</v>
      </c>
      <c r="FT64" s="3">
        <f t="shared" si="48"/>
        <v>1953</v>
      </c>
      <c r="FU64" s="4">
        <v>1703.0</v>
      </c>
      <c r="FV64" s="5">
        <f>Vesozata!C64 + Etretes!C64 + Kusierna!C64 + Eparia!C64</f>
        <v>34015272.57</v>
      </c>
      <c r="FW64" s="7">
        <f t="shared" si="49"/>
        <v>0.0210652464</v>
      </c>
      <c r="FX64" s="6">
        <f t="shared" si="50"/>
        <v>0.01284956355</v>
      </c>
      <c r="GE64" s="3">
        <f t="shared" si="51"/>
        <v>1953</v>
      </c>
      <c r="GF64" s="4">
        <v>1703.0</v>
      </c>
      <c r="GG64" s="5">
        <f>Dahe!C64 + Kaastini!C64 + Suenan!C64 + Oyreain!C64 + Sanagara!C64 + 'North Ayre'!C64 + Stinebar!C64 + Cloja!C64 + 'Pha Hii'!C64 + 'Prystr Hii'!C64</f>
        <v>581347990.1</v>
      </c>
      <c r="GH64" s="7">
        <f t="shared" si="52"/>
        <v>0.01512062133</v>
      </c>
      <c r="GI64" s="6">
        <f t="shared" si="53"/>
        <v>0.2196092338</v>
      </c>
      <c r="GP64" s="3">
        <f t="shared" si="54"/>
        <v>1953</v>
      </c>
      <c r="GQ64" s="4">
        <v>1703.0</v>
      </c>
      <c r="GR64" s="5">
        <f>Maalle!C64 + 'United Delet'!C64 + Ohtina!C64 + Astye!C64 + Prstreula!C64 + Veelmit!C64 + Aplasia!C64 + 'Elja and Munusia'!C64 + Walporein!C64 + 'Crila Republic'!C64 + 'Niretui and Anulan'!C64 + Rethern!C64 + Tvecoca!C64</f>
        <v>63550973.24</v>
      </c>
      <c r="GS64" s="7">
        <f t="shared" si="55"/>
        <v>0.01881699099</v>
      </c>
      <c r="GT64" s="6">
        <f t="shared" si="56"/>
        <v>0.02400693006</v>
      </c>
      <c r="HA64" s="3">
        <f t="shared" si="57"/>
        <v>1953</v>
      </c>
      <c r="HB64" s="4">
        <v>1703.0</v>
      </c>
      <c r="HC64" s="5">
        <f>Andsaudare!C64 + Nia!C64 + Umarcia!C64 + Mendereide!C64 + Iainoa!C64 + Isari!C64 + Rkmepuia!C64 + Hiwush!C64 + Isuibul!C64 + Yutnitu!C64</f>
        <v>19751588.69</v>
      </c>
      <c r="HD64" s="7">
        <f t="shared" si="58"/>
        <v>0.02415456273</v>
      </c>
      <c r="HE64" s="6">
        <f t="shared" si="59"/>
        <v>0.007461333542</v>
      </c>
      <c r="HL64" s="3">
        <f t="shared" si="60"/>
        <v>1953</v>
      </c>
      <c r="HM64" s="4">
        <v>1703.0</v>
      </c>
      <c r="HN64" s="5">
        <f>Zhanshe!C64 + Volver!C64 + Finae!C64 + Myla!C64 + 'Nheyes Si'!C64 + Onphello!C64 + Hyelen!C64</f>
        <v>35116624.21</v>
      </c>
      <c r="HO64" s="7">
        <f t="shared" si="61"/>
        <v>0.02825055515</v>
      </c>
      <c r="HP64" s="6">
        <f t="shared" si="62"/>
        <v>0.01326560867</v>
      </c>
      <c r="HW64" s="3">
        <f t="shared" si="63"/>
        <v>1953</v>
      </c>
      <c r="HX64" s="4">
        <v>1703.0</v>
      </c>
      <c r="HY64" s="5">
        <f>Yihnurda!C64 + Ztesh!C64 + Wundry!C64 + Anymna!C64 + Shomjind!C64 + Baluyde!C64 + Letan!C64</f>
        <v>159598008.6</v>
      </c>
      <c r="HZ64" s="7">
        <f t="shared" si="64"/>
        <v>0.0169367075</v>
      </c>
      <c r="IA64" s="6">
        <f t="shared" si="65"/>
        <v>0.06028952877</v>
      </c>
      <c r="IH64" s="3">
        <f t="shared" si="66"/>
        <v>1953</v>
      </c>
      <c r="II64" s="4">
        <v>1703.0</v>
      </c>
      <c r="IJ64" s="5">
        <f>Iareva!C64 + 'United Mihili'!C64 + 'Mesjan Hyaa'!C64 + Desaki!C64 + 'Far Lands'!C64</f>
        <v>19000215.37</v>
      </c>
      <c r="IK64" s="7">
        <f t="shared" si="67"/>
        <v>0.01919909705</v>
      </c>
      <c r="IL64" s="6">
        <f t="shared" si="68"/>
        <v>0.007177495766</v>
      </c>
      <c r="IS64" s="3">
        <f t="shared" si="69"/>
        <v>1953</v>
      </c>
      <c r="IT64" s="4">
        <v>1703.0</v>
      </c>
      <c r="IU64" s="5">
        <f>Verste!C64 + Quidic!C64 + Erkizil!C64 + Ashain!C64 + Ahokini!C64</f>
        <v>122922689</v>
      </c>
      <c r="IV64" s="7">
        <f t="shared" si="70"/>
        <v>0.02276663819</v>
      </c>
      <c r="IW64" s="6">
        <f t="shared" si="71"/>
        <v>0.04643510945</v>
      </c>
    </row>
    <row r="65" ht="22.5" customHeight="1">
      <c r="A65" s="3">
        <f t="shared" si="1"/>
        <v>1952</v>
      </c>
      <c r="B65" s="4">
        <v>1702.0</v>
      </c>
      <c r="C65" s="5">
        <f>Acetoa!C65 + Acrana!C65 + Aetintio!C65 + Ahokini!C65 + Amcha!C65 + Andsaudare!C65 + Anymna!C65 + Aplasia!C65 + Arbiya!C65 + 'Areoix Lie'!C65 + Ashain!C65 + Astye!C65 + Baluyde!C65 + Byllu!C65 + Candenat!C65 + Canldives!C65 + Chaenia!C65 + Cloja!C65 + 'Crila Republic'!C65 + 'Cruthi Anoso'!C65 + Curata!C65 + Dahe!C65 + Danocia!C65 + Darewa!C65 + Desaki!C65 + Deschon!C65 + 'Disal Nila'!C65 + 'Dual Cenryia'!C65 + Ealdorii!C65 + Easuhura!C65 + Eldavpir!C65 + Eldjo!C65 + 'Elja and Munusia'!C65 + Emara!C65 + Enina!C65 + Eparia!C65 + Erkizil!C65 + Estijan!C65 + Etirha!C65 + Etretes!C65 + Exilium!C65 + 'Far Lands'!C65 + 'Feio Lie'!C65 + Fermori!C65 + Finae!C65 + Fincen!C65 + 'Fire Coast'!C65 + Gaeiya!C65 + Galca!C65 + Genaire!C65 + Grazail!C65 + Guise!C65 + Haiza!C65 + Heiso!C65 + Hiwush!C65 + Hkuqo!C65 + Hyelen!C65 + Iainoa!C65 + Iareva!C65 + Ihner!C65 + Ikzen!C65 + Ilicuhe!C65 + Inania!C65 + Inrea!C65 + Iquir!C65 + Isari!C65 + Isnti!C65 + Isuibul!C65 + Jathua!C65 + Jau!C65 + Jshain!C65 + Kaastini!C65 + Koruch!C65 + Kusierna!C65 + Laselteh!C65 + Lasri!C65 + Letan!C65 + Lieri!C65 + Lycroa!C65 + Lydroa!C65 + Maalle!C65 + Mendereide!C65 + 'Merela Sta'!C65 + 'Mesjan Hyaa'!C65 + Metndria!C65 + Migoku!C65 + Myla!C65 + 'New Kizura'!C65 + 'New Misos'!C65 + 'Nheyes Si'!C65 + Nia!C65 + 'Niretui and Anulan'!C65 + 'Niul Spijan'!C65 + 'North Ayre'!C65 + Ocaun!C65 + Ohtina!C65 + Onphello!C65 + Oscairia!C65 + Othya!C65 + Otiiric!C65 + Oyreain!C65 + Ozinia!C65 + Palina!C65 + Peka!C65 + Pelan!C65 + Pelines!C65 + Pelugrotoa!C65 + 'Pha Hii'!C65 + Phuris!C65 + Praesyu!C65 + Prstreula!C65 + 'Pruim Fijan'!C65 + 'Prystr Hii'!C65 + Quidic!C65 + Raledria!C65 + Reerica!C65 + Rethern!C65 + 'Rijan bu'!C65 + Rinew!C65 + Rkmepuia!C65 + Rtesania!C65 + Ruylku!C65 + Saa!C65 + Sadain!C65 + Sanagara!C65 + Sattle!C65 + Selaja!C65 + Seytinemas!C65 + Shinam!C65 + Shomjind!C65 + Siana!C65 + Sivoso!C65 + Slyiaduun!C65 + Stinebar!C65 + Suenan!C65 + Sunsokua!C65 + Taing!C65 + Taniduna!C65 + Taoisia!C65 + Taval!C65 + Terressin!C65 + Tomscilus!C65 + Tonder!C65 + Trevilla!C65 + Trian!C65 + Tvecoca!C65 + Ucrua!C65 + Ukhdari!C65 + Umarcia!C65 + Umendel!C65 + 'United Delet'!C65 + 'United Mihili'!C65 + Urbiqu!C65 + Uularin!C65 + Vayvele!C65 + Veelmit!C65 + Verste!C65 + Verusa!C65 + Vesozata!C65 + Viussi!C65 + Volver!C65 + Walporein!C65 + 'Welenu Fana'!C65 + 'Western Migoku'!C65 + Wundry!C65 + Yaxuto!C65 + Yihnurda!C65 + Yoprioq!C65 + Yutnitu!C65 + Zenashan!C65 + Zhanshe!C65 + Ztesh!C65</f>
        <v>2596909636</v>
      </c>
      <c r="D65" s="6">
        <f t="shared" si="2"/>
        <v>0.01905777924</v>
      </c>
      <c r="K65" s="3">
        <f t="shared" si="3"/>
        <v>1952</v>
      </c>
      <c r="L65" s="4">
        <v>1702.0</v>
      </c>
      <c r="M65" s="5">
        <f>Eldavpir!C65 + Iquir!C65 + Viussi!C65 + Umendel!C65 + Reerica!C65 + Saa!C65 + Sattle!C65</f>
        <v>19038478.65</v>
      </c>
      <c r="N65" s="6">
        <f t="shared" si="4"/>
        <v>0.022285246</v>
      </c>
      <c r="O65" s="6">
        <f t="shared" si="5"/>
        <v>0.007331205672</v>
      </c>
      <c r="V65" s="3">
        <f t="shared" si="6"/>
        <v>1952</v>
      </c>
      <c r="W65" s="4">
        <v>1702.0</v>
      </c>
      <c r="X65" s="5">
        <f>'Areoix Lie'!C65 + Jau!C65 + Terressin!C65 + Acetoa!C65 + 'Feio Lie'!C65</f>
        <v>271946940.3</v>
      </c>
      <c r="Y65" s="6">
        <f t="shared" si="7"/>
        <v>0.02554936113</v>
      </c>
      <c r="Z65" s="6">
        <f t="shared" si="8"/>
        <v>0.1047194467</v>
      </c>
      <c r="AG65" s="3">
        <f t="shared" si="9"/>
        <v>1952</v>
      </c>
      <c r="AH65" s="4">
        <v>1702.0</v>
      </c>
      <c r="AI65" s="5">
        <f>Taniduna!C65 + Jathua!C65 + Deschon!C65 + Pelines!C65 + Candenat!C65 + Othya!C65 + Yoprioq!C65 + Jshain!C65 + 'Fire Coast'!C65 + 'Rijan bu'!C65 + Rinew!C65 + Enina!C65 + Trevilla!C65</f>
        <v>45884137.52</v>
      </c>
      <c r="AJ65" s="6">
        <f t="shared" si="10"/>
        <v>0.0208562263</v>
      </c>
      <c r="AK65" s="6">
        <f t="shared" si="11"/>
        <v>0.0176687463</v>
      </c>
      <c r="AR65" s="3">
        <f t="shared" si="12"/>
        <v>1952</v>
      </c>
      <c r="AS65" s="4">
        <v>1702.0</v>
      </c>
      <c r="AT65" s="5">
        <f>Gaeiya!C65 + Raledria!C65 + Arbiya!C65 + Fincen!C65 + Curata!C65</f>
        <v>126174583.4</v>
      </c>
      <c r="AU65" s="6">
        <f t="shared" si="13"/>
        <v>0.0209148199</v>
      </c>
      <c r="AV65" s="6">
        <f t="shared" si="14"/>
        <v>0.04858643585</v>
      </c>
      <c r="BC65" s="3">
        <f t="shared" si="15"/>
        <v>1952</v>
      </c>
      <c r="BD65" s="4">
        <v>1702.0</v>
      </c>
      <c r="BE65" s="5">
        <f>Etirha!C65 + Laselteh!C65 + Grazail!C65 + 'Disal Nila'!C65 + Pelan!C65 + Peka!C65 + Guise!C65</f>
        <v>49356347.03</v>
      </c>
      <c r="BF65" s="6">
        <f t="shared" si="16"/>
        <v>0.02134223833</v>
      </c>
      <c r="BG65" s="6">
        <f t="shared" si="17"/>
        <v>0.01900580072</v>
      </c>
      <c r="BN65" s="3">
        <f t="shared" si="18"/>
        <v>1952</v>
      </c>
      <c r="BO65" s="4">
        <v>1702.0</v>
      </c>
      <c r="BP65" s="5">
        <f>Genaire!C65 + 'New Misos'!C65 + Phuris!C65 + Lasri!C65 + Slyiaduun!C65 + Aetintio!C65 + Metndria!C65 + Tomscilus!C65</f>
        <v>33651177.84</v>
      </c>
      <c r="BQ65" s="6">
        <f t="shared" si="19"/>
        <v>0.02567851556</v>
      </c>
      <c r="BR65" s="6">
        <f t="shared" si="20"/>
        <v>0.0129581628</v>
      </c>
      <c r="BY65" s="3">
        <f t="shared" si="21"/>
        <v>1952</v>
      </c>
      <c r="BZ65" s="4">
        <v>1702.0</v>
      </c>
      <c r="CA65" s="5">
        <f>Ealdorii!C65 + Ukhdari!C65 + Hkuqo!C65 + Acrana!C65 + Zenashan!C65</f>
        <v>125098253.7</v>
      </c>
      <c r="CB65" s="8">
        <f t="shared" si="22"/>
        <v>0.01160001592</v>
      </c>
      <c r="CC65" s="6">
        <f t="shared" si="23"/>
        <v>0.04817197025</v>
      </c>
      <c r="CJ65" s="3">
        <f t="shared" si="24"/>
        <v>1952</v>
      </c>
      <c r="CK65" s="4">
        <v>1702.0</v>
      </c>
      <c r="CL65" s="5">
        <f>Estijan!C65 + Ikzen!C65 + Urbiqu!C65 + Danocia!C65 + Koruch!C65 + 'New Kizura'!C65 + Lydroa!C65 + Fermori!C65 + Uularin!C65 + 'Niul Spijan'!C65</f>
        <v>140686101.2</v>
      </c>
      <c r="CM65" s="8">
        <f t="shared" si="25"/>
        <v>0.01887656807</v>
      </c>
      <c r="CN65" s="6">
        <f t="shared" si="26"/>
        <v>0.05417443075</v>
      </c>
      <c r="CU65" s="3">
        <f t="shared" si="27"/>
        <v>1952</v>
      </c>
      <c r="CV65" s="4">
        <v>1702.0</v>
      </c>
      <c r="CW65" s="5">
        <f>Praesyu!C65 + Lycroa!C65 + Emara!C65 + Eldjo!C65 + Easuhura!C65 + Ilicuhe!C65 + Tonder!C65</f>
        <v>183698050.2</v>
      </c>
      <c r="CX65" s="8">
        <f t="shared" si="28"/>
        <v>0.005891898253</v>
      </c>
      <c r="CY65" s="6">
        <f t="shared" si="29"/>
        <v>0.07073717456</v>
      </c>
      <c r="DF65" s="3">
        <f t="shared" si="30"/>
        <v>1952</v>
      </c>
      <c r="DG65" s="4">
        <v>1702.0</v>
      </c>
      <c r="DH65" s="5">
        <f>Verusa!C65 + Darewa!C65 + Siana!C65 + Yaxuto!C65 + 'Merela Sta'!C65 + Palina!C65</f>
        <v>118914433</v>
      </c>
      <c r="DI65" s="8">
        <f t="shared" si="31"/>
        <v>0.01161024227</v>
      </c>
      <c r="DJ65" s="6">
        <f t="shared" si="32"/>
        <v>0.04579074736</v>
      </c>
      <c r="DQ65" s="3">
        <f t="shared" si="33"/>
        <v>1952</v>
      </c>
      <c r="DR65" s="4">
        <v>1702.0</v>
      </c>
      <c r="DS65" s="5">
        <f>Sunsokua!C65 + Vayvele!C65 + Selaja!C65 + Sadain!C65</f>
        <v>57125099.29</v>
      </c>
      <c r="DT65" s="8">
        <f t="shared" si="34"/>
        <v>0.02187117086</v>
      </c>
      <c r="DU65" s="6">
        <f t="shared" si="35"/>
        <v>0.02199733811</v>
      </c>
      <c r="EB65" s="3">
        <f t="shared" si="36"/>
        <v>1952</v>
      </c>
      <c r="EC65" s="4">
        <v>1702.0</v>
      </c>
      <c r="ED65" s="5">
        <f>Pelugrotoa!C65 + Lieri!C65 + Rtesania!C65 + Ozinia!C65</f>
        <v>138007741.1</v>
      </c>
      <c r="EE65" s="8">
        <f t="shared" si="37"/>
        <v>0.034351551</v>
      </c>
      <c r="EF65" s="6">
        <f t="shared" si="38"/>
        <v>0.05314306636</v>
      </c>
      <c r="EM65" s="3">
        <f t="shared" si="39"/>
        <v>1952</v>
      </c>
      <c r="EN65" s="4">
        <v>1702.0</v>
      </c>
      <c r="EO65" s="5">
        <f>Ocaun!C65 + 'Dual Cenryia'!C65 + Byllu!C65 + Exilium!C65 + Inrea!C65 + Amcha!C65 + Isnti!C65 + Galca!C65 + Otiiric!C65 + Taing!C65 + 'Cruthi Anoso'!C65</f>
        <v>68751222.42</v>
      </c>
      <c r="EP65" s="8">
        <f t="shared" si="40"/>
        <v>0.02135749231</v>
      </c>
      <c r="EQ65" s="6">
        <f t="shared" si="41"/>
        <v>0.02647424519</v>
      </c>
      <c r="EX65" s="3">
        <f t="shared" si="42"/>
        <v>1952</v>
      </c>
      <c r="EY65" s="4">
        <v>1702.0</v>
      </c>
      <c r="EZ65" s="5">
        <f>Sivoso!C65 + Taoisia!C65 + Seytinemas!C65 + Trian!C65 + Chaenia!C65</f>
        <v>42912594.05</v>
      </c>
      <c r="FA65" s="8">
        <f t="shared" si="43"/>
        <v>0.02613268656</v>
      </c>
      <c r="FB65" s="6">
        <f t="shared" si="44"/>
        <v>0.0165244849</v>
      </c>
      <c r="FI65" s="3">
        <f t="shared" si="45"/>
        <v>1952</v>
      </c>
      <c r="FJ65" s="4">
        <v>1702.0</v>
      </c>
      <c r="FK65" s="5">
        <f>Migoku!C65 + 'Welenu Fana'!C65 + Haiza!C65 + Ucrua!C65 + Ihner!C65 + Oscairia!C65 + Shinam!C65 + Ruylku!C65 + Taval!C65 + 'Western Migoku'!C65 + 'Pruim Fijan'!C65 + Canldives!C65</f>
        <v>55589152.58</v>
      </c>
      <c r="FL65" s="8">
        <f t="shared" si="46"/>
        <v>0.01606533994</v>
      </c>
      <c r="FM65" s="6">
        <f t="shared" si="47"/>
        <v>0.02140588637</v>
      </c>
      <c r="FT65" s="3">
        <f t="shared" si="48"/>
        <v>1952</v>
      </c>
      <c r="FU65" s="4">
        <v>1702.0</v>
      </c>
      <c r="FV65" s="5">
        <f>Vesozata!C65 + Etretes!C65 + Kusierna!C65 + Eparia!C65</f>
        <v>33313515.16</v>
      </c>
      <c r="FW65" s="8">
        <f t="shared" si="49"/>
        <v>0.02338416447</v>
      </c>
      <c r="FX65" s="6">
        <f t="shared" si="50"/>
        <v>0.01282813799</v>
      </c>
      <c r="GE65" s="3">
        <f t="shared" si="51"/>
        <v>1952</v>
      </c>
      <c r="GF65" s="4">
        <v>1702.0</v>
      </c>
      <c r="GG65" s="5">
        <f>Dahe!C65 + Kaastini!C65 + Suenan!C65 + Oyreain!C65 + Sanagara!C65 + 'North Ayre'!C65 + Stinebar!C65 + Cloja!C65 + 'Pha Hii'!C65 + 'Prystr Hii'!C65</f>
        <v>572688582.9</v>
      </c>
      <c r="GH65" s="8">
        <f t="shared" si="52"/>
        <v>0.01506033854</v>
      </c>
      <c r="GI65" s="6">
        <f t="shared" si="53"/>
        <v>0.2205269583</v>
      </c>
      <c r="GP65" s="3">
        <f t="shared" si="54"/>
        <v>1952</v>
      </c>
      <c r="GQ65" s="4">
        <v>1702.0</v>
      </c>
      <c r="GR65" s="5">
        <f>Maalle!C65 + 'United Delet'!C65 + Ohtina!C65 + Astye!C65 + Prstreula!C65 + Veelmit!C65 + Aplasia!C65 + 'Elja and Munusia'!C65 + Walporein!C65 + 'Crila Republic'!C65 + 'Niretui and Anulan'!C65 + Rethern!C65 + Tvecoca!C65</f>
        <v>62377221.62</v>
      </c>
      <c r="GS65" s="8">
        <f t="shared" si="55"/>
        <v>0.0184155224</v>
      </c>
      <c r="GT65" s="6">
        <f t="shared" si="56"/>
        <v>0.02401978905</v>
      </c>
      <c r="HA65" s="3">
        <f t="shared" si="57"/>
        <v>1952</v>
      </c>
      <c r="HB65" s="4">
        <v>1702.0</v>
      </c>
      <c r="HC65" s="5">
        <f>Andsaudare!C65 + Nia!C65 + Umarcia!C65 + Mendereide!C65 + Iainoa!C65 + Isari!C65 + Rkmepuia!C65 + Hiwush!C65 + Isuibul!C65 + Yutnitu!C65</f>
        <v>19285749.84</v>
      </c>
      <c r="HD65" s="8">
        <f t="shared" si="58"/>
        <v>0.02406502541</v>
      </c>
      <c r="HE65" s="6">
        <f t="shared" si="59"/>
        <v>0.00742642315</v>
      </c>
      <c r="HL65" s="3">
        <f t="shared" si="60"/>
        <v>1952</v>
      </c>
      <c r="HM65" s="4">
        <v>1702.0</v>
      </c>
      <c r="HN65" s="5">
        <f>Zhanshe!C65 + Volver!C65 + Finae!C65 + Myla!C65 + 'Nheyes Si'!C65 + Onphello!C65 + Hyelen!C65</f>
        <v>34151816.44</v>
      </c>
      <c r="HO65" s="8">
        <f t="shared" si="61"/>
        <v>0.02783941611</v>
      </c>
      <c r="HP65" s="6">
        <f t="shared" si="62"/>
        <v>0.01315094525</v>
      </c>
      <c r="HW65" s="3">
        <f t="shared" si="63"/>
        <v>1952</v>
      </c>
      <c r="HX65" s="4">
        <v>1702.0</v>
      </c>
      <c r="HY65" s="5">
        <f>Yihnurda!C65 + Ztesh!C65 + Wundry!C65 + Anymna!C65 + Shomjind!C65 + Baluyde!C65 + Letan!C65</f>
        <v>156939962.3</v>
      </c>
      <c r="HZ65" s="8">
        <f t="shared" si="64"/>
        <v>0.01660612638</v>
      </c>
      <c r="IA65" s="6">
        <f t="shared" si="65"/>
        <v>0.06043335516</v>
      </c>
      <c r="IH65" s="3">
        <f t="shared" si="66"/>
        <v>1952</v>
      </c>
      <c r="II65" s="4">
        <v>1702.0</v>
      </c>
      <c r="IJ65" s="5">
        <f>Iareva!C65 + 'United Mihili'!C65 + 'Mesjan Hyaa'!C65 + Desaki!C65 + 'Far Lands'!C65</f>
        <v>18642300.04</v>
      </c>
      <c r="IK65" s="8">
        <f t="shared" si="67"/>
        <v>0.01859505127</v>
      </c>
      <c r="IL65" s="6">
        <f t="shared" si="68"/>
        <v>0.007178647952</v>
      </c>
      <c r="IS65" s="3">
        <f t="shared" si="69"/>
        <v>1952</v>
      </c>
      <c r="IT65" s="4">
        <v>1702.0</v>
      </c>
      <c r="IU65" s="5">
        <f>Verste!C65 + Quidic!C65 + Erkizil!C65 + Ashain!C65 + Ahokini!C65</f>
        <v>120186447.7</v>
      </c>
      <c r="IV65" s="8">
        <f t="shared" si="70"/>
        <v>0.02224682095</v>
      </c>
      <c r="IW65" s="6">
        <f t="shared" si="71"/>
        <v>0.04628056595</v>
      </c>
    </row>
    <row r="66" ht="22.5" customHeight="1">
      <c r="A66" s="3">
        <f t="shared" si="1"/>
        <v>1951</v>
      </c>
      <c r="B66" s="4">
        <v>1701.0</v>
      </c>
      <c r="C66" s="5">
        <f>Acetoa!C66 + Acrana!C66 + Aetintio!C66 + Ahokini!C66 + Amcha!C66 + Andsaudare!C66 + Anymna!C66 + Aplasia!C66 + Arbiya!C66 + 'Areoix Lie'!C66 + Ashain!C66 + Astye!C66 + Baluyde!C66 + Byllu!C66 + Candenat!C66 + Canldives!C66 + Chaenia!C66 + Cloja!C66 + 'Crila Republic'!C66 + 'Cruthi Anoso'!C66 + Curata!C66 + Dahe!C66 + Danocia!C66 + Darewa!C66 + Desaki!C66 + Deschon!C66 + 'Disal Nila'!C66 + 'Dual Cenryia'!C66 + Ealdorii!C66 + Easuhura!C66 + Eldavpir!C66 + Eldjo!C66 + 'Elja and Munusia'!C66 + Emara!C66 + Enina!C66 + Eparia!C66 + Erkizil!C66 + Estijan!C66 + Etirha!C66 + Etretes!C66 + Exilium!C66 + 'Far Lands'!C66 + 'Feio Lie'!C66 + Fermori!C66 + Finae!C66 + Fincen!C66 + 'Fire Coast'!C66 + Gaeiya!C66 + Galca!C66 + Genaire!C66 + Grazail!C66 + Guise!C66 + Haiza!C66 + Heiso!C66 + Hiwush!C66 + Hkuqo!C66 + Hyelen!C66 + Iainoa!C66 + Iareva!C66 + Ihner!C66 + Ikzen!C66 + Ilicuhe!C66 + Inania!C66 + Inrea!C66 + Iquir!C66 + Isari!C66 + Isnti!C66 + Isuibul!C66 + Jathua!C66 + Jau!C66 + Jshain!C66 + Kaastini!C66 + Koruch!C66 + Kusierna!C66 + Laselteh!C66 + Lasri!C66 + Letan!C66 + Lieri!C66 + Lycroa!C66 + Lydroa!C66 + Maalle!C66 + Mendereide!C66 + 'Merela Sta'!C66 + 'Mesjan Hyaa'!C66 + Metndria!C66 + Migoku!C66 + Myla!C66 + 'New Kizura'!C66 + 'New Misos'!C66 + 'Nheyes Si'!C66 + Nia!C66 + 'Niretui and Anulan'!C66 + 'Niul Spijan'!C66 + 'North Ayre'!C66 + Ocaun!C66 + Ohtina!C66 + Onphello!C66 + Oscairia!C66 + Othya!C66 + Otiiric!C66 + Oyreain!C66 + Ozinia!C66 + Palina!C66 + Peka!C66 + Pelan!C66 + Pelines!C66 + Pelugrotoa!C66 + 'Pha Hii'!C66 + Phuris!C66 + Praesyu!C66 + Prstreula!C66 + 'Pruim Fijan'!C66 + 'Prystr Hii'!C66 + Quidic!C66 + Raledria!C66 + Reerica!C66 + Rethern!C66 + 'Rijan bu'!C66 + Rinew!C66 + Rkmepuia!C66 + Rtesania!C66 + Ruylku!C66 + Saa!C66 + Sadain!C66 + Sanagara!C66 + Sattle!C66 + Selaja!C66 + Seytinemas!C66 + Shinam!C66 + Shomjind!C66 + Siana!C66 + Sivoso!C66 + Slyiaduun!C66 + Stinebar!C66 + Suenan!C66 + Sunsokua!C66 + Taing!C66 + Taniduna!C66 + Taoisia!C66 + Taval!C66 + Terressin!C66 + Tomscilus!C66 + Tonder!C66 + Trevilla!C66 + Trian!C66 + Tvecoca!C66 + Ucrua!C66 + Ukhdari!C66 + Umarcia!C66 + Umendel!C66 + 'United Delet'!C66 + 'United Mihili'!C66 + Urbiqu!C66 + Uularin!C66 + Vayvele!C66 + Veelmit!C66 + Verste!C66 + Verusa!C66 + Vesozata!C66 + Viussi!C66 + Volver!C66 + Walporein!C66 + 'Welenu Fana'!C66 + 'Western Migoku'!C66 + Wundry!C66 + Yaxuto!C66 + Yihnurda!C66 + Yoprioq!C66 + Yutnitu!C66 + Zenashan!C66 + Zhanshe!C66 + Ztesh!C66</f>
        <v>2548343861</v>
      </c>
      <c r="D66" s="6"/>
      <c r="K66" s="3">
        <f t="shared" si="3"/>
        <v>1951</v>
      </c>
      <c r="L66" s="4">
        <v>1701.0</v>
      </c>
      <c r="M66" s="5">
        <f>Eldavpir!C66 + Iquir!C66 + Viussi!C66 + Umendel!C66 + Reerica!C66 + Saa!C66 + Sattle!C66</f>
        <v>18623450.48</v>
      </c>
      <c r="N66" s="8">
        <f t="shared" si="4"/>
        <v>0.02154391715</v>
      </c>
      <c r="O66" s="6">
        <f t="shared" si="5"/>
        <v>0.00730806025</v>
      </c>
      <c r="V66" s="3">
        <f t="shared" si="6"/>
        <v>1951</v>
      </c>
      <c r="W66" s="4">
        <v>1701.0</v>
      </c>
      <c r="X66" s="5">
        <f>'Areoix Lie'!C66 + Jau!C66 + Terressin!C66 + Acetoa!C66 + 'Feio Lie'!C66</f>
        <v>265171966</v>
      </c>
      <c r="Y66" s="8">
        <f t="shared" si="7"/>
        <v>0.02558654889</v>
      </c>
      <c r="Z66" s="6">
        <f t="shared" si="8"/>
        <v>0.1040565875</v>
      </c>
      <c r="AG66" s="3">
        <f t="shared" si="9"/>
        <v>1951</v>
      </c>
      <c r="AH66" s="4">
        <v>1701.0</v>
      </c>
      <c r="AI66" s="5">
        <f>Taniduna!C66 + Jathua!C66 + Deschon!C66 + Pelines!C66 + Candenat!C66 + Othya!C66 + Yoprioq!C66 + Jshain!C66 + 'Fire Coast'!C66 + 'Rijan bu'!C66 + Rinew!C66 + Enina!C66 + Trevilla!C66</f>
        <v>44946718.59</v>
      </c>
      <c r="AJ66" s="8">
        <f t="shared" si="10"/>
        <v>0.02064365802</v>
      </c>
      <c r="AK66" s="6">
        <f t="shared" si="11"/>
        <v>0.01763761919</v>
      </c>
      <c r="AR66" s="3">
        <f t="shared" si="12"/>
        <v>1951</v>
      </c>
      <c r="AS66" s="4">
        <v>1701.0</v>
      </c>
      <c r="AT66" s="5">
        <f>Gaeiya!C66 + Raledria!C66 + Arbiya!C66 + Fincen!C66 + Curata!C66</f>
        <v>123589726.6</v>
      </c>
      <c r="AU66" s="8">
        <f t="shared" si="13"/>
        <v>0.02175372614</v>
      </c>
      <c r="AV66" s="6">
        <f t="shared" si="14"/>
        <v>0.04849805729</v>
      </c>
      <c r="BC66" s="3">
        <f t="shared" si="15"/>
        <v>1951</v>
      </c>
      <c r="BD66" s="4">
        <v>1701.0</v>
      </c>
      <c r="BE66" s="5">
        <f>Etirha!C66 + Laselteh!C66 + Grazail!C66 + 'Disal Nila'!C66 + Pelan!C66 + Peka!C66 + Guise!C66</f>
        <v>48324983.71</v>
      </c>
      <c r="BF66" s="8">
        <f t="shared" si="16"/>
        <v>0.02186719804</v>
      </c>
      <c r="BG66" s="6">
        <f t="shared" si="17"/>
        <v>0.01896329002</v>
      </c>
      <c r="BN66" s="3">
        <f t="shared" si="18"/>
        <v>1951</v>
      </c>
      <c r="BO66" s="4">
        <v>1701.0</v>
      </c>
      <c r="BP66" s="5">
        <f>Genaire!C66 + 'New Misos'!C66 + Phuris!C66 + Lasri!C66 + Slyiaduun!C66 + Aetintio!C66 + Metndria!C66 + Tomscilus!C66</f>
        <v>32808699.15</v>
      </c>
      <c r="BQ66" s="8">
        <f t="shared" si="19"/>
        <v>0.02512128375</v>
      </c>
      <c r="BR66" s="6">
        <f t="shared" si="20"/>
        <v>0.01287451809</v>
      </c>
      <c r="BY66" s="3">
        <f t="shared" si="21"/>
        <v>1951</v>
      </c>
      <c r="BZ66" s="4">
        <v>1701.0</v>
      </c>
      <c r="CA66" s="5">
        <f>Ealdorii!C66 + Ukhdari!C66 + Hkuqo!C66 + Acrana!C66 + Zenashan!C66</f>
        <v>123663752.2</v>
      </c>
      <c r="CB66" s="8">
        <f t="shared" si="22"/>
        <v>0.01121346771</v>
      </c>
      <c r="CC66" s="6">
        <f t="shared" si="23"/>
        <v>0.04852710582</v>
      </c>
      <c r="CJ66" s="3">
        <f t="shared" si="24"/>
        <v>1951</v>
      </c>
      <c r="CK66" s="4">
        <v>1701.0</v>
      </c>
      <c r="CL66" s="5">
        <f>Estijan!C66 + Ikzen!C66 + Urbiqu!C66 + Danocia!C66 + Koruch!C66 + 'New Kizura'!C66 + Lydroa!C66 + Fermori!C66 + Uularin!C66 + 'Niul Spijan'!C66</f>
        <v>138079631.7</v>
      </c>
      <c r="CM66" s="8">
        <f t="shared" si="25"/>
        <v>0.01604836523</v>
      </c>
      <c r="CN66" s="6">
        <f t="shared" si="26"/>
        <v>0.05418406588</v>
      </c>
      <c r="CU66" s="3">
        <f t="shared" si="27"/>
        <v>1951</v>
      </c>
      <c r="CV66" s="4">
        <v>1701.0</v>
      </c>
      <c r="CW66" s="5">
        <f>Praesyu!C66 + Lycroa!C66 + Emara!C66 + Eldjo!C66 + Easuhura!C66 + Ilicuhe!C66 + Tonder!C66</f>
        <v>182622059.6</v>
      </c>
      <c r="CX66" s="8">
        <f t="shared" si="28"/>
        <v>0.006168786624</v>
      </c>
      <c r="CY66" s="6">
        <f t="shared" si="29"/>
        <v>0.0716630367</v>
      </c>
      <c r="DF66" s="3">
        <f t="shared" si="30"/>
        <v>1951</v>
      </c>
      <c r="DG66" s="4">
        <v>1701.0</v>
      </c>
      <c r="DH66" s="5">
        <f>Verusa!C66 + Darewa!C66 + Siana!C66 + Yaxuto!C66 + 'Merela Sta'!C66 + Palina!C66</f>
        <v>117549653.1</v>
      </c>
      <c r="DI66" s="8">
        <f t="shared" si="31"/>
        <v>0.01174638951</v>
      </c>
      <c r="DJ66" s="6">
        <f t="shared" si="32"/>
        <v>0.04612786166</v>
      </c>
      <c r="DQ66" s="3">
        <f t="shared" si="33"/>
        <v>1951</v>
      </c>
      <c r="DR66" s="4">
        <v>1701.0</v>
      </c>
      <c r="DS66" s="5">
        <f>Sunsokua!C66 + Vayvele!C66 + Selaja!C66 + Sadain!C66</f>
        <v>55902447.31</v>
      </c>
      <c r="DT66" s="8">
        <f t="shared" si="34"/>
        <v>0.02154744524</v>
      </c>
      <c r="DU66" s="6">
        <f t="shared" si="35"/>
        <v>0.02193677555</v>
      </c>
      <c r="EB66" s="3">
        <f t="shared" si="36"/>
        <v>1951</v>
      </c>
      <c r="EC66" s="4">
        <v>1701.0</v>
      </c>
      <c r="ED66" s="5">
        <f>Pelugrotoa!C66 + Lieri!C66 + Rtesania!C66 + Ozinia!C66</f>
        <v>133424405.8</v>
      </c>
      <c r="EE66" s="8">
        <f t="shared" si="37"/>
        <v>0.03335328277</v>
      </c>
      <c r="EF66" s="6">
        <f t="shared" si="38"/>
        <v>0.0523573007</v>
      </c>
      <c r="EM66" s="3">
        <f t="shared" si="39"/>
        <v>1951</v>
      </c>
      <c r="EN66" s="4">
        <v>1701.0</v>
      </c>
      <c r="EO66" s="5">
        <f>Ocaun!C66 + 'Dual Cenryia'!C66 + Byllu!C66 + Exilium!C66 + Inrea!C66 + Amcha!C66 + Isnti!C66 + Galca!C66 + Otiiric!C66 + Taing!C66 + 'Cruthi Anoso'!C66</f>
        <v>67313573.3</v>
      </c>
      <c r="EP66" s="8">
        <f t="shared" si="40"/>
        <v>0.02112917207</v>
      </c>
      <c r="EQ66" s="6">
        <f t="shared" si="41"/>
        <v>0.02641463514</v>
      </c>
      <c r="EX66" s="3">
        <f t="shared" si="42"/>
        <v>1951</v>
      </c>
      <c r="EY66" s="4">
        <v>1701.0</v>
      </c>
      <c r="EZ66" s="5">
        <f>Sivoso!C66 + Taoisia!C66 + Seytinemas!C66 + Trian!C66 + Chaenia!C66</f>
        <v>41819732.1</v>
      </c>
      <c r="FA66" s="8">
        <f t="shared" si="43"/>
        <v>0.02486281405</v>
      </c>
      <c r="FB66" s="6">
        <f t="shared" si="44"/>
        <v>0.01641055304</v>
      </c>
      <c r="FI66" s="3">
        <f t="shared" si="45"/>
        <v>1951</v>
      </c>
      <c r="FJ66" s="4">
        <v>1701.0</v>
      </c>
      <c r="FK66" s="5">
        <f>Migoku!C66 + 'Welenu Fana'!C66 + Haiza!C66 + Ucrua!C66 + Ihner!C66 + Oscairia!C66 + Shinam!C66 + Ruylku!C66 + Taval!C66 + 'Western Migoku'!C66 + 'Pruim Fijan'!C66 + Canldives!C66</f>
        <v>54710214.38</v>
      </c>
      <c r="FL66" s="8">
        <f t="shared" si="46"/>
        <v>0.0155169563</v>
      </c>
      <c r="FM66" s="6">
        <f t="shared" si="47"/>
        <v>0.02146892938</v>
      </c>
      <c r="FT66" s="3">
        <f t="shared" si="48"/>
        <v>1951</v>
      </c>
      <c r="FU66" s="4">
        <v>1701.0</v>
      </c>
      <c r="FV66" s="5">
        <f>Vesozata!C66 + Etretes!C66 + Kusierna!C66 + Eparia!C66</f>
        <v>32552306.67</v>
      </c>
      <c r="FW66" s="8">
        <f t="shared" si="49"/>
        <v>0.02459181858</v>
      </c>
      <c r="FX66" s="6">
        <f t="shared" si="50"/>
        <v>0.01277390668</v>
      </c>
      <c r="GE66" s="3">
        <f t="shared" si="51"/>
        <v>1951</v>
      </c>
      <c r="GF66" s="4">
        <v>1701.0</v>
      </c>
      <c r="GG66" s="5">
        <f>Dahe!C66 + Kaastini!C66 + Suenan!C66 + Oyreain!C66 + Sanagara!C66 + 'North Ayre'!C66 + Stinebar!C66 + Cloja!C66 + 'Pha Hii'!C66 + 'Prystr Hii'!C66</f>
        <v>564191665.4</v>
      </c>
      <c r="GH66" s="8">
        <f t="shared" si="52"/>
        <v>0.01511712795</v>
      </c>
      <c r="GI66" s="6">
        <f t="shared" si="53"/>
        <v>0.2213954224</v>
      </c>
      <c r="GP66" s="3">
        <f t="shared" si="54"/>
        <v>1951</v>
      </c>
      <c r="GQ66" s="4">
        <v>1701.0</v>
      </c>
      <c r="GR66" s="5">
        <f>Maalle!C66 + 'United Delet'!C66 + Ohtina!C66 + Astye!C66 + Prstreula!C66 + Veelmit!C66 + Aplasia!C66 + 'Elja and Munusia'!C66 + Walporein!C66 + 'Crila Republic'!C66 + 'Niretui and Anulan'!C66 + Rethern!C66 + Tvecoca!C66</f>
        <v>61249284.06</v>
      </c>
      <c r="GS66" s="8">
        <f t="shared" si="55"/>
        <v>0.01801668024</v>
      </c>
      <c r="GT66" s="6">
        <f t="shared" si="56"/>
        <v>0.02403493696</v>
      </c>
      <c r="HA66" s="3">
        <f t="shared" si="57"/>
        <v>1951</v>
      </c>
      <c r="HB66" s="4">
        <v>1701.0</v>
      </c>
      <c r="HC66" s="5">
        <f>Andsaudare!C66 + Nia!C66 + Umarcia!C66 + Mendereide!C66 + Iainoa!C66 + Isari!C66 + Rkmepuia!C66 + Hiwush!C66 + Isuibul!C66 + Yutnitu!C66</f>
        <v>18832544.18</v>
      </c>
      <c r="HD66" s="8">
        <f t="shared" si="58"/>
        <v>0.01902578406</v>
      </c>
      <c r="HE66" s="6">
        <f t="shared" si="59"/>
        <v>0.007390111072</v>
      </c>
      <c r="HL66" s="3">
        <f t="shared" si="60"/>
        <v>1951</v>
      </c>
      <c r="HM66" s="4">
        <v>1701.0</v>
      </c>
      <c r="HN66" s="5">
        <f>Zhanshe!C66 + Volver!C66 + Finae!C66 + Myla!C66 + 'Nheyes Si'!C66 + Onphello!C66 + Hyelen!C66</f>
        <v>33226801.68</v>
      </c>
      <c r="HO66" s="8">
        <f t="shared" si="61"/>
        <v>0.02738308041</v>
      </c>
      <c r="HP66" s="6">
        <f t="shared" si="62"/>
        <v>0.01303858643</v>
      </c>
      <c r="HW66" s="3">
        <f t="shared" si="63"/>
        <v>1951</v>
      </c>
      <c r="HX66" s="4">
        <v>1701.0</v>
      </c>
      <c r="HY66" s="5">
        <f>Yihnurda!C66 + Ztesh!C66 + Wundry!C66 + Anymna!C66 + Shomjind!C66 + Baluyde!C66 + Letan!C66</f>
        <v>154376368.9</v>
      </c>
      <c r="HZ66" s="8">
        <f t="shared" si="64"/>
        <v>0.01640782633</v>
      </c>
      <c r="IA66" s="6">
        <f t="shared" si="65"/>
        <v>0.06057909657</v>
      </c>
      <c r="IH66" s="3">
        <f t="shared" si="66"/>
        <v>1951</v>
      </c>
      <c r="II66" s="4">
        <v>1701.0</v>
      </c>
      <c r="IJ66" s="5">
        <f>Iareva!C66 + 'United Mihili'!C66 + 'Mesjan Hyaa'!C66 + Desaki!C66 + 'Far Lands'!C66</f>
        <v>18301973.9</v>
      </c>
      <c r="IK66" s="8">
        <f t="shared" si="67"/>
        <v>0.01757037158</v>
      </c>
      <c r="IL66" s="6">
        <f t="shared" si="68"/>
        <v>0.007181909072</v>
      </c>
      <c r="IS66" s="3">
        <f t="shared" si="69"/>
        <v>1951</v>
      </c>
      <c r="IT66" s="4">
        <v>1701.0</v>
      </c>
      <c r="IU66" s="5">
        <f>Verste!C66 + Quidic!C66 + Erkizil!C66 + Ashain!C66 + Ahokini!C66</f>
        <v>117570869.6</v>
      </c>
      <c r="IV66" s="8">
        <f t="shared" si="70"/>
        <v>0.02202656171</v>
      </c>
      <c r="IW66" s="6">
        <f t="shared" si="71"/>
        <v>0.04613618726</v>
      </c>
    </row>
    <row r="67" ht="22.5" customHeight="1">
      <c r="A67" s="3">
        <f t="shared" si="1"/>
        <v>1950</v>
      </c>
      <c r="B67" s="4">
        <v>1700.0</v>
      </c>
      <c r="C67" s="5">
        <f>Acetoa!C67 + Acrana!C67 + Aetintio!C67 + Ahokini!C67 + Amcha!C67 + Andsaudare!C67 + Anymna!C67 + Aplasia!C67 + Arbiya!C67 + 'Areoix Lie'!C67 + Ashain!C67 + Astye!C67 + Baluyde!C67 + Byllu!C67 + Candenat!C67 + Canldives!C67 + Chaenia!C67 + Cloja!C67 + 'Crila Republic'!C67 + 'Cruthi Anoso'!C67 + Curata!C67 + Dahe!C67 + Danocia!C67 + Darewa!C67 + Desaki!C67 + Deschon!C67 + 'Disal Nila'!C67 + 'Dual Cenryia'!C67 + Ealdorii!C67 + Easuhura!C67 + Eldavpir!C67 + Eldjo!C67 + 'Elja and Munusia'!C67 + Emara!C67 + Enina!C67 + Eparia!C67 + Erkizil!C67 + Estijan!C67 + Etirha!C67 + Etretes!C67 + Exilium!C67 + 'Far Lands'!C67 + 'Feio Lie'!C67 + Fermori!C67 + Finae!C67 + Fincen!C67 + 'Fire Coast'!C67 + Gaeiya!C67 + Galca!C67 + Genaire!C67 + Grazail!C67 + Guise!C67 + Haiza!C67 + Heiso!C67 + Hiwush!C67 + Hkuqo!C67 + Hyelen!C67 + Iainoa!C67 + Iareva!C67 + Ihner!C67 + Ikzen!C67 + Ilicuhe!C67 + Inania!C67 + Inrea!C67 + Iquir!C67 + Isari!C67 + Isnti!C67 + Isuibul!C67 + Jathua!C67 + Jau!C67 + Jshain!C67 + Kaastini!C67 + Koruch!C67 + Kusierna!C67 + Laselteh!C67 + Lasri!C67 + Letan!C67 + Lieri!C67 + Lycroa!C67 + Lydroa!C67 + Maalle!C67 + Mendereide!C67 + 'Merela Sta'!C67 + 'Mesjan Hyaa'!C67 + Metndria!C67 + Migoku!C67 + Myla!C67 + 'New Kizura'!C67 + 'New Misos'!C67 + 'Nheyes Si'!C67 + Nia!C67 + 'Niretui and Anulan'!C67 + 'Niul Spijan'!C67 + 'North Ayre'!C67 + Ocaun!C67 + Ohtina!C67 + Onphello!C67 + Oscairia!C67 + Othya!C67 + Otiiric!C67 + Oyreain!C67 + Ozinia!C67 + Palina!C67 + Peka!C67 + Pelan!C67 + Pelines!C67 + Pelugrotoa!C67 + 'Pha Hii'!C67 + Phuris!C67 + Praesyu!C67 + Prstreula!C67 + 'Pruim Fijan'!C67 + 'Prystr Hii'!C67 + Quidic!C67 + Raledria!C67 + Reerica!C67 + Rethern!C67 + 'Rijan bu'!C67 + Rinew!C67 + Rkmepuia!C67 + Rtesania!C67 + Ruylku!C67 + Saa!C67 + Sadain!C67 + Sanagara!C67 + Sattle!C67 + Selaja!C67 + Seytinemas!C67 + Shinam!C67 + Shomjind!C67 + Siana!C67 + Sivoso!C67 + Slyiaduun!C67 + Stinebar!C67 + Suenan!C67 + Sunsokua!C67 + Taing!C67 + Taniduna!C67 + Taoisia!C67 + Taval!C67 + Terressin!C67 + Tomscilus!C67 + Tonder!C67 + Trevilla!C67 + Trian!C67 + Tvecoca!C67 + Ucrua!C67 + Ukhdari!C67 + Umarcia!C67 + Umendel!C67 + 'United Delet'!C67 + 'United Mihili'!C67 + Urbiqu!C67 + Uularin!C67 + Vayvele!C67 + Veelmit!C67 + Verste!C67 + Verusa!C67 + Vesozata!C67 + Viussi!C67 + Volver!C67 + Walporein!C67 + 'Welenu Fana'!C67 + 'Western Migoku'!C67 + Wundry!C67 + Yaxuto!C67 + Yihnurda!C67 + Yoprioq!C67 + Yutnitu!C67 + Zenashan!C67 + Zhanshe!C67 + Ztesh!C67</f>
        <v>2501456887</v>
      </c>
      <c r="D67" s="6"/>
      <c r="K67" s="3">
        <f t="shared" si="3"/>
        <v>1950</v>
      </c>
      <c r="L67" s="4">
        <v>1700.0</v>
      </c>
      <c r="M67" s="5">
        <f>Eldavpir!C67 + Iquir!C67 + Viussi!C67 + Umendel!C67 + Reerica!C67 + Saa!C67 + Sattle!C67</f>
        <v>18230690</v>
      </c>
      <c r="N67" s="6"/>
      <c r="O67" s="6">
        <f t="shared" si="5"/>
        <v>0.007288028866</v>
      </c>
      <c r="V67" s="3">
        <f t="shared" si="6"/>
        <v>1950</v>
      </c>
      <c r="W67" s="4">
        <v>1700.0</v>
      </c>
      <c r="X67" s="5">
        <f>'Areoix Lie'!C67 + Jau!C67 + Terressin!C67 + Acetoa!C67 + 'Feio Lie'!C67</f>
        <v>258556400</v>
      </c>
      <c r="Y67" s="6"/>
      <c r="Z67" s="6">
        <f t="shared" si="8"/>
        <v>0.1033623251</v>
      </c>
      <c r="AG67" s="3">
        <f t="shared" si="9"/>
        <v>1950</v>
      </c>
      <c r="AH67" s="4">
        <v>1700.0</v>
      </c>
      <c r="AI67" s="5">
        <f>Taniduna!C67 + Jathua!C67 + Deschon!C67 + Pelines!C67 + Candenat!C67 + Othya!C67 + Yoprioq!C67 + Jshain!C67 + 'Fire Coast'!C67 + 'Rijan bu'!C67 + Rinew!C67 + Enina!C67 + Trevilla!C67</f>
        <v>44037621</v>
      </c>
      <c r="AJ67" s="6"/>
      <c r="AK67" s="6">
        <f t="shared" si="11"/>
        <v>0.01760478912</v>
      </c>
      <c r="AR67" s="3">
        <f t="shared" si="12"/>
        <v>1950</v>
      </c>
      <c r="AS67" s="4">
        <v>1700.0</v>
      </c>
      <c r="AT67" s="5">
        <f>Gaeiya!C67 + Raledria!C67 + Arbiya!C67 + Fincen!C67 + Curata!C67</f>
        <v>120958430</v>
      </c>
      <c r="AU67" s="6"/>
      <c r="AV67" s="6">
        <f t="shared" si="14"/>
        <v>0.04835519278</v>
      </c>
      <c r="BC67" s="3">
        <f t="shared" si="15"/>
        <v>1950</v>
      </c>
      <c r="BD67" s="4">
        <v>1700.0</v>
      </c>
      <c r="BE67" s="5">
        <f>Etirha!C67 + Laselteh!C67 + Grazail!C67 + 'Disal Nila'!C67 + Pelan!C67 + Peka!C67 + Guise!C67</f>
        <v>47290865</v>
      </c>
      <c r="BF67" s="6"/>
      <c r="BG67" s="6">
        <f t="shared" si="17"/>
        <v>0.01890532883</v>
      </c>
      <c r="BN67" s="3">
        <f t="shared" si="18"/>
        <v>1950</v>
      </c>
      <c r="BO67" s="4">
        <v>1700.0</v>
      </c>
      <c r="BP67" s="5">
        <f>Genaire!C67 + 'New Misos'!C67 + Phuris!C67 + Lasri!C67 + Slyiaduun!C67 + Aetintio!C67 + Metndria!C67 + Tomscilus!C67</f>
        <v>32004700</v>
      </c>
      <c r="BQ67" s="6"/>
      <c r="BR67" s="6">
        <f t="shared" si="20"/>
        <v>0.01279442399</v>
      </c>
      <c r="BY67" s="3">
        <f t="shared" si="21"/>
        <v>1950</v>
      </c>
      <c r="BZ67" s="4">
        <v>1700.0</v>
      </c>
      <c r="CA67" s="5">
        <f>Ealdorii!C67 + Ukhdari!C67 + Hkuqo!C67 + Acrana!C67 + Zenashan!C67</f>
        <v>122292430</v>
      </c>
      <c r="CB67" s="6"/>
      <c r="CC67" s="6">
        <f t="shared" si="23"/>
        <v>0.048888482</v>
      </c>
      <c r="CJ67" s="3">
        <f t="shared" si="24"/>
        <v>1950</v>
      </c>
      <c r="CK67" s="4">
        <v>1700.0</v>
      </c>
      <c r="CL67" s="5">
        <f>Estijan!C67 + Ikzen!C67 + Urbiqu!C67 + Danocia!C67 + Koruch!C67 + 'New Kizura'!C67 + Lydroa!C67 + Fermori!C67 + Uularin!C67 + 'Niul Spijan'!C67</f>
        <v>135898680</v>
      </c>
      <c r="CM67" s="6"/>
      <c r="CN67" s="6">
        <f t="shared" si="26"/>
        <v>0.0543278122</v>
      </c>
      <c r="CU67" s="3">
        <f t="shared" si="27"/>
        <v>1950</v>
      </c>
      <c r="CV67" s="4">
        <v>1700.0</v>
      </c>
      <c r="CW67" s="5">
        <f>Praesyu!C67 + Lycroa!C67 + Emara!C67 + Eldjo!C67 + Easuhura!C67 + Ilicuhe!C67 + Tonder!C67</f>
        <v>181502410</v>
      </c>
      <c r="CX67" s="8"/>
      <c r="CY67" s="6">
        <f t="shared" si="29"/>
        <v>0.07255868008</v>
      </c>
      <c r="DF67" s="3">
        <f t="shared" si="30"/>
        <v>1950</v>
      </c>
      <c r="DG67" s="4">
        <v>1700.0</v>
      </c>
      <c r="DH67" s="5">
        <f>Verusa!C67 + Darewa!C67 + Siana!C67 + Yaxuto!C67 + 'Merela Sta'!C67 + Palina!C67</f>
        <v>116184900</v>
      </c>
      <c r="DI67" s="6"/>
      <c r="DJ67" s="6">
        <f t="shared" si="32"/>
        <v>0.04644689285</v>
      </c>
      <c r="DQ67" s="3">
        <f t="shared" si="33"/>
        <v>1950</v>
      </c>
      <c r="DR67" s="4">
        <v>1700.0</v>
      </c>
      <c r="DS67" s="5">
        <f>Sunsokua!C67 + Vayvele!C67 + Selaja!C67 + Sadain!C67</f>
        <v>54723300</v>
      </c>
      <c r="DT67" s="6"/>
      <c r="DU67" s="6">
        <f t="shared" si="35"/>
        <v>0.02187657132</v>
      </c>
      <c r="EB67" s="3">
        <f t="shared" si="36"/>
        <v>1950</v>
      </c>
      <c r="EC67" s="4">
        <v>1700.0</v>
      </c>
      <c r="ED67" s="5">
        <f>Pelugrotoa!C67 + Lieri!C67 + Rtesania!C67 + Ozinia!C67</f>
        <v>129117900</v>
      </c>
      <c r="EE67" s="6"/>
      <c r="EF67" s="6">
        <f t="shared" si="38"/>
        <v>0.0516170799</v>
      </c>
      <c r="EM67" s="3">
        <f t="shared" si="39"/>
        <v>1950</v>
      </c>
      <c r="EN67" s="4">
        <v>1700.0</v>
      </c>
      <c r="EO67" s="5">
        <f>Ocaun!C67 + 'Dual Cenryia'!C67 + Byllu!C67 + Exilium!C67 + Inrea!C67 + Amcha!C67 + Isnti!C67 + Galca!C67 + Otiiric!C67 + Taing!C67 + 'Cruthi Anoso'!C67</f>
        <v>65920723</v>
      </c>
      <c r="EP67" s="6"/>
      <c r="EQ67" s="6">
        <f t="shared" si="41"/>
        <v>0.0263529319</v>
      </c>
      <c r="EX67" s="3">
        <f t="shared" si="42"/>
        <v>1950</v>
      </c>
      <c r="EY67" s="4">
        <v>1700.0</v>
      </c>
      <c r="EZ67" s="5">
        <f>Sivoso!C67 + Taoisia!C67 + Seytinemas!C67 + Trian!C67 + Chaenia!C67</f>
        <v>40805200</v>
      </c>
      <c r="FA67" s="6"/>
      <c r="FB67" s="6">
        <f t="shared" si="44"/>
        <v>0.01631257377</v>
      </c>
      <c r="FI67" s="3">
        <f t="shared" si="45"/>
        <v>1950</v>
      </c>
      <c r="FJ67" s="4">
        <v>1700.0</v>
      </c>
      <c r="FK67" s="5">
        <f>Migoku!C67 + 'Welenu Fana'!C67 + Haiza!C67 + Ucrua!C67 + Ihner!C67 + Oscairia!C67 + Shinam!C67 + Ruylku!C67 + Taval!C67 + 'Western Migoku'!C67 + 'Pruim Fijan'!C67 + Canldives!C67</f>
        <v>53874250</v>
      </c>
      <c r="FL67" s="6"/>
      <c r="FM67" s="6">
        <f t="shared" si="47"/>
        <v>0.02153714912</v>
      </c>
      <c r="FT67" s="3">
        <f t="shared" si="48"/>
        <v>1950</v>
      </c>
      <c r="FU67" s="4">
        <v>1700.0</v>
      </c>
      <c r="FV67" s="5">
        <f>Vesozata!C67 + Etretes!C67 + Kusierna!C67 + Eparia!C67</f>
        <v>31771000</v>
      </c>
      <c r="FW67" s="6"/>
      <c r="FX67" s="6">
        <f t="shared" si="50"/>
        <v>0.01270099843</v>
      </c>
      <c r="GE67" s="3">
        <f t="shared" si="51"/>
        <v>1950</v>
      </c>
      <c r="GF67" s="4">
        <v>1700.0</v>
      </c>
      <c r="GG67" s="5">
        <f>Dahe!C67 + Kaastini!C67 + Suenan!C67 + Oyreain!C67 + Sanagara!C67 + 'North Ayre'!C67 + Stinebar!C67 + Cloja!C67 + 'Pha Hii'!C67 + 'Prystr Hii'!C67</f>
        <v>555789721.1</v>
      </c>
      <c r="GH67" s="6"/>
      <c r="GI67" s="6">
        <f t="shared" si="53"/>
        <v>0.2221864082</v>
      </c>
      <c r="GP67" s="3">
        <f t="shared" si="54"/>
        <v>1950</v>
      </c>
      <c r="GQ67" s="4">
        <v>1700.0</v>
      </c>
      <c r="GR67" s="5">
        <f>Maalle!C67 + 'United Delet'!C67 + Ohtina!C67 + Astye!C67 + Prstreula!C67 + Veelmit!C67 + Aplasia!C67 + 'Elja and Munusia'!C67 + Walporein!C67 + 'Crila Republic'!C67 + 'Niretui and Anulan'!C67 + Rethern!C67 + Tvecoca!C67</f>
        <v>60165305</v>
      </c>
      <c r="GS67" s="6"/>
      <c r="GT67" s="6">
        <f t="shared" si="56"/>
        <v>0.02405210552</v>
      </c>
      <c r="HA67" s="3">
        <f t="shared" si="57"/>
        <v>1950</v>
      </c>
      <c r="HB67" s="4">
        <v>1700.0</v>
      </c>
      <c r="HC67" s="5">
        <f>Andsaudare!C67 + Nia!C67 + Umarcia!C67 + Mendereide!C67 + Iainoa!C67 + Isari!C67 + Rkmepuia!C67 + Hiwush!C67 + Isuibul!C67 + Yutnitu!C67</f>
        <v>18480930</v>
      </c>
      <c r="HD67" s="6"/>
      <c r="HE67" s="6">
        <f t="shared" si="59"/>
        <v>0.007388066568</v>
      </c>
      <c r="HL67" s="3">
        <f t="shared" si="60"/>
        <v>1950</v>
      </c>
      <c r="HM67" s="4">
        <v>1700.0</v>
      </c>
      <c r="HN67" s="5">
        <f>Zhanshe!C67 + Volver!C67 + Finae!C67 + Myla!C67 + 'Nheyes Si'!C67 + Onphello!C67 + Hyelen!C67</f>
        <v>32341200</v>
      </c>
      <c r="HO67" s="6"/>
      <c r="HP67" s="6">
        <f t="shared" si="62"/>
        <v>0.01292894559</v>
      </c>
      <c r="HW67" s="3">
        <f t="shared" si="63"/>
        <v>1950</v>
      </c>
      <c r="HX67" s="4">
        <v>1700.0</v>
      </c>
      <c r="HY67" s="5">
        <f>Yihnurda!C67 + Ztesh!C67 + Wundry!C67 + Anymna!C67 + Shomjind!C67 + Baluyde!C67 + Letan!C67</f>
        <v>151884278</v>
      </c>
      <c r="HZ67" s="6"/>
      <c r="IA67" s="6">
        <f t="shared" si="65"/>
        <v>0.0607183273</v>
      </c>
      <c r="IH67" s="3">
        <f t="shared" si="66"/>
        <v>1950</v>
      </c>
      <c r="II67" s="4">
        <v>1700.0</v>
      </c>
      <c r="IJ67" s="5">
        <f>Iareva!C67 + 'United Mihili'!C67 + 'Mesjan Hyaa'!C67 + Desaki!C67 + 'Far Lands'!C67</f>
        <v>17985954</v>
      </c>
      <c r="IK67" s="6"/>
      <c r="IL67" s="6">
        <f t="shared" si="68"/>
        <v>0.007190191481</v>
      </c>
      <c r="IS67" s="3">
        <f t="shared" si="69"/>
        <v>1950</v>
      </c>
      <c r="IT67" s="4">
        <v>1700.0</v>
      </c>
      <c r="IU67" s="5">
        <f>Verste!C67 + Quidic!C67 + Erkizil!C67 + Ashain!C67 + Ahokini!C67</f>
        <v>115037000</v>
      </c>
      <c r="IV67" s="8"/>
      <c r="IW67" s="6">
        <f t="shared" si="71"/>
        <v>0.04598800027</v>
      </c>
    </row>
  </sheetData>
  <dataValidations>
    <dataValidation type="custom" allowBlank="1" showDropDown="1" sqref="CB2:CB67 CX2:CX67 CM2:CM67 FW2:FW67 HZ2:HZ67 HD2:HD67 HO2:HO67 IK2:IK67 GH2:GH67 GS2:GS67 IV2:IV67 N2:N67 D2:D67 BF2:BF67 BQ2:BQ67 FA2:FA67 FL2:FL67 AU2:AU67 EE2:EE67 EP2:EP67 AJ2:AJ67 DT2:DT67 DI2:DI67 Y2:Y67">
      <formula1>AND(ISNUMBER(D2),(NOT(OR(NOT(ISERROR(DATEVALUE(D2))), AND(ISNUMBER(D2), LEFT(CELL("format", D2))="D")))))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1"/>
  <tableParts count="24"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25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11202505</v>
      </c>
      <c r="D2" s="13">
        <v>0.0122</v>
      </c>
      <c r="E2" s="12">
        <f t="shared" ref="E2:E66" si="3">SUM(C2-C3)</f>
        <v>135023.277</v>
      </c>
      <c r="F2" s="14"/>
    </row>
    <row r="3" ht="22.5" customHeight="1">
      <c r="A3" s="3">
        <f t="shared" si="1"/>
        <v>2014</v>
      </c>
      <c r="B3" s="4">
        <v>1764.0</v>
      </c>
      <c r="C3" s="12">
        <f t="shared" si="2"/>
        <v>11067481.72</v>
      </c>
      <c r="D3" s="13">
        <v>0.0123</v>
      </c>
      <c r="E3" s="12">
        <f t="shared" si="3"/>
        <v>134475.9708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10933005.75</v>
      </c>
      <c r="D4" s="13">
        <v>0.012</v>
      </c>
      <c r="E4" s="12">
        <f t="shared" si="3"/>
        <v>129640.3844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10803365.37</v>
      </c>
      <c r="D5" s="13">
        <v>0.0115</v>
      </c>
      <c r="E5" s="12">
        <f t="shared" si="3"/>
        <v>122826.2004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10680539.17</v>
      </c>
      <c r="D6" s="13">
        <v>0.0133</v>
      </c>
      <c r="E6" s="12">
        <f t="shared" si="3"/>
        <v>140186.688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10540352.48</v>
      </c>
      <c r="D7" s="13">
        <v>0.016</v>
      </c>
      <c r="E7" s="12">
        <f t="shared" si="3"/>
        <v>165989.8028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10374362.68</v>
      </c>
      <c r="D8" s="13">
        <v>0.017</v>
      </c>
      <c r="E8" s="12">
        <f t="shared" si="3"/>
        <v>173416.0919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10200946.59</v>
      </c>
      <c r="D9" s="13">
        <v>0.0176</v>
      </c>
      <c r="E9" s="12">
        <f t="shared" si="3"/>
        <v>176431.4661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10024515.12</v>
      </c>
      <c r="D10" s="13">
        <v>0.0177</v>
      </c>
      <c r="E10" s="12">
        <f t="shared" si="3"/>
        <v>174347.9587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9850167.16</v>
      </c>
      <c r="D11" s="13">
        <v>0.0173</v>
      </c>
      <c r="E11" s="12">
        <f t="shared" si="3"/>
        <v>167509.9694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9682657.191</v>
      </c>
      <c r="D12" s="13">
        <v>0.0171</v>
      </c>
      <c r="E12" s="12">
        <f t="shared" si="3"/>
        <v>162789.7335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9519867.457</v>
      </c>
      <c r="D13" s="13">
        <v>0.0171</v>
      </c>
      <c r="E13" s="12">
        <f t="shared" si="3"/>
        <v>160052.8301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9359814.627</v>
      </c>
      <c r="D14" s="13">
        <v>0.017</v>
      </c>
      <c r="E14" s="12">
        <f t="shared" si="3"/>
        <v>156457.0783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9203357.549</v>
      </c>
      <c r="D15" s="13">
        <v>0.0175</v>
      </c>
      <c r="E15" s="12">
        <f t="shared" si="3"/>
        <v>158288.7048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9045068.844</v>
      </c>
      <c r="D16" s="13">
        <v>0.0187</v>
      </c>
      <c r="E16" s="12">
        <f t="shared" si="3"/>
        <v>166037.879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8879030.965</v>
      </c>
      <c r="D17" s="13">
        <v>0.0217</v>
      </c>
      <c r="E17" s="12">
        <f t="shared" si="3"/>
        <v>188582.7268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8690448.238</v>
      </c>
      <c r="D18" s="13">
        <v>0.021</v>
      </c>
      <c r="E18" s="12">
        <f t="shared" si="3"/>
        <v>178745.7522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8511702.486</v>
      </c>
      <c r="D19" s="13">
        <v>0.0217</v>
      </c>
      <c r="E19" s="12">
        <f t="shared" si="3"/>
        <v>180780.9963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8330921.49</v>
      </c>
      <c r="D20" s="13">
        <v>0.0223</v>
      </c>
      <c r="E20" s="12">
        <f t="shared" si="3"/>
        <v>181727.0363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8149194.453</v>
      </c>
      <c r="D21" s="13">
        <v>0.0227</v>
      </c>
      <c r="E21" s="12">
        <f t="shared" si="3"/>
        <v>180880.7217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7968313.732</v>
      </c>
      <c r="D22" s="13">
        <v>0.0231</v>
      </c>
      <c r="E22" s="12">
        <f t="shared" si="3"/>
        <v>179912.0782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7788401.654</v>
      </c>
      <c r="D23" s="13">
        <v>0.0237</v>
      </c>
      <c r="E23" s="12">
        <f t="shared" si="3"/>
        <v>180311.7312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7608089.922</v>
      </c>
      <c r="D24" s="13">
        <v>0.0242</v>
      </c>
      <c r="E24" s="12">
        <f t="shared" si="3"/>
        <v>179765.4522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7428324.47</v>
      </c>
      <c r="D25" s="13">
        <v>0.024</v>
      </c>
      <c r="E25" s="12">
        <f t="shared" si="3"/>
        <v>174101.3548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7254223.115</v>
      </c>
      <c r="D26" s="13">
        <v>0.0234</v>
      </c>
      <c r="E26" s="12">
        <f t="shared" si="3"/>
        <v>165867.5209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7088355.594</v>
      </c>
      <c r="D27" s="13">
        <v>0.0239</v>
      </c>
      <c r="E27" s="12">
        <f t="shared" si="3"/>
        <v>165457.27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6922898.325</v>
      </c>
      <c r="D28" s="13">
        <v>0.0246</v>
      </c>
      <c r="E28" s="12">
        <f t="shared" si="3"/>
        <v>166214.424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6756683.901</v>
      </c>
      <c r="D29" s="13">
        <v>0.0249</v>
      </c>
      <c r="E29" s="12">
        <f t="shared" si="3"/>
        <v>164153.9947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6592529.906</v>
      </c>
      <c r="D30" s="15">
        <v>0.0252</v>
      </c>
      <c r="E30" s="12">
        <f t="shared" si="3"/>
        <v>162048.1405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6430481.765</v>
      </c>
      <c r="D31" s="16">
        <v>0.0254</v>
      </c>
      <c r="E31" s="12">
        <f t="shared" si="3"/>
        <v>159288.3137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6271193.452</v>
      </c>
      <c r="D32" s="15">
        <v>0.0254</v>
      </c>
      <c r="E32" s="12">
        <f t="shared" si="3"/>
        <v>155342.6113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6115850.84</v>
      </c>
      <c r="D33" s="16">
        <v>0.0256</v>
      </c>
      <c r="E33" s="12">
        <f t="shared" si="3"/>
        <v>152657.7433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5963193.097</v>
      </c>
      <c r="D34" s="15">
        <v>0.0265</v>
      </c>
      <c r="E34" s="12">
        <f t="shared" si="3"/>
        <v>153945.0726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5809248.024</v>
      </c>
      <c r="D35" s="13">
        <v>0.0282</v>
      </c>
      <c r="E35" s="12">
        <f t="shared" si="3"/>
        <v>159327.7517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5649920.273</v>
      </c>
      <c r="D36" s="13">
        <v>0.0295</v>
      </c>
      <c r="E36" s="12">
        <f t="shared" si="3"/>
        <v>161896.6955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5488023.577</v>
      </c>
      <c r="D37" s="13">
        <v>0.0304</v>
      </c>
      <c r="E37" s="12">
        <f t="shared" si="3"/>
        <v>161913.7391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5326109.838</v>
      </c>
      <c r="D38" s="13">
        <v>0.0314</v>
      </c>
      <c r="E38" s="12">
        <f t="shared" si="3"/>
        <v>162148.3895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5163961.449</v>
      </c>
      <c r="D39" s="13">
        <v>0.0322</v>
      </c>
      <c r="E39" s="12">
        <f t="shared" si="3"/>
        <v>161092.3839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5002869.065</v>
      </c>
      <c r="D40" s="13">
        <v>0.0328</v>
      </c>
      <c r="E40" s="12">
        <f t="shared" si="3"/>
        <v>158882.7511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4843986.314</v>
      </c>
      <c r="D41" s="13">
        <v>0.0329</v>
      </c>
      <c r="E41" s="12">
        <f t="shared" si="3"/>
        <v>154290.9766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4689695.337</v>
      </c>
      <c r="D42" s="13">
        <v>0.0326</v>
      </c>
      <c r="E42" s="12">
        <f t="shared" si="3"/>
        <v>148057.3969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4541637.94</v>
      </c>
      <c r="D43" s="13">
        <v>0.0322</v>
      </c>
      <c r="E43" s="12">
        <f t="shared" si="3"/>
        <v>141678.6879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4399959.252</v>
      </c>
      <c r="D44" s="13">
        <v>0.0318</v>
      </c>
      <c r="E44" s="12">
        <f t="shared" si="3"/>
        <v>135606.4201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4264352.832</v>
      </c>
      <c r="D45" s="13">
        <v>0.0315</v>
      </c>
      <c r="E45" s="12">
        <f t="shared" si="3"/>
        <v>130225.0259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4134127.806</v>
      </c>
      <c r="D46" s="13">
        <v>0.0278</v>
      </c>
      <c r="E46" s="12">
        <f t="shared" si="3"/>
        <v>111820.1528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4022307.654</v>
      </c>
      <c r="D47" s="13">
        <v>0.024</v>
      </c>
      <c r="E47" s="12">
        <f t="shared" si="3"/>
        <v>94272.83563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3928034.818</v>
      </c>
      <c r="D48" s="13">
        <v>0.024</v>
      </c>
      <c r="E48" s="12">
        <f t="shared" si="3"/>
        <v>92063.31605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3835971.502</v>
      </c>
      <c r="D49" s="13">
        <v>0.024</v>
      </c>
      <c r="E49" s="12">
        <f t="shared" si="3"/>
        <v>89905.58208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3746065.92</v>
      </c>
      <c r="D50" s="13">
        <v>0.024</v>
      </c>
      <c r="E50" s="12">
        <f t="shared" si="3"/>
        <v>87798.42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3658267.5</v>
      </c>
      <c r="D51" s="13">
        <v>0.0239</v>
      </c>
      <c r="E51" s="12">
        <f t="shared" si="3"/>
        <v>85391.73088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3572875.769</v>
      </c>
      <c r="D52" s="13">
        <v>0.024</v>
      </c>
      <c r="E52" s="12">
        <f t="shared" si="3"/>
        <v>83739.27584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3489136.493</v>
      </c>
      <c r="D53" s="13">
        <v>0.0239</v>
      </c>
      <c r="E53" s="12">
        <f t="shared" si="3"/>
        <v>81443.85407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3407692.639</v>
      </c>
      <c r="D54" s="13">
        <v>0.024</v>
      </c>
      <c r="E54" s="12">
        <f t="shared" si="3"/>
        <v>79867.79623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3327824.843</v>
      </c>
      <c r="D55" s="13">
        <v>0.0238</v>
      </c>
      <c r="E55" s="12">
        <f t="shared" si="3"/>
        <v>77361.03854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3250463.804</v>
      </c>
      <c r="D56" s="13">
        <v>0.023</v>
      </c>
      <c r="E56" s="12">
        <f t="shared" si="3"/>
        <v>73079.83138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3177383.973</v>
      </c>
      <c r="D57" s="13">
        <v>0.0226</v>
      </c>
      <c r="E57" s="12">
        <f t="shared" si="3"/>
        <v>70221.86367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3107162.109</v>
      </c>
      <c r="D58" s="13">
        <v>0.0227</v>
      </c>
      <c r="E58" s="12">
        <f t="shared" si="3"/>
        <v>68967.02834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3038195.081</v>
      </c>
      <c r="D59" s="13">
        <v>0.0237</v>
      </c>
      <c r="E59" s="12">
        <f t="shared" si="3"/>
        <v>70338.20789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2967856.873</v>
      </c>
      <c r="D60" s="13">
        <v>0.0249</v>
      </c>
      <c r="E60" s="12">
        <f t="shared" si="3"/>
        <v>72104.24055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2895752.632</v>
      </c>
      <c r="D61" s="13">
        <v>0.0255</v>
      </c>
      <c r="E61" s="12">
        <f t="shared" si="3"/>
        <v>72005.55059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2823747.082</v>
      </c>
      <c r="D62" s="13">
        <v>0.026</v>
      </c>
      <c r="E62" s="12">
        <f t="shared" si="3"/>
        <v>71556.9436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2752190.138</v>
      </c>
      <c r="D63" s="13">
        <v>0.0261</v>
      </c>
      <c r="E63" s="12">
        <f t="shared" si="3"/>
        <v>70005.03129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2682185.107</v>
      </c>
      <c r="D64" s="13">
        <v>0.0261</v>
      </c>
      <c r="E64" s="12">
        <f t="shared" si="3"/>
        <v>68224.3751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2613960.732</v>
      </c>
      <c r="D65" s="13">
        <v>0.0258</v>
      </c>
      <c r="E65" s="12">
        <f t="shared" si="3"/>
        <v>65743.99189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2548216.74</v>
      </c>
      <c r="D66" s="13">
        <v>0.0261</v>
      </c>
      <c r="E66" s="12">
        <f t="shared" si="3"/>
        <v>64816.74</v>
      </c>
      <c r="F66" s="14"/>
    </row>
    <row r="67" ht="22.5" customHeight="1">
      <c r="A67" s="3">
        <f t="shared" si="1"/>
        <v>1950</v>
      </c>
      <c r="B67" s="4">
        <v>1700.0</v>
      </c>
      <c r="C67" s="17">
        <v>2483400.0</v>
      </c>
      <c r="D67" s="13">
        <v>0.0258</v>
      </c>
      <c r="E67" s="14"/>
      <c r="F67" s="14"/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14469872.85</v>
      </c>
      <c r="D2" s="13">
        <v>-2.0E-4</v>
      </c>
      <c r="E2" s="12">
        <f t="shared" ref="E2:E66" si="3">SUM(C2-C3)</f>
        <v>-2894.553481</v>
      </c>
      <c r="F2" s="17">
        <v>1.4469041E7</v>
      </c>
    </row>
    <row r="3" ht="22.5" customHeight="1">
      <c r="A3" s="3">
        <f t="shared" si="1"/>
        <v>2014</v>
      </c>
      <c r="B3" s="4">
        <v>1764.0</v>
      </c>
      <c r="C3" s="12">
        <f t="shared" si="2"/>
        <v>14472767.4</v>
      </c>
      <c r="D3" s="13">
        <v>-0.0028</v>
      </c>
      <c r="E3" s="12">
        <f t="shared" si="3"/>
        <v>-40637.53383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14513404.94</v>
      </c>
      <c r="D4" s="13">
        <v>-0.0126</v>
      </c>
      <c r="E4" s="12">
        <f t="shared" si="3"/>
        <v>-185202.4531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14698607.39</v>
      </c>
      <c r="D5" s="13">
        <v>-0.0122</v>
      </c>
      <c r="E5" s="12">
        <f t="shared" si="3"/>
        <v>-181537.771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14880145.16</v>
      </c>
      <c r="D6" s="13">
        <v>-0.0021</v>
      </c>
      <c r="E6" s="12">
        <f t="shared" si="3"/>
        <v>-31314.06437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14911459.23</v>
      </c>
      <c r="D7" s="13">
        <v>-0.0011</v>
      </c>
      <c r="E7" s="12">
        <f t="shared" si="3"/>
        <v>-16420.66788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14927879.89</v>
      </c>
      <c r="D8" s="13">
        <v>-0.002</v>
      </c>
      <c r="E8" s="12">
        <f t="shared" si="3"/>
        <v>-29915.59097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14957795.49</v>
      </c>
      <c r="D9" s="13">
        <v>-0.002</v>
      </c>
      <c r="E9" s="12">
        <f t="shared" si="3"/>
        <v>-29975.54205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14987771.03</v>
      </c>
      <c r="D10" s="13">
        <v>-0.0042</v>
      </c>
      <c r="E10" s="12">
        <f t="shared" si="3"/>
        <v>-63214.13769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15050985.16</v>
      </c>
      <c r="D11" s="13">
        <v>-0.0066</v>
      </c>
      <c r="E11" s="12">
        <f t="shared" si="3"/>
        <v>-99996.47885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15150981.64</v>
      </c>
      <c r="D12" s="13">
        <v>-0.0067</v>
      </c>
      <c r="E12" s="12">
        <f t="shared" si="3"/>
        <v>-102196.2922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15253177.94</v>
      </c>
      <c r="D13" s="13">
        <v>-0.0073</v>
      </c>
      <c r="E13" s="12">
        <f t="shared" si="3"/>
        <v>-112167.0182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15365344.95</v>
      </c>
      <c r="D14" s="13">
        <v>-0.0054</v>
      </c>
      <c r="E14" s="12">
        <f t="shared" si="3"/>
        <v>-83423.34884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15448768.3</v>
      </c>
      <c r="D15" s="13">
        <v>-0.0015</v>
      </c>
      <c r="E15" s="12">
        <f t="shared" si="3"/>
        <v>-23207.9644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15471976.27</v>
      </c>
      <c r="D16" s="13">
        <v>0.0013</v>
      </c>
      <c r="E16" s="12">
        <f t="shared" si="3"/>
        <v>20087.45546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15451888.81</v>
      </c>
      <c r="D17" s="13">
        <v>0.0026</v>
      </c>
      <c r="E17" s="12">
        <f t="shared" si="3"/>
        <v>40070.72702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15411818.08</v>
      </c>
      <c r="D18" s="13">
        <v>0.0027</v>
      </c>
      <c r="E18" s="12">
        <f t="shared" si="3"/>
        <v>41499.85921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15370318.23</v>
      </c>
      <c r="D19" s="13">
        <v>0.0025</v>
      </c>
      <c r="E19" s="12">
        <f t="shared" si="3"/>
        <v>38329.97064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15331988.25</v>
      </c>
      <c r="D20" s="13">
        <v>0.003</v>
      </c>
      <c r="E20" s="12">
        <f t="shared" si="3"/>
        <v>45858.3896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15286129.87</v>
      </c>
      <c r="D21" s="13">
        <v>0.0029</v>
      </c>
      <c r="E21" s="12">
        <f t="shared" si="3"/>
        <v>44201.59199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15241928.27</v>
      </c>
      <c r="D22" s="13">
        <v>0.0025</v>
      </c>
      <c r="E22" s="12">
        <f t="shared" si="3"/>
        <v>38009.79619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15203918.48</v>
      </c>
      <c r="D23" s="13">
        <v>0.0024</v>
      </c>
      <c r="E23" s="12">
        <f t="shared" si="3"/>
        <v>36402.03945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15167516.44</v>
      </c>
      <c r="D24" s="13">
        <v>0.0037</v>
      </c>
      <c r="E24" s="12">
        <f t="shared" si="3"/>
        <v>55912.93297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15111603.5</v>
      </c>
      <c r="D25" s="13">
        <v>0.0052</v>
      </c>
      <c r="E25" s="12">
        <f t="shared" si="3"/>
        <v>78173.83429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15033429.67</v>
      </c>
      <c r="D26" s="13">
        <v>0.0041</v>
      </c>
      <c r="E26" s="12">
        <f t="shared" si="3"/>
        <v>61385.38158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14972044.29</v>
      </c>
      <c r="D27" s="13">
        <v>0.0038</v>
      </c>
      <c r="E27" s="12">
        <f t="shared" si="3"/>
        <v>56678.39041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14915365.9</v>
      </c>
      <c r="D28" s="13">
        <v>0.0055</v>
      </c>
      <c r="E28" s="12">
        <f t="shared" si="3"/>
        <v>81585.79059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14833780.11</v>
      </c>
      <c r="D29" s="13">
        <v>0.0049</v>
      </c>
      <c r="E29" s="12">
        <f t="shared" si="3"/>
        <v>72331.10014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14761449.01</v>
      </c>
      <c r="D30" s="15">
        <v>0.0044</v>
      </c>
      <c r="E30" s="12">
        <f t="shared" si="3"/>
        <v>64665.84591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14696783.16</v>
      </c>
      <c r="D31" s="16">
        <v>0.0047</v>
      </c>
      <c r="E31" s="12">
        <f t="shared" si="3"/>
        <v>68751.74765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14628031.41</v>
      </c>
      <c r="D32" s="15">
        <v>0.005</v>
      </c>
      <c r="E32" s="12">
        <f t="shared" si="3"/>
        <v>72776.27569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14555255.14</v>
      </c>
      <c r="D33" s="16">
        <v>0.0059</v>
      </c>
      <c r="E33" s="12">
        <f t="shared" si="3"/>
        <v>85372.3087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14469882.83</v>
      </c>
      <c r="D34" s="15">
        <v>0.0076</v>
      </c>
      <c r="E34" s="12">
        <f t="shared" si="3"/>
        <v>109141.6331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14360741.2</v>
      </c>
      <c r="D35" s="13">
        <v>0.012</v>
      </c>
      <c r="E35" s="12">
        <f t="shared" si="3"/>
        <v>170285.4687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14190455.73</v>
      </c>
      <c r="D36" s="13">
        <v>0.0106</v>
      </c>
      <c r="E36" s="12">
        <f t="shared" si="3"/>
        <v>148841.1149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14041614.61</v>
      </c>
      <c r="D37" s="13">
        <v>0.0052</v>
      </c>
      <c r="E37" s="12">
        <f t="shared" si="3"/>
        <v>72638.67488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13968975.94</v>
      </c>
      <c r="D38" s="13">
        <v>0.0036</v>
      </c>
      <c r="E38" s="12">
        <f t="shared" si="3"/>
        <v>50107.92485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13918868.01</v>
      </c>
      <c r="D39" s="13">
        <v>0.0033</v>
      </c>
      <c r="E39" s="12">
        <f t="shared" si="3"/>
        <v>45781.18653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13873086.83</v>
      </c>
      <c r="D40" s="13">
        <v>0.0033</v>
      </c>
      <c r="E40" s="12">
        <f t="shared" si="3"/>
        <v>45630.60553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13827456.22</v>
      </c>
      <c r="D41" s="13">
        <v>0.0039</v>
      </c>
      <c r="E41" s="12">
        <f t="shared" si="3"/>
        <v>53717.5807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13773738.64</v>
      </c>
      <c r="D42" s="13">
        <v>0.005</v>
      </c>
      <c r="E42" s="12">
        <f t="shared" si="3"/>
        <v>68526.06289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13705212.58</v>
      </c>
      <c r="D43" s="13">
        <v>0.0058</v>
      </c>
      <c r="E43" s="12">
        <f t="shared" si="3"/>
        <v>79031.84823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13626180.73</v>
      </c>
      <c r="D44" s="13">
        <v>0.0062</v>
      </c>
      <c r="E44" s="12">
        <f t="shared" si="3"/>
        <v>83961.75762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13542218.97</v>
      </c>
      <c r="D45" s="13">
        <v>0.009</v>
      </c>
      <c r="E45" s="12">
        <f t="shared" si="3"/>
        <v>120792.8352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13421426.14</v>
      </c>
      <c r="D46" s="13">
        <v>0.0098</v>
      </c>
      <c r="E46" s="12">
        <f t="shared" si="3"/>
        <v>130253.4919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13291172.64</v>
      </c>
      <c r="D47" s="13">
        <v>0.0125</v>
      </c>
      <c r="E47" s="12">
        <f t="shared" si="3"/>
        <v>164088.5512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13127084.09</v>
      </c>
      <c r="D48" s="13">
        <v>0.013</v>
      </c>
      <c r="E48" s="12">
        <f t="shared" si="3"/>
        <v>168462.0861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12958622.01</v>
      </c>
      <c r="D49" s="13">
        <v>0.013</v>
      </c>
      <c r="E49" s="12">
        <f t="shared" si="3"/>
        <v>166300.1837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12792321.82</v>
      </c>
      <c r="D50" s="13">
        <v>0.0155</v>
      </c>
      <c r="E50" s="12">
        <f t="shared" si="3"/>
        <v>195254.5429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12597067.28</v>
      </c>
      <c r="D51" s="13">
        <v>0.0094</v>
      </c>
      <c r="E51" s="12">
        <f t="shared" si="3"/>
        <v>117309.7211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12479757.56</v>
      </c>
      <c r="D52" s="13">
        <v>0.0037</v>
      </c>
      <c r="E52" s="12">
        <f t="shared" si="3"/>
        <v>46004.8849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12433752.67</v>
      </c>
      <c r="D53" s="13">
        <v>0.0045</v>
      </c>
      <c r="E53" s="12">
        <f t="shared" si="3"/>
        <v>55701.23149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12378051.44</v>
      </c>
      <c r="D54" s="13">
        <v>0.0065</v>
      </c>
      <c r="E54" s="12">
        <f t="shared" si="3"/>
        <v>79937.73908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12298113.7</v>
      </c>
      <c r="D55" s="13">
        <v>0.0043</v>
      </c>
      <c r="E55" s="12">
        <f t="shared" si="3"/>
        <v>52655.47041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12245458.23</v>
      </c>
      <c r="D56" s="13">
        <v>0.0023</v>
      </c>
      <c r="E56" s="12">
        <f t="shared" si="3"/>
        <v>28099.92411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12217358.31</v>
      </c>
      <c r="D57" s="13">
        <v>0.0037</v>
      </c>
      <c r="E57" s="12">
        <f t="shared" si="3"/>
        <v>45037.58668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12172320.72</v>
      </c>
      <c r="D58" s="13">
        <v>0.0065</v>
      </c>
      <c r="E58" s="12">
        <f t="shared" si="3"/>
        <v>78609.12538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12093711.6</v>
      </c>
      <c r="D59" s="13">
        <v>0.0081</v>
      </c>
      <c r="E59" s="12">
        <f t="shared" si="3"/>
        <v>97171.97098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11996539.63</v>
      </c>
      <c r="D60" s="13">
        <v>0.0074</v>
      </c>
      <c r="E60" s="12">
        <f t="shared" si="3"/>
        <v>88122.2883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11908417.34</v>
      </c>
      <c r="D61" s="13">
        <v>0.0047</v>
      </c>
      <c r="E61" s="12">
        <f t="shared" si="3"/>
        <v>55707.73514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11852709.6</v>
      </c>
      <c r="D62" s="13">
        <v>0.0036</v>
      </c>
      <c r="E62" s="12">
        <f t="shared" si="3"/>
        <v>42516.69447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11810192.91</v>
      </c>
      <c r="D63" s="13">
        <v>0.0037</v>
      </c>
      <c r="E63" s="12">
        <f t="shared" si="3"/>
        <v>43536.62824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11766656.28</v>
      </c>
      <c r="D64" s="13">
        <v>0.006</v>
      </c>
      <c r="E64" s="12">
        <f t="shared" si="3"/>
        <v>70178.8645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11696477.42</v>
      </c>
      <c r="D65" s="13">
        <v>0.0079</v>
      </c>
      <c r="E65" s="12">
        <f t="shared" si="3"/>
        <v>91677.91605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11604799.5</v>
      </c>
      <c r="D66" s="13">
        <v>5.0E-4</v>
      </c>
      <c r="E66" s="12">
        <f t="shared" si="3"/>
        <v>5799.5</v>
      </c>
      <c r="F66" s="14"/>
    </row>
    <row r="67" ht="22.5" customHeight="1">
      <c r="A67" s="3">
        <f t="shared" si="1"/>
        <v>1950</v>
      </c>
      <c r="B67" s="4">
        <v>1700.0</v>
      </c>
      <c r="C67" s="17">
        <v>1.1599E7</v>
      </c>
      <c r="D67" s="13">
        <v>0.003</v>
      </c>
      <c r="E67" s="14"/>
      <c r="F67" s="14"/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1405234.744</v>
      </c>
      <c r="D2" s="13">
        <v>0.0127</v>
      </c>
      <c r="E2" s="12">
        <f t="shared" ref="E2:E66" si="3">SUM(C2-C3)</f>
        <v>17622.67329</v>
      </c>
      <c r="F2" s="17">
        <v>1405000.0</v>
      </c>
    </row>
    <row r="3" ht="22.5" customHeight="1">
      <c r="A3" s="3">
        <f t="shared" si="1"/>
        <v>2014</v>
      </c>
      <c r="B3" s="4">
        <v>1764.0</v>
      </c>
      <c r="C3" s="12">
        <f t="shared" si="2"/>
        <v>1387612.07</v>
      </c>
      <c r="D3" s="13">
        <v>0.0131</v>
      </c>
      <c r="E3" s="12">
        <f t="shared" si="3"/>
        <v>17942.66916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1369669.401</v>
      </c>
      <c r="D4" s="13">
        <v>0.0127</v>
      </c>
      <c r="E4" s="12">
        <f t="shared" si="3"/>
        <v>17176.65784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1352492.743</v>
      </c>
      <c r="D5" s="13">
        <v>0.0121</v>
      </c>
      <c r="E5" s="12">
        <f t="shared" si="3"/>
        <v>16169.51111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1336323.232</v>
      </c>
      <c r="D6" s="13">
        <v>0.0137</v>
      </c>
      <c r="E6" s="12">
        <f t="shared" si="3"/>
        <v>18060.2035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1318263.029</v>
      </c>
      <c r="D7" s="13">
        <v>0.0159</v>
      </c>
      <c r="E7" s="12">
        <f t="shared" si="3"/>
        <v>20632.32814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1297630.701</v>
      </c>
      <c r="D8" s="13">
        <v>0.0167</v>
      </c>
      <c r="E8" s="12">
        <f t="shared" si="3"/>
        <v>21314.48087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1276316.22</v>
      </c>
      <c r="D9" s="13">
        <v>0.0171</v>
      </c>
      <c r="E9" s="12">
        <f t="shared" si="3"/>
        <v>21458.07429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1254858.146</v>
      </c>
      <c r="D10" s="13">
        <v>0.0173</v>
      </c>
      <c r="E10" s="12">
        <f t="shared" si="3"/>
        <v>21339.86623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1233518.279</v>
      </c>
      <c r="D11" s="13">
        <v>0.0173</v>
      </c>
      <c r="E11" s="12">
        <f t="shared" si="3"/>
        <v>20976.96474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1212541.315</v>
      </c>
      <c r="D12" s="13">
        <v>0.0173</v>
      </c>
      <c r="E12" s="12">
        <f t="shared" si="3"/>
        <v>20620.23468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1191921.08</v>
      </c>
      <c r="D13" s="13">
        <v>0.0174</v>
      </c>
      <c r="E13" s="12">
        <f t="shared" si="3"/>
        <v>20384.73245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1171536.347</v>
      </c>
      <c r="D14" s="13">
        <v>0.0176</v>
      </c>
      <c r="E14" s="12">
        <f t="shared" si="3"/>
        <v>20262.4211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1151273.926</v>
      </c>
      <c r="D15" s="13">
        <v>0.0177</v>
      </c>
      <c r="E15" s="12">
        <f t="shared" si="3"/>
        <v>20023.13894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1131250.787</v>
      </c>
      <c r="D16" s="13">
        <v>0.0178</v>
      </c>
      <c r="E16" s="12">
        <f t="shared" si="3"/>
        <v>19784.10691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1111466.68</v>
      </c>
      <c r="D17" s="13">
        <v>0.018</v>
      </c>
      <c r="E17" s="12">
        <f t="shared" si="3"/>
        <v>19652.6525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1091814.028</v>
      </c>
      <c r="D18" s="13">
        <v>0.0182</v>
      </c>
      <c r="E18" s="12">
        <f t="shared" si="3"/>
        <v>19515.82725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1072298.201</v>
      </c>
      <c r="D19" s="13">
        <v>0.0183</v>
      </c>
      <c r="E19" s="12">
        <f t="shared" si="3"/>
        <v>19270.4086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1053027.792</v>
      </c>
      <c r="D20" s="13">
        <v>0.0185</v>
      </c>
      <c r="E20" s="12">
        <f t="shared" si="3"/>
        <v>19127.16166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1033900.63</v>
      </c>
      <c r="D21" s="13">
        <v>0.0189</v>
      </c>
      <c r="E21" s="12">
        <f t="shared" si="3"/>
        <v>19178.25294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1014722.378</v>
      </c>
      <c r="D22" s="13">
        <v>0.019</v>
      </c>
      <c r="E22" s="12">
        <f t="shared" si="3"/>
        <v>18920.2406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995802.1369</v>
      </c>
      <c r="D23" s="13">
        <v>0.0191</v>
      </c>
      <c r="E23" s="12">
        <f t="shared" si="3"/>
        <v>18663.35081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977138.7861</v>
      </c>
      <c r="D24" s="13">
        <v>0.0193</v>
      </c>
      <c r="E24" s="12">
        <f t="shared" si="3"/>
        <v>18501.69584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958637.0903</v>
      </c>
      <c r="D25" s="13">
        <v>0.0195</v>
      </c>
      <c r="E25" s="12">
        <f t="shared" si="3"/>
        <v>18335.87372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940301.2165</v>
      </c>
      <c r="D26" s="13">
        <v>0.0196</v>
      </c>
      <c r="E26" s="12">
        <f t="shared" si="3"/>
        <v>18075.62166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922225.5949</v>
      </c>
      <c r="D27" s="13">
        <v>0.0198</v>
      </c>
      <c r="E27" s="12">
        <f t="shared" si="3"/>
        <v>17905.53714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904320.0577</v>
      </c>
      <c r="D28" s="13">
        <v>0.02</v>
      </c>
      <c r="E28" s="12">
        <f t="shared" si="3"/>
        <v>17731.76584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886588.2919</v>
      </c>
      <c r="D29" s="13">
        <v>0.0201</v>
      </c>
      <c r="E29" s="12">
        <f t="shared" si="3"/>
        <v>17469.2919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869119</v>
      </c>
      <c r="D30" s="15">
        <v>0.0202</v>
      </c>
      <c r="E30" s="12">
        <f t="shared" si="3"/>
        <v>17208.59028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851910.4097</v>
      </c>
      <c r="D31" s="16">
        <v>0.0204</v>
      </c>
      <c r="E31" s="12">
        <f t="shared" si="3"/>
        <v>17031.52916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834878.8806</v>
      </c>
      <c r="D32" s="15">
        <v>0.0206</v>
      </c>
      <c r="E32" s="12">
        <f t="shared" si="3"/>
        <v>16851.36678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818027.5138</v>
      </c>
      <c r="D33" s="16">
        <v>0.0208</v>
      </c>
      <c r="E33" s="12">
        <f t="shared" si="3"/>
        <v>16668.27222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801359.2416</v>
      </c>
      <c r="D34" s="15">
        <v>0.0209</v>
      </c>
      <c r="E34" s="12">
        <f t="shared" si="3"/>
        <v>16405.53252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784953.709</v>
      </c>
      <c r="D35" s="13">
        <v>0.0212</v>
      </c>
      <c r="E35" s="12">
        <f t="shared" si="3"/>
        <v>16295.55291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768658.1561</v>
      </c>
      <c r="D36" s="13">
        <v>0.0213</v>
      </c>
      <c r="E36" s="12">
        <f t="shared" si="3"/>
        <v>16030.95929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752627.1968</v>
      </c>
      <c r="D37" s="13">
        <v>0.0214</v>
      </c>
      <c r="E37" s="12">
        <f t="shared" si="3"/>
        <v>15768.77033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736858.4265</v>
      </c>
      <c r="D38" s="13">
        <v>0.0219</v>
      </c>
      <c r="E38" s="12">
        <f t="shared" si="3"/>
        <v>15791.36857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721067.0579</v>
      </c>
      <c r="D39" s="13">
        <v>0.0222</v>
      </c>
      <c r="E39" s="12">
        <f t="shared" si="3"/>
        <v>15660.03589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705407.0221</v>
      </c>
      <c r="D40" s="13">
        <v>0.0226</v>
      </c>
      <c r="E40" s="12">
        <f t="shared" si="3"/>
        <v>15589.86769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689817.1544</v>
      </c>
      <c r="D41" s="13">
        <v>0.023</v>
      </c>
      <c r="E41" s="12">
        <f t="shared" si="3"/>
        <v>15509.08558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674308.0688</v>
      </c>
      <c r="D42" s="13">
        <v>0.0234</v>
      </c>
      <c r="E42" s="12">
        <f t="shared" si="3"/>
        <v>15418.02698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658890.0418</v>
      </c>
      <c r="D43" s="13">
        <v>0.0235</v>
      </c>
      <c r="E43" s="12">
        <f t="shared" si="3"/>
        <v>15128.39861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643761.6432</v>
      </c>
      <c r="D44" s="13">
        <v>0.0236</v>
      </c>
      <c r="E44" s="12">
        <f t="shared" si="3"/>
        <v>14842.49197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628919.1512</v>
      </c>
      <c r="D45" s="13">
        <v>0.0237</v>
      </c>
      <c r="E45" s="12">
        <f t="shared" si="3"/>
        <v>14560.30466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614358.8466</v>
      </c>
      <c r="D46" s="13">
        <v>0.0238</v>
      </c>
      <c r="E46" s="12">
        <f t="shared" si="3"/>
        <v>14281.83292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600077.0136</v>
      </c>
      <c r="D47" s="13">
        <v>0.024</v>
      </c>
      <c r="E47" s="12">
        <f t="shared" si="3"/>
        <v>14064.30501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586012.7086</v>
      </c>
      <c r="D48" s="13">
        <v>0.0243</v>
      </c>
      <c r="E48" s="12">
        <f t="shared" si="3"/>
        <v>13902.28333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572110.4253</v>
      </c>
      <c r="D49" s="13">
        <v>0.0248</v>
      </c>
      <c r="E49" s="12">
        <f t="shared" si="3"/>
        <v>13844.98297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558265.4423</v>
      </c>
      <c r="D50" s="13">
        <v>0.0254</v>
      </c>
      <c r="E50" s="12">
        <f t="shared" si="3"/>
        <v>13828.69342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544436.7489</v>
      </c>
      <c r="D51" s="13">
        <v>0.026</v>
      </c>
      <c r="E51" s="12">
        <f t="shared" si="3"/>
        <v>13796.64276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530640.1061</v>
      </c>
      <c r="D52" s="13">
        <v>0.0266</v>
      </c>
      <c r="E52" s="12">
        <f t="shared" si="3"/>
        <v>13749.29556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516890.8106</v>
      </c>
      <c r="D53" s="13">
        <v>0.0271</v>
      </c>
      <c r="E53" s="12">
        <f t="shared" si="3"/>
        <v>13638.14718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503252.6634</v>
      </c>
      <c r="D54" s="13">
        <v>0.0277</v>
      </c>
      <c r="E54" s="12">
        <f t="shared" si="3"/>
        <v>13564.36584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489688.2976</v>
      </c>
      <c r="D55" s="13">
        <v>0.028</v>
      </c>
      <c r="E55" s="12">
        <f t="shared" si="3"/>
        <v>13337.81355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476350.484</v>
      </c>
      <c r="D56" s="13">
        <v>0.0283</v>
      </c>
      <c r="E56" s="12">
        <f t="shared" si="3"/>
        <v>13109.7138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463240.7702</v>
      </c>
      <c r="D57" s="13">
        <v>0.0286</v>
      </c>
      <c r="E57" s="12">
        <f t="shared" si="3"/>
        <v>12880.30919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450360.461</v>
      </c>
      <c r="D58" s="13">
        <v>0.029</v>
      </c>
      <c r="E58" s="12">
        <f t="shared" si="3"/>
        <v>12692.37451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437668.0865</v>
      </c>
      <c r="D59" s="13">
        <v>0.0294</v>
      </c>
      <c r="E59" s="12">
        <f t="shared" si="3"/>
        <v>12499.94341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425168.1431</v>
      </c>
      <c r="D60" s="13">
        <v>0.0298</v>
      </c>
      <c r="E60" s="12">
        <f t="shared" si="3"/>
        <v>12303.37023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412864.7729</v>
      </c>
      <c r="D61" s="13">
        <v>0.0301</v>
      </c>
      <c r="E61" s="12">
        <f t="shared" si="3"/>
        <v>12064.10025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400800.6726</v>
      </c>
      <c r="D62" s="13">
        <v>0.0303</v>
      </c>
      <c r="E62" s="12">
        <f t="shared" si="3"/>
        <v>11787.11092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389013.5617</v>
      </c>
      <c r="D63" s="13">
        <v>0.0303</v>
      </c>
      <c r="E63" s="12">
        <f t="shared" si="3"/>
        <v>11440.46484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377573.0969</v>
      </c>
      <c r="D64" s="13">
        <v>0.0301</v>
      </c>
      <c r="E64" s="12">
        <f t="shared" si="3"/>
        <v>11032.8611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366540.2358</v>
      </c>
      <c r="D65" s="13">
        <v>0.0296</v>
      </c>
      <c r="E65" s="12">
        <f t="shared" si="3"/>
        <v>10537.67578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356002.56</v>
      </c>
      <c r="D66" s="13">
        <v>0.0301</v>
      </c>
      <c r="E66" s="12">
        <f t="shared" si="3"/>
        <v>10402.56</v>
      </c>
      <c r="F66" s="14"/>
    </row>
    <row r="67" ht="22.5" customHeight="1">
      <c r="A67" s="3">
        <f t="shared" si="1"/>
        <v>1950</v>
      </c>
      <c r="B67" s="4">
        <v>1700.0</v>
      </c>
      <c r="C67" s="17">
        <v>345600.0</v>
      </c>
      <c r="D67" s="13">
        <v>0.0296</v>
      </c>
      <c r="E67" s="4" t="s">
        <v>72</v>
      </c>
      <c r="F67" s="14"/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20712262.83</v>
      </c>
      <c r="D2" s="13">
        <v>7.0E-4</v>
      </c>
      <c r="E2" s="12">
        <f t="shared" ref="E2:E66" si="3">SUM(C2-C3)</f>
        <v>14488.44207</v>
      </c>
      <c r="F2" s="17">
        <v>2.0712E7</v>
      </c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ht="22.5" customHeight="1">
      <c r="A3" s="3">
        <f t="shared" si="1"/>
        <v>2014</v>
      </c>
      <c r="B3" s="4">
        <v>1764.0</v>
      </c>
      <c r="C3" s="12">
        <f t="shared" si="2"/>
        <v>20697774.39</v>
      </c>
      <c r="D3" s="13">
        <v>8.0E-4</v>
      </c>
      <c r="E3" s="12">
        <f t="shared" si="3"/>
        <v>16544.98352</v>
      </c>
      <c r="F3" s="14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ht="22.5" customHeight="1">
      <c r="A4" s="3">
        <f t="shared" si="1"/>
        <v>2013</v>
      </c>
      <c r="B4" s="4">
        <v>1763.0</v>
      </c>
      <c r="C4" s="12">
        <f t="shared" si="2"/>
        <v>20681229.41</v>
      </c>
      <c r="D4" s="13">
        <v>-0.0019</v>
      </c>
      <c r="E4" s="12">
        <f t="shared" si="3"/>
        <v>-39369.13723</v>
      </c>
      <c r="F4" s="14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ht="22.5" customHeight="1">
      <c r="A5" s="3">
        <f t="shared" si="1"/>
        <v>2012</v>
      </c>
      <c r="B5" s="4">
        <v>1762.0</v>
      </c>
      <c r="C5" s="12">
        <f t="shared" si="2"/>
        <v>20720598.54</v>
      </c>
      <c r="D5" s="13">
        <v>-0.0013</v>
      </c>
      <c r="E5" s="12">
        <f t="shared" si="3"/>
        <v>-26971.8415</v>
      </c>
      <c r="F5" s="14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22.5" customHeight="1">
      <c r="A6" s="3">
        <f t="shared" si="1"/>
        <v>2011</v>
      </c>
      <c r="B6" s="4">
        <v>1761.0</v>
      </c>
      <c r="C6" s="12">
        <f t="shared" si="2"/>
        <v>20747570.38</v>
      </c>
      <c r="D6" s="13">
        <v>0.0014</v>
      </c>
      <c r="E6" s="12">
        <f t="shared" si="3"/>
        <v>29005.99015</v>
      </c>
      <c r="F6" s="14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22.5" customHeight="1">
      <c r="A7" s="3">
        <f t="shared" si="1"/>
        <v>2010</v>
      </c>
      <c r="B7" s="4">
        <v>1760.0</v>
      </c>
      <c r="C7" s="12">
        <f t="shared" si="2"/>
        <v>20718564.39</v>
      </c>
      <c r="D7" s="13">
        <v>0.0035</v>
      </c>
      <c r="E7" s="12">
        <f t="shared" si="3"/>
        <v>72262.05818</v>
      </c>
      <c r="F7" s="14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22.5" customHeight="1">
      <c r="A8" s="3">
        <f t="shared" si="1"/>
        <v>2009</v>
      </c>
      <c r="B8" s="4">
        <v>1759.0</v>
      </c>
      <c r="C8" s="12">
        <f t="shared" si="2"/>
        <v>20646302.34</v>
      </c>
      <c r="D8" s="13">
        <v>0.0043</v>
      </c>
      <c r="E8" s="12">
        <f t="shared" si="3"/>
        <v>88398.98441</v>
      </c>
      <c r="F8" s="14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t="22.5" customHeight="1">
      <c r="A9" s="3">
        <f t="shared" si="1"/>
        <v>2008</v>
      </c>
      <c r="B9" s="4">
        <v>1758.0</v>
      </c>
      <c r="C9" s="12">
        <f t="shared" si="2"/>
        <v>20557903.35</v>
      </c>
      <c r="D9" s="13">
        <v>0.0028</v>
      </c>
      <c r="E9" s="12">
        <f t="shared" si="3"/>
        <v>57401.40545</v>
      </c>
      <c r="F9" s="14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22.5" customHeight="1">
      <c r="A10" s="3">
        <f t="shared" si="1"/>
        <v>2007</v>
      </c>
      <c r="B10" s="4">
        <v>1757.0</v>
      </c>
      <c r="C10" s="12">
        <f t="shared" si="2"/>
        <v>20500501.95</v>
      </c>
      <c r="D10" s="13">
        <v>0.004</v>
      </c>
      <c r="E10" s="12">
        <f t="shared" si="3"/>
        <v>81675.30656</v>
      </c>
      <c r="F10" s="14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22.5" customHeight="1">
      <c r="A11" s="3">
        <f t="shared" si="1"/>
        <v>2006</v>
      </c>
      <c r="B11" s="4">
        <v>1756.0</v>
      </c>
      <c r="C11" s="12">
        <f t="shared" si="2"/>
        <v>20418826.64</v>
      </c>
      <c r="D11" s="13">
        <v>0.0053</v>
      </c>
      <c r="E11" s="12">
        <f t="shared" si="3"/>
        <v>107649.2402</v>
      </c>
      <c r="F11" s="1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22.5" customHeight="1">
      <c r="A12" s="3">
        <f t="shared" si="1"/>
        <v>2005</v>
      </c>
      <c r="B12" s="4">
        <v>1755.0</v>
      </c>
      <c r="C12" s="12">
        <f t="shared" si="2"/>
        <v>20311177.4</v>
      </c>
      <c r="D12" s="13">
        <v>0.0063</v>
      </c>
      <c r="E12" s="12">
        <f t="shared" si="3"/>
        <v>127159.3139</v>
      </c>
      <c r="F12" s="14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t="22.5" customHeight="1">
      <c r="A13" s="3">
        <f t="shared" si="1"/>
        <v>2004</v>
      </c>
      <c r="B13" s="4">
        <v>1754.0</v>
      </c>
      <c r="C13" s="12">
        <f t="shared" si="2"/>
        <v>20184018.09</v>
      </c>
      <c r="D13" s="13">
        <v>0.0046</v>
      </c>
      <c r="E13" s="12">
        <f t="shared" si="3"/>
        <v>92421.345</v>
      </c>
      <c r="F13" s="14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t="22.5" customHeight="1">
      <c r="A14" s="3">
        <f t="shared" si="1"/>
        <v>2003</v>
      </c>
      <c r="B14" s="4">
        <v>1753.0</v>
      </c>
      <c r="C14" s="12">
        <f t="shared" si="2"/>
        <v>20091596.74</v>
      </c>
      <c r="D14" s="13">
        <v>0.0053</v>
      </c>
      <c r="E14" s="12">
        <f t="shared" si="3"/>
        <v>105924.0652</v>
      </c>
      <c r="F14" s="14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t="22.5" customHeight="1">
      <c r="A15" s="3">
        <f t="shared" si="1"/>
        <v>2002</v>
      </c>
      <c r="B15" s="4">
        <v>1752.0</v>
      </c>
      <c r="C15" s="12">
        <f t="shared" si="2"/>
        <v>19985672.68</v>
      </c>
      <c r="D15" s="13">
        <v>0.0077</v>
      </c>
      <c r="E15" s="12">
        <f t="shared" si="3"/>
        <v>152713.7835</v>
      </c>
      <c r="F15" s="14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t="22.5" customHeight="1">
      <c r="A16" s="3">
        <f t="shared" si="1"/>
        <v>2001</v>
      </c>
      <c r="B16" s="4">
        <v>1751.0</v>
      </c>
      <c r="C16" s="12">
        <f t="shared" si="2"/>
        <v>19832958.89</v>
      </c>
      <c r="D16" s="13">
        <v>0.005</v>
      </c>
      <c r="E16" s="12">
        <f t="shared" si="3"/>
        <v>98671.43727</v>
      </c>
      <c r="F16" s="14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ht="22.5" customHeight="1">
      <c r="A17" s="3">
        <f t="shared" si="1"/>
        <v>2000</v>
      </c>
      <c r="B17" s="4">
        <v>1750.0</v>
      </c>
      <c r="C17" s="12">
        <f t="shared" si="2"/>
        <v>19734287.45</v>
      </c>
      <c r="D17" s="13">
        <v>0.0051</v>
      </c>
      <c r="E17" s="12">
        <f t="shared" si="3"/>
        <v>100134.1817</v>
      </c>
      <c r="F17" s="14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ht="22.5" customHeight="1">
      <c r="A18" s="3">
        <f t="shared" si="1"/>
        <v>1999</v>
      </c>
      <c r="B18" s="4">
        <v>1749.0</v>
      </c>
      <c r="C18" s="12">
        <f t="shared" si="2"/>
        <v>19634153.27</v>
      </c>
      <c r="D18" s="13">
        <v>0.0076</v>
      </c>
      <c r="E18" s="12">
        <f t="shared" si="3"/>
        <v>148094.0501</v>
      </c>
      <c r="F18" s="14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ht="22.5" customHeight="1">
      <c r="A19" s="3">
        <f t="shared" si="1"/>
        <v>1998</v>
      </c>
      <c r="B19" s="4">
        <v>1748.0</v>
      </c>
      <c r="C19" s="12">
        <f t="shared" si="2"/>
        <v>19486059.22</v>
      </c>
      <c r="D19" s="13">
        <v>0.0051</v>
      </c>
      <c r="E19" s="12">
        <f t="shared" si="3"/>
        <v>98874.64136</v>
      </c>
      <c r="F19" s="14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t="22.5" customHeight="1">
      <c r="A20" s="3">
        <f t="shared" si="1"/>
        <v>1997</v>
      </c>
      <c r="B20" s="4">
        <v>1747.0</v>
      </c>
      <c r="C20" s="12">
        <f t="shared" si="2"/>
        <v>19387184.58</v>
      </c>
      <c r="D20" s="13">
        <v>0.0053</v>
      </c>
      <c r="E20" s="12">
        <f t="shared" si="3"/>
        <v>102210.3634</v>
      </c>
      <c r="F20" s="14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22.5" customHeight="1">
      <c r="A21" s="3">
        <f t="shared" si="1"/>
        <v>1996</v>
      </c>
      <c r="B21" s="4">
        <v>1746.0</v>
      </c>
      <c r="C21" s="12">
        <f t="shared" si="2"/>
        <v>19284974.22</v>
      </c>
      <c r="D21" s="13">
        <v>0.0021</v>
      </c>
      <c r="E21" s="12">
        <f t="shared" si="3"/>
        <v>40413.57734</v>
      </c>
      <c r="F21" s="14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22.5" customHeight="1">
      <c r="A22" s="3">
        <f t="shared" si="1"/>
        <v>1995</v>
      </c>
      <c r="B22" s="4">
        <v>1745.0</v>
      </c>
      <c r="C22" s="12">
        <f t="shared" si="2"/>
        <v>19244560.64</v>
      </c>
      <c r="D22" s="13">
        <v>0.004</v>
      </c>
      <c r="E22" s="12">
        <f t="shared" si="3"/>
        <v>76671.55634</v>
      </c>
      <c r="F22" s="14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22.5" customHeight="1">
      <c r="A23" s="3">
        <f t="shared" si="1"/>
        <v>1994</v>
      </c>
      <c r="B23" s="4">
        <v>1744.0</v>
      </c>
      <c r="C23" s="12">
        <f t="shared" si="2"/>
        <v>19167889.08</v>
      </c>
      <c r="D23" s="13">
        <v>0.0052</v>
      </c>
      <c r="E23" s="12">
        <f t="shared" si="3"/>
        <v>99157.40473</v>
      </c>
      <c r="F23" s="14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22.5" customHeight="1">
      <c r="A24" s="3">
        <f t="shared" si="1"/>
        <v>1993</v>
      </c>
      <c r="B24" s="4">
        <v>1743.0</v>
      </c>
      <c r="C24" s="12">
        <f t="shared" si="2"/>
        <v>19068731.68</v>
      </c>
      <c r="D24" s="13">
        <v>0.0058</v>
      </c>
      <c r="E24" s="12">
        <f t="shared" si="3"/>
        <v>109960.8707</v>
      </c>
      <c r="F24" s="14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22.5" customHeight="1">
      <c r="A25" s="3">
        <f t="shared" si="1"/>
        <v>1992</v>
      </c>
      <c r="B25" s="4">
        <v>1742.0</v>
      </c>
      <c r="C25" s="12">
        <f t="shared" si="2"/>
        <v>18958770.81</v>
      </c>
      <c r="D25" s="13">
        <v>0.0077</v>
      </c>
      <c r="E25" s="12">
        <f t="shared" si="3"/>
        <v>144867.0589</v>
      </c>
      <c r="F25" s="14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22.5" customHeight="1">
      <c r="A26" s="3">
        <f t="shared" si="1"/>
        <v>1991</v>
      </c>
      <c r="B26" s="4">
        <v>1741.0</v>
      </c>
      <c r="C26" s="12">
        <f t="shared" si="2"/>
        <v>18813903.75</v>
      </c>
      <c r="D26" s="13">
        <v>0.0084</v>
      </c>
      <c r="E26" s="12">
        <f t="shared" si="3"/>
        <v>156720.3406</v>
      </c>
      <c r="F26" s="14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22.5" customHeight="1">
      <c r="A27" s="3">
        <f t="shared" si="1"/>
        <v>1990</v>
      </c>
      <c r="B27" s="4">
        <v>1740.0</v>
      </c>
      <c r="C27" s="12">
        <f t="shared" si="2"/>
        <v>18657183.41</v>
      </c>
      <c r="D27" s="13">
        <v>0.0071</v>
      </c>
      <c r="E27" s="12">
        <f t="shared" si="3"/>
        <v>131532.1241</v>
      </c>
      <c r="F27" s="14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22.5" customHeight="1">
      <c r="A28" s="3">
        <f t="shared" si="1"/>
        <v>1989</v>
      </c>
      <c r="B28" s="4">
        <v>1739.0</v>
      </c>
      <c r="C28" s="12">
        <f t="shared" si="2"/>
        <v>18525651.29</v>
      </c>
      <c r="D28" s="13">
        <v>0.0072</v>
      </c>
      <c r="E28" s="12">
        <f t="shared" si="3"/>
        <v>132431.1847</v>
      </c>
      <c r="F28" s="14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22.5" customHeight="1">
      <c r="A29" s="3">
        <f t="shared" si="1"/>
        <v>1988</v>
      </c>
      <c r="B29" s="4">
        <v>1738.0</v>
      </c>
      <c r="C29" s="12">
        <f t="shared" si="2"/>
        <v>18393220.1</v>
      </c>
      <c r="D29" s="13">
        <v>0.0094</v>
      </c>
      <c r="E29" s="12">
        <f t="shared" si="3"/>
        <v>171286.1789</v>
      </c>
      <c r="F29" s="14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22.5" customHeight="1">
      <c r="A30" s="3">
        <f t="shared" si="1"/>
        <v>1987</v>
      </c>
      <c r="B30" s="4">
        <v>1737.0</v>
      </c>
      <c r="C30" s="12">
        <f t="shared" si="2"/>
        <v>18221933.92</v>
      </c>
      <c r="D30" s="15">
        <v>0.0095</v>
      </c>
      <c r="E30" s="12">
        <f t="shared" si="3"/>
        <v>171479.3187</v>
      </c>
      <c r="F30" s="14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22.5" customHeight="1">
      <c r="A31" s="3">
        <f t="shared" si="1"/>
        <v>1986</v>
      </c>
      <c r="B31" s="4">
        <v>1736.0</v>
      </c>
      <c r="C31" s="12">
        <f t="shared" si="2"/>
        <v>18050454.6</v>
      </c>
      <c r="D31" s="16">
        <v>0.0101</v>
      </c>
      <c r="E31" s="12">
        <f t="shared" si="3"/>
        <v>180486.6761</v>
      </c>
      <c r="F31" s="14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22.5" customHeight="1">
      <c r="A32" s="3">
        <f t="shared" si="1"/>
        <v>1985</v>
      </c>
      <c r="B32" s="4">
        <v>1735.0</v>
      </c>
      <c r="C32" s="12">
        <f t="shared" si="2"/>
        <v>17869967.93</v>
      </c>
      <c r="D32" s="15">
        <v>0.0101</v>
      </c>
      <c r="E32" s="12">
        <f t="shared" si="3"/>
        <v>178681.988</v>
      </c>
      <c r="F32" s="14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22.5" customHeight="1">
      <c r="A33" s="3">
        <f t="shared" si="1"/>
        <v>1984</v>
      </c>
      <c r="B33" s="4">
        <v>1734.0</v>
      </c>
      <c r="C33" s="12">
        <f t="shared" si="2"/>
        <v>17691285.94</v>
      </c>
      <c r="D33" s="16">
        <v>0.0102</v>
      </c>
      <c r="E33" s="12">
        <f t="shared" si="3"/>
        <v>178629.0998</v>
      </c>
      <c r="F33" s="14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22.5" customHeight="1">
      <c r="A34" s="3">
        <f t="shared" si="1"/>
        <v>1983</v>
      </c>
      <c r="B34" s="4">
        <v>1733.0</v>
      </c>
      <c r="C34" s="12">
        <f t="shared" si="2"/>
        <v>17512656.84</v>
      </c>
      <c r="D34" s="15">
        <v>0.0104</v>
      </c>
      <c r="E34" s="12">
        <f t="shared" si="3"/>
        <v>180256.9588</v>
      </c>
      <c r="F34" s="14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22.5" customHeight="1">
      <c r="A35" s="3">
        <f t="shared" si="1"/>
        <v>1982</v>
      </c>
      <c r="B35" s="4">
        <v>1732.0</v>
      </c>
      <c r="C35" s="12">
        <f t="shared" si="2"/>
        <v>17332399.88</v>
      </c>
      <c r="D35" s="13">
        <v>0.0099</v>
      </c>
      <c r="E35" s="12">
        <f t="shared" si="3"/>
        <v>169908.663</v>
      </c>
      <c r="F35" s="14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22.5" customHeight="1">
      <c r="A36" s="3">
        <f t="shared" si="1"/>
        <v>1981</v>
      </c>
      <c r="B36" s="4">
        <v>1731.0</v>
      </c>
      <c r="C36" s="12">
        <f t="shared" si="2"/>
        <v>17162491.22</v>
      </c>
      <c r="D36" s="13">
        <v>0.0099</v>
      </c>
      <c r="E36" s="12">
        <f t="shared" si="3"/>
        <v>168243.0568</v>
      </c>
      <c r="F36" s="14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22.5" customHeight="1">
      <c r="A37" s="3">
        <f t="shared" si="1"/>
        <v>1980</v>
      </c>
      <c r="B37" s="4">
        <v>1730.0</v>
      </c>
      <c r="C37" s="12">
        <f t="shared" si="2"/>
        <v>16994248.16</v>
      </c>
      <c r="D37" s="13">
        <v>0.0098</v>
      </c>
      <c r="E37" s="12">
        <f t="shared" si="3"/>
        <v>164927.344</v>
      </c>
      <c r="F37" s="14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22.5" customHeight="1">
      <c r="A38" s="3">
        <f t="shared" si="1"/>
        <v>1979</v>
      </c>
      <c r="B38" s="4">
        <v>1729.0</v>
      </c>
      <c r="C38" s="12">
        <f t="shared" si="2"/>
        <v>16829320.82</v>
      </c>
      <c r="D38" s="13">
        <v>0.0099</v>
      </c>
      <c r="E38" s="12">
        <f t="shared" si="3"/>
        <v>164977.0037</v>
      </c>
      <c r="F38" s="14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22.5" customHeight="1">
      <c r="A39" s="3">
        <f t="shared" si="1"/>
        <v>1978</v>
      </c>
      <c r="B39" s="4">
        <v>1728.0</v>
      </c>
      <c r="C39" s="12">
        <f t="shared" si="2"/>
        <v>16664343.81</v>
      </c>
      <c r="D39" s="13">
        <v>0.0099</v>
      </c>
      <c r="E39" s="12">
        <f t="shared" si="3"/>
        <v>163359.7423</v>
      </c>
      <c r="F39" s="14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22.5" customHeight="1">
      <c r="A40" s="3">
        <f t="shared" si="1"/>
        <v>1977</v>
      </c>
      <c r="B40" s="4">
        <v>1727.0</v>
      </c>
      <c r="C40" s="12">
        <f t="shared" si="2"/>
        <v>16500984.07</v>
      </c>
      <c r="D40" s="13">
        <v>0.0098</v>
      </c>
      <c r="E40" s="12">
        <f t="shared" si="3"/>
        <v>160140.2693</v>
      </c>
      <c r="F40" s="14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22.5" customHeight="1">
      <c r="A41" s="3">
        <f t="shared" si="1"/>
        <v>1976</v>
      </c>
      <c r="B41" s="4">
        <v>1726.0</v>
      </c>
      <c r="C41" s="12">
        <f t="shared" si="2"/>
        <v>16340843.8</v>
      </c>
      <c r="D41" s="13">
        <v>0.0123</v>
      </c>
      <c r="E41" s="12">
        <f t="shared" si="3"/>
        <v>198550.2112</v>
      </c>
      <c r="F41" s="14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22.5" customHeight="1">
      <c r="A42" s="3">
        <f t="shared" si="1"/>
        <v>1975</v>
      </c>
      <c r="B42" s="4">
        <v>1725.0</v>
      </c>
      <c r="C42" s="12">
        <f t="shared" si="2"/>
        <v>16142293.59</v>
      </c>
      <c r="D42" s="13">
        <v>0.0147</v>
      </c>
      <c r="E42" s="12">
        <f t="shared" si="3"/>
        <v>233854.0611</v>
      </c>
      <c r="F42" s="14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22.5" customHeight="1">
      <c r="A43" s="3">
        <f t="shared" si="1"/>
        <v>1974</v>
      </c>
      <c r="B43" s="4">
        <v>1724.0</v>
      </c>
      <c r="C43" s="12">
        <f t="shared" si="2"/>
        <v>15908439.53</v>
      </c>
      <c r="D43" s="13">
        <v>0.0155</v>
      </c>
      <c r="E43" s="12">
        <f t="shared" si="3"/>
        <v>242817.1469</v>
      </c>
      <c r="F43" s="14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22.5" customHeight="1">
      <c r="A44" s="3">
        <f t="shared" si="1"/>
        <v>1973</v>
      </c>
      <c r="B44" s="4">
        <v>1723.0</v>
      </c>
      <c r="C44" s="12">
        <f t="shared" si="2"/>
        <v>15665622.38</v>
      </c>
      <c r="D44" s="13">
        <v>0.0156</v>
      </c>
      <c r="E44" s="12">
        <f t="shared" si="3"/>
        <v>240629.883</v>
      </c>
      <c r="F44" s="14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22.5" customHeight="1">
      <c r="A45" s="3">
        <f t="shared" si="1"/>
        <v>1972</v>
      </c>
      <c r="B45" s="4">
        <v>1722.0</v>
      </c>
      <c r="C45" s="12">
        <f t="shared" si="2"/>
        <v>15424992.5</v>
      </c>
      <c r="D45" s="13">
        <v>0.0156</v>
      </c>
      <c r="E45" s="12">
        <f t="shared" si="3"/>
        <v>236933.717</v>
      </c>
      <c r="F45" s="14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22.5" customHeight="1">
      <c r="A46" s="3">
        <f t="shared" si="1"/>
        <v>1971</v>
      </c>
      <c r="B46" s="4">
        <v>1721.0</v>
      </c>
      <c r="C46" s="12">
        <f t="shared" si="2"/>
        <v>15188058.78</v>
      </c>
      <c r="D46" s="13">
        <v>0.0152</v>
      </c>
      <c r="E46" s="12">
        <f t="shared" si="3"/>
        <v>227401.9833</v>
      </c>
      <c r="F46" s="14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22.5" customHeight="1">
      <c r="A47" s="3">
        <f t="shared" si="1"/>
        <v>1970</v>
      </c>
      <c r="B47" s="4">
        <v>1720.0</v>
      </c>
      <c r="C47" s="12">
        <f t="shared" si="2"/>
        <v>14960656.8</v>
      </c>
      <c r="D47" s="13">
        <v>0.0152</v>
      </c>
      <c r="E47" s="12">
        <f t="shared" si="3"/>
        <v>223997.2255</v>
      </c>
      <c r="F47" s="14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22.5" customHeight="1">
      <c r="A48" s="3">
        <f t="shared" si="1"/>
        <v>1969</v>
      </c>
      <c r="B48" s="4">
        <v>1719.0</v>
      </c>
      <c r="C48" s="12">
        <f t="shared" si="2"/>
        <v>14736659.57</v>
      </c>
      <c r="D48" s="13">
        <v>0.0156</v>
      </c>
      <c r="E48" s="12">
        <f t="shared" si="3"/>
        <v>226360.663</v>
      </c>
      <c r="F48" s="14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22.5" customHeight="1">
      <c r="A49" s="3">
        <f t="shared" si="1"/>
        <v>1968</v>
      </c>
      <c r="B49" s="4">
        <v>1718.0</v>
      </c>
      <c r="C49" s="12">
        <f t="shared" si="2"/>
        <v>14510298.91</v>
      </c>
      <c r="D49" s="13">
        <v>0.016</v>
      </c>
      <c r="E49" s="12">
        <f t="shared" si="3"/>
        <v>228508.6443</v>
      </c>
      <c r="F49" s="14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22.5" customHeight="1">
      <c r="A50" s="3">
        <f t="shared" si="1"/>
        <v>1967</v>
      </c>
      <c r="B50" s="4">
        <v>1717.0</v>
      </c>
      <c r="C50" s="12">
        <f t="shared" si="2"/>
        <v>14281790.27</v>
      </c>
      <c r="D50" s="13">
        <v>0.0168</v>
      </c>
      <c r="E50" s="12">
        <f t="shared" si="3"/>
        <v>235969.7841</v>
      </c>
      <c r="F50" s="14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22.5" customHeight="1">
      <c r="A51" s="3">
        <f t="shared" si="1"/>
        <v>1966</v>
      </c>
      <c r="B51" s="4">
        <v>1716.0</v>
      </c>
      <c r="C51" s="12">
        <f t="shared" si="2"/>
        <v>14045820.48</v>
      </c>
      <c r="D51" s="13">
        <v>0.0171</v>
      </c>
      <c r="E51" s="12">
        <f t="shared" si="3"/>
        <v>236145.4432</v>
      </c>
      <c r="F51" s="14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22.5" customHeight="1">
      <c r="A52" s="3">
        <f t="shared" si="1"/>
        <v>1965</v>
      </c>
      <c r="B52" s="4">
        <v>1715.0</v>
      </c>
      <c r="C52" s="12">
        <f t="shared" si="2"/>
        <v>13809675.04</v>
      </c>
      <c r="D52" s="13">
        <v>0.0177</v>
      </c>
      <c r="E52" s="12">
        <f t="shared" si="3"/>
        <v>240180.0611</v>
      </c>
      <c r="F52" s="14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22.5" customHeight="1">
      <c r="A53" s="3">
        <f t="shared" si="1"/>
        <v>1964</v>
      </c>
      <c r="B53" s="4">
        <v>1714.0</v>
      </c>
      <c r="C53" s="12">
        <f t="shared" si="2"/>
        <v>13569494.98</v>
      </c>
      <c r="D53" s="13">
        <v>0.0188</v>
      </c>
      <c r="E53" s="12">
        <f t="shared" si="3"/>
        <v>250399.0043</v>
      </c>
      <c r="F53" s="14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22.5" customHeight="1">
      <c r="A54" s="3">
        <f t="shared" si="1"/>
        <v>1963</v>
      </c>
      <c r="B54" s="4">
        <v>1713.0</v>
      </c>
      <c r="C54" s="12">
        <f t="shared" si="2"/>
        <v>13319095.97</v>
      </c>
      <c r="D54" s="13">
        <v>0.0197</v>
      </c>
      <c r="E54" s="12">
        <f t="shared" si="3"/>
        <v>257317.0449</v>
      </c>
      <c r="F54" s="14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22.5" customHeight="1">
      <c r="A55" s="3">
        <f t="shared" si="1"/>
        <v>1962</v>
      </c>
      <c r="B55" s="4">
        <v>1712.0</v>
      </c>
      <c r="C55" s="12">
        <f t="shared" si="2"/>
        <v>13061778.93</v>
      </c>
      <c r="D55" s="13">
        <v>0.0218</v>
      </c>
      <c r="E55" s="12">
        <f t="shared" si="3"/>
        <v>278671.7368</v>
      </c>
      <c r="F55" s="14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22.5" customHeight="1">
      <c r="A56" s="3">
        <f t="shared" si="1"/>
        <v>1961</v>
      </c>
      <c r="B56" s="4">
        <v>1711.0</v>
      </c>
      <c r="C56" s="12">
        <f t="shared" si="2"/>
        <v>12783107.19</v>
      </c>
      <c r="D56" s="13">
        <v>0.0226</v>
      </c>
      <c r="E56" s="12">
        <f t="shared" si="3"/>
        <v>282513.4193</v>
      </c>
      <c r="F56" s="14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22.5" customHeight="1">
      <c r="A57" s="3">
        <f t="shared" si="1"/>
        <v>1960</v>
      </c>
      <c r="B57" s="4">
        <v>1710.0</v>
      </c>
      <c r="C57" s="12">
        <f t="shared" si="2"/>
        <v>12500593.77</v>
      </c>
      <c r="D57" s="13">
        <v>0.0232</v>
      </c>
      <c r="E57" s="12">
        <f t="shared" si="3"/>
        <v>283438.0136</v>
      </c>
      <c r="F57" s="14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22.5" customHeight="1">
      <c r="A58" s="3">
        <f t="shared" si="1"/>
        <v>1959</v>
      </c>
      <c r="B58" s="4">
        <v>1709.0</v>
      </c>
      <c r="C58" s="12">
        <f t="shared" si="2"/>
        <v>12217155.76</v>
      </c>
      <c r="D58" s="13">
        <v>0.0234</v>
      </c>
      <c r="E58" s="12">
        <f t="shared" si="3"/>
        <v>279344.777</v>
      </c>
      <c r="F58" s="14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22.5" customHeight="1">
      <c r="A59" s="3">
        <f t="shared" si="1"/>
        <v>1958</v>
      </c>
      <c r="B59" s="4">
        <v>1708.0</v>
      </c>
      <c r="C59" s="12">
        <f t="shared" si="2"/>
        <v>11937810.98</v>
      </c>
      <c r="D59" s="13">
        <v>0.0251</v>
      </c>
      <c r="E59" s="12">
        <f t="shared" si="3"/>
        <v>292302.2687</v>
      </c>
      <c r="F59" s="14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22.5" customHeight="1">
      <c r="A60" s="3">
        <f t="shared" si="1"/>
        <v>1957</v>
      </c>
      <c r="B60" s="4">
        <v>1707.0</v>
      </c>
      <c r="C60" s="12">
        <f t="shared" si="2"/>
        <v>11645508.71</v>
      </c>
      <c r="D60" s="13">
        <v>0.0254</v>
      </c>
      <c r="E60" s="12">
        <f t="shared" si="3"/>
        <v>288468.8134</v>
      </c>
      <c r="F60" s="14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22.5" customHeight="1">
      <c r="A61" s="3">
        <f t="shared" si="1"/>
        <v>1956</v>
      </c>
      <c r="B61" s="4">
        <v>1706.0</v>
      </c>
      <c r="C61" s="12">
        <f t="shared" si="2"/>
        <v>11357039.9</v>
      </c>
      <c r="D61" s="13">
        <v>0.0262</v>
      </c>
      <c r="E61" s="12">
        <f t="shared" si="3"/>
        <v>289957.5574</v>
      </c>
      <c r="F61" s="14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22.5" customHeight="1">
      <c r="A62" s="3">
        <f t="shared" si="1"/>
        <v>1955</v>
      </c>
      <c r="B62" s="4">
        <v>1705.0</v>
      </c>
      <c r="C62" s="12">
        <f t="shared" si="2"/>
        <v>11067082.34</v>
      </c>
      <c r="D62" s="13">
        <v>0.0278</v>
      </c>
      <c r="E62" s="12">
        <f t="shared" si="3"/>
        <v>299343.1496</v>
      </c>
      <c r="F62" s="14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22.5" customHeight="1">
      <c r="A63" s="3">
        <f t="shared" si="1"/>
        <v>1954</v>
      </c>
      <c r="B63" s="4">
        <v>1704.0</v>
      </c>
      <c r="C63" s="12">
        <f t="shared" si="2"/>
        <v>10767739.19</v>
      </c>
      <c r="D63" s="13">
        <v>0.0286</v>
      </c>
      <c r="E63" s="12">
        <f t="shared" si="3"/>
        <v>299394.6538</v>
      </c>
      <c r="F63" s="14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22.5" customHeight="1">
      <c r="A64" s="3">
        <f t="shared" si="1"/>
        <v>1953</v>
      </c>
      <c r="B64" s="4">
        <v>1703.0</v>
      </c>
      <c r="C64" s="12">
        <f t="shared" si="2"/>
        <v>10468344.54</v>
      </c>
      <c r="D64" s="13">
        <v>0.0297</v>
      </c>
      <c r="E64" s="12">
        <f t="shared" si="3"/>
        <v>301942.1509</v>
      </c>
      <c r="F64" s="14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22.5" customHeight="1">
      <c r="A65" s="3">
        <f t="shared" si="1"/>
        <v>1952</v>
      </c>
      <c r="B65" s="4">
        <v>1702.0</v>
      </c>
      <c r="C65" s="12">
        <f t="shared" si="2"/>
        <v>10166402.39</v>
      </c>
      <c r="D65" s="13">
        <v>0.03084</v>
      </c>
      <c r="E65" s="12">
        <f t="shared" si="3"/>
        <v>304151.8079</v>
      </c>
      <c r="F65" s="14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22.5" customHeight="1">
      <c r="A66" s="3">
        <f t="shared" si="1"/>
        <v>1951</v>
      </c>
      <c r="B66" s="4">
        <v>1701.0</v>
      </c>
      <c r="C66" s="12">
        <f t="shared" si="2"/>
        <v>9862250.58</v>
      </c>
      <c r="D66" s="13">
        <v>0.03194</v>
      </c>
      <c r="E66" s="12">
        <f t="shared" si="3"/>
        <v>305250.58</v>
      </c>
      <c r="F66" s="14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22.5" customHeight="1">
      <c r="A67" s="3">
        <f t="shared" si="1"/>
        <v>1950</v>
      </c>
      <c r="B67" s="4">
        <v>1700.0</v>
      </c>
      <c r="C67" s="17">
        <v>9557000.0</v>
      </c>
      <c r="D67" s="13">
        <v>0.03304</v>
      </c>
      <c r="E67" s="4" t="s">
        <v>72</v>
      </c>
      <c r="F67" s="14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2239038.837</v>
      </c>
      <c r="D2" s="13">
        <v>0.0071</v>
      </c>
      <c r="E2" s="12">
        <f t="shared" ref="E2:E66" si="3">SUM(C2-C3)</f>
        <v>15785.10152</v>
      </c>
      <c r="F2" s="19">
        <v>2236563.0</v>
      </c>
    </row>
    <row r="3" ht="22.5" customHeight="1">
      <c r="A3" s="3">
        <f t="shared" si="1"/>
        <v>2014</v>
      </c>
      <c r="B3" s="4">
        <v>1764.0</v>
      </c>
      <c r="C3" s="12">
        <f t="shared" si="2"/>
        <v>2223253.736</v>
      </c>
      <c r="D3" s="13">
        <v>0.0055</v>
      </c>
      <c r="E3" s="12">
        <f t="shared" si="3"/>
        <v>12161.00999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2211092.726</v>
      </c>
      <c r="D4" s="13">
        <v>0.0042</v>
      </c>
      <c r="E4" s="12">
        <f t="shared" si="3"/>
        <v>9247.748903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2201844.977</v>
      </c>
      <c r="D5" s="13">
        <v>0.0038</v>
      </c>
      <c r="E5" s="12">
        <f t="shared" si="3"/>
        <v>8335.336633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2193509.64</v>
      </c>
      <c r="D6" s="13">
        <v>0.0041</v>
      </c>
      <c r="E6" s="12">
        <f t="shared" si="3"/>
        <v>8956.667189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2184552.973</v>
      </c>
      <c r="D7" s="13">
        <v>0.0044</v>
      </c>
      <c r="E7" s="12">
        <f t="shared" si="3"/>
        <v>9569.925409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2174983.048</v>
      </c>
      <c r="D8" s="13">
        <v>0.0054</v>
      </c>
      <c r="E8" s="12">
        <f t="shared" si="3"/>
        <v>11681.82659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2163301.221</v>
      </c>
      <c r="D9" s="13">
        <v>0.0059</v>
      </c>
      <c r="E9" s="12">
        <f t="shared" si="3"/>
        <v>12688.61438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2150612.607</v>
      </c>
      <c r="D10" s="13">
        <v>0.0044</v>
      </c>
      <c r="E10" s="12">
        <f t="shared" si="3"/>
        <v>9421.242004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2141191.365</v>
      </c>
      <c r="D11" s="13">
        <v>0.0033</v>
      </c>
      <c r="E11" s="12">
        <f t="shared" si="3"/>
        <v>7042.690624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2134148.674</v>
      </c>
      <c r="D12" s="13">
        <v>0.0028</v>
      </c>
      <c r="E12" s="12">
        <f t="shared" si="3"/>
        <v>5958.93128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2128189.743</v>
      </c>
      <c r="D13" s="13">
        <v>0.0026</v>
      </c>
      <c r="E13" s="12">
        <f t="shared" si="3"/>
        <v>5518.944076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2122670.799</v>
      </c>
      <c r="D14" s="13">
        <v>0.0027</v>
      </c>
      <c r="E14" s="12">
        <f t="shared" si="3"/>
        <v>5715.778554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2116955.02</v>
      </c>
      <c r="D15" s="13">
        <v>0.0032</v>
      </c>
      <c r="E15" s="12">
        <f t="shared" si="3"/>
        <v>6752.647592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2110202.372</v>
      </c>
      <c r="D16" s="13">
        <v>0.0036</v>
      </c>
      <c r="E16" s="12">
        <f t="shared" si="3"/>
        <v>7569.478419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2102632.894</v>
      </c>
      <c r="D17" s="13">
        <v>0.0033</v>
      </c>
      <c r="E17" s="12">
        <f t="shared" si="3"/>
        <v>6915.866192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2095717.028</v>
      </c>
      <c r="D18" s="13">
        <v>0.0033</v>
      </c>
      <c r="E18" s="12">
        <f t="shared" si="3"/>
        <v>6893.1189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2088823.909</v>
      </c>
      <c r="D19" s="13">
        <v>0.0036</v>
      </c>
      <c r="E19" s="12">
        <f t="shared" si="3"/>
        <v>7492.792021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2081331.117</v>
      </c>
      <c r="D20" s="13">
        <v>0.0042</v>
      </c>
      <c r="E20" s="12">
        <f t="shared" si="3"/>
        <v>8705.029567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2072626.087</v>
      </c>
      <c r="D21" s="13">
        <v>0.0057</v>
      </c>
      <c r="E21" s="12">
        <f t="shared" si="3"/>
        <v>11747.01074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2060879.077</v>
      </c>
      <c r="D22" s="13">
        <v>0.0052</v>
      </c>
      <c r="E22" s="12">
        <f t="shared" si="3"/>
        <v>10661.13331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2050217.943</v>
      </c>
      <c r="D23" s="13">
        <v>0.0034</v>
      </c>
      <c r="E23" s="12">
        <f t="shared" si="3"/>
        <v>6947.120797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2043270.823</v>
      </c>
      <c r="D24" s="13">
        <v>0.0033</v>
      </c>
      <c r="E24" s="12">
        <f t="shared" si="3"/>
        <v>6720.615683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2036550.207</v>
      </c>
      <c r="D25" s="13">
        <v>0.0033</v>
      </c>
      <c r="E25" s="12">
        <f t="shared" si="3"/>
        <v>6698.510598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2029851.696</v>
      </c>
      <c r="D26" s="13">
        <v>0.0026</v>
      </c>
      <c r="E26" s="12">
        <f t="shared" si="3"/>
        <v>5263.928197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2024587.768</v>
      </c>
      <c r="D27" s="13">
        <v>0.0016</v>
      </c>
      <c r="E27" s="12">
        <f t="shared" si="3"/>
        <v>3234.165764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2021353.602</v>
      </c>
      <c r="D28" s="13">
        <v>6.0E-4</v>
      </c>
      <c r="E28" s="12">
        <f t="shared" si="3"/>
        <v>1212.08491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2020141.517</v>
      </c>
      <c r="D29" s="13">
        <v>5.0E-4</v>
      </c>
      <c r="E29" s="12">
        <f t="shared" si="3"/>
        <v>1009.565976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2019131.951</v>
      </c>
      <c r="D30" s="15">
        <v>0.0013</v>
      </c>
      <c r="E30" s="12">
        <f t="shared" si="3"/>
        <v>2621.463634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2016510.488</v>
      </c>
      <c r="D31" s="16">
        <v>0.0013</v>
      </c>
      <c r="E31" s="12">
        <f t="shared" si="3"/>
        <v>2618.060156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2013892.428</v>
      </c>
      <c r="D32" s="15">
        <v>4.0E-4</v>
      </c>
      <c r="E32" s="12">
        <f t="shared" si="3"/>
        <v>805.2348771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2013087.193</v>
      </c>
      <c r="D33" s="16">
        <v>-5.0E-4</v>
      </c>
      <c r="E33" s="12">
        <f t="shared" si="3"/>
        <v>-1007.04712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2014094.24</v>
      </c>
      <c r="D34" s="15">
        <v>-7.0E-4</v>
      </c>
      <c r="E34" s="12">
        <f t="shared" si="3"/>
        <v>-1410.853565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2015505.093</v>
      </c>
      <c r="D35" s="13">
        <v>-7.0E-4</v>
      </c>
      <c r="E35" s="12">
        <f t="shared" si="3"/>
        <v>-1411.841855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2016916.935</v>
      </c>
      <c r="D36" s="13">
        <v>-3.0E-4</v>
      </c>
      <c r="E36" s="12">
        <f t="shared" si="3"/>
        <v>-605.2566576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2017522.192</v>
      </c>
      <c r="D37" s="13">
        <v>0.0012</v>
      </c>
      <c r="E37" s="12">
        <f t="shared" si="3"/>
        <v>2418.12488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2015104.067</v>
      </c>
      <c r="D38" s="13">
        <v>0.0025</v>
      </c>
      <c r="E38" s="12">
        <f t="shared" si="3"/>
        <v>5025.197175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2010078.87</v>
      </c>
      <c r="D39" s="13">
        <v>0.0031</v>
      </c>
      <c r="E39" s="12">
        <f t="shared" si="3"/>
        <v>6211.987336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2003866.883</v>
      </c>
      <c r="D40" s="13">
        <v>0.0031</v>
      </c>
      <c r="E40" s="12">
        <f t="shared" si="3"/>
        <v>6192.789688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1997674.093</v>
      </c>
      <c r="D41" s="13">
        <v>0.0025</v>
      </c>
      <c r="E41" s="12">
        <f t="shared" si="3"/>
        <v>4981.730905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1992692.362</v>
      </c>
      <c r="D42" s="13">
        <v>0.0029</v>
      </c>
      <c r="E42" s="12">
        <f t="shared" si="3"/>
        <v>5762.097766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1986930.264</v>
      </c>
      <c r="D43" s="13">
        <v>0.0047</v>
      </c>
      <c r="E43" s="12">
        <f t="shared" si="3"/>
        <v>9294.886276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1977635.378</v>
      </c>
      <c r="D44" s="13">
        <v>0.006</v>
      </c>
      <c r="E44" s="12">
        <f t="shared" si="3"/>
        <v>11795.04202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1965840.336</v>
      </c>
      <c r="D45" s="13">
        <v>0.0057</v>
      </c>
      <c r="E45" s="12">
        <f t="shared" si="3"/>
        <v>11141.78176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1954698.554</v>
      </c>
      <c r="D46" s="13">
        <v>0.0069</v>
      </c>
      <c r="E46" s="12">
        <f t="shared" si="3"/>
        <v>13394.99456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1941303.56</v>
      </c>
      <c r="D47" s="13">
        <v>0.0075</v>
      </c>
      <c r="E47" s="12">
        <f t="shared" si="3"/>
        <v>14451.39126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1926852.168</v>
      </c>
      <c r="D48" s="13">
        <v>0.0055</v>
      </c>
      <c r="E48" s="12">
        <f t="shared" si="3"/>
        <v>10539.71847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1916312.45</v>
      </c>
      <c r="D49" s="13">
        <v>0.0061</v>
      </c>
      <c r="E49" s="12">
        <f t="shared" si="3"/>
        <v>11618.63229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1904693.818</v>
      </c>
      <c r="D50" s="13">
        <v>0.0079</v>
      </c>
      <c r="E50" s="12">
        <f t="shared" si="3"/>
        <v>14929.14095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1889764.677</v>
      </c>
      <c r="D51" s="13">
        <v>0.008</v>
      </c>
      <c r="E51" s="12">
        <f t="shared" si="3"/>
        <v>14998.13235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1874766.544</v>
      </c>
      <c r="D52" s="13">
        <v>0.0078</v>
      </c>
      <c r="E52" s="12">
        <f t="shared" si="3"/>
        <v>14510.00104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1860256.543</v>
      </c>
      <c r="D53" s="13">
        <v>0.008</v>
      </c>
      <c r="E53" s="12">
        <f t="shared" si="3"/>
        <v>14763.94082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1845492.602</v>
      </c>
      <c r="D54" s="13">
        <v>0.0079</v>
      </c>
      <c r="E54" s="12">
        <f t="shared" si="3"/>
        <v>14465.11713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1831027.485</v>
      </c>
      <c r="D55" s="13">
        <v>0.0078</v>
      </c>
      <c r="E55" s="12">
        <f t="shared" si="3"/>
        <v>14171.47687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1816856.008</v>
      </c>
      <c r="D56" s="13">
        <v>0.007</v>
      </c>
      <c r="E56" s="12">
        <f t="shared" si="3"/>
        <v>12629.58496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1804226.423</v>
      </c>
      <c r="D57" s="13">
        <v>0.0075</v>
      </c>
      <c r="E57" s="12">
        <f t="shared" si="3"/>
        <v>13430.96593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1790795.458</v>
      </c>
      <c r="D58" s="13">
        <v>0.0069</v>
      </c>
      <c r="E58" s="12">
        <f t="shared" si="3"/>
        <v>12271.81315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1778523.644</v>
      </c>
      <c r="D59" s="13">
        <v>0.0049</v>
      </c>
      <c r="E59" s="12">
        <f t="shared" si="3"/>
        <v>8672.271726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1769851.373</v>
      </c>
      <c r="D60" s="13">
        <v>0.0056</v>
      </c>
      <c r="E60" s="12">
        <f t="shared" si="3"/>
        <v>9855.974231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1759995.398</v>
      </c>
      <c r="D61" s="13">
        <v>0.0068</v>
      </c>
      <c r="E61" s="12">
        <f t="shared" si="3"/>
        <v>11887.13618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1748108.262</v>
      </c>
      <c r="D62" s="13">
        <v>0.008</v>
      </c>
      <c r="E62" s="12">
        <f t="shared" si="3"/>
        <v>13873.8751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1734234.387</v>
      </c>
      <c r="D63" s="13">
        <v>0.0092</v>
      </c>
      <c r="E63" s="12">
        <f t="shared" si="3"/>
        <v>15809.50888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1718424.878</v>
      </c>
      <c r="D64" s="13">
        <v>0.0079</v>
      </c>
      <c r="E64" s="12">
        <f t="shared" si="3"/>
        <v>13469.15025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1704955.728</v>
      </c>
      <c r="D65" s="13">
        <v>0.007</v>
      </c>
      <c r="E65" s="12">
        <f t="shared" si="3"/>
        <v>11851.728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1693104</v>
      </c>
      <c r="D66" s="13">
        <v>0.0078</v>
      </c>
      <c r="E66" s="12">
        <f t="shared" si="3"/>
        <v>13104</v>
      </c>
      <c r="F66" s="14"/>
    </row>
    <row r="67" ht="22.5" customHeight="1">
      <c r="A67" s="3">
        <f t="shared" si="1"/>
        <v>1950</v>
      </c>
      <c r="B67" s="4">
        <v>1700.0</v>
      </c>
      <c r="C67" s="17">
        <v>1680000.0</v>
      </c>
      <c r="D67" s="13">
        <v>0.0097</v>
      </c>
      <c r="E67" s="4" t="s">
        <v>72</v>
      </c>
      <c r="F67" s="14"/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3147403.557</v>
      </c>
      <c r="D2" s="13">
        <v>0.0137</v>
      </c>
      <c r="E2" s="12">
        <f t="shared" ref="E2:E66" si="3">SUM(C2-C3)</f>
        <v>42536.67627</v>
      </c>
      <c r="F2" s="19">
        <v>3146473.0</v>
      </c>
    </row>
    <row r="3" ht="22.5" customHeight="1">
      <c r="A3" s="3">
        <f t="shared" si="1"/>
        <v>2014</v>
      </c>
      <c r="B3" s="4">
        <v>1764.0</v>
      </c>
      <c r="C3" s="12">
        <f t="shared" si="2"/>
        <v>3104866.881</v>
      </c>
      <c r="D3" s="13">
        <v>0.0137</v>
      </c>
      <c r="E3" s="12">
        <f t="shared" si="3"/>
        <v>41961.79961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3062905.081</v>
      </c>
      <c r="D4" s="13">
        <v>0.0116</v>
      </c>
      <c r="E4" s="12">
        <f t="shared" si="3"/>
        <v>35122.28049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3027782.801</v>
      </c>
      <c r="D5" s="13">
        <v>0.0102</v>
      </c>
      <c r="E5" s="12">
        <f t="shared" si="3"/>
        <v>30571.55471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2997211.246</v>
      </c>
      <c r="D6" s="13">
        <v>0.0123</v>
      </c>
      <c r="E6" s="12">
        <f t="shared" si="3"/>
        <v>36417.75988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2960793.486</v>
      </c>
      <c r="D7" s="13">
        <v>0.0141</v>
      </c>
      <c r="E7" s="12">
        <f t="shared" si="3"/>
        <v>41166.73716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2919626.749</v>
      </c>
      <c r="D8" s="13">
        <v>0.0143</v>
      </c>
      <c r="E8" s="12">
        <f t="shared" si="3"/>
        <v>41162.04527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2878464.704</v>
      </c>
      <c r="D9" s="13">
        <v>0.0146</v>
      </c>
      <c r="E9" s="12">
        <f t="shared" si="3"/>
        <v>41420.84041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2837043.863</v>
      </c>
      <c r="D10" s="13">
        <v>0.0149</v>
      </c>
      <c r="E10" s="12">
        <f t="shared" si="3"/>
        <v>41651.34847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2795392.515</v>
      </c>
      <c r="D11" s="13">
        <v>0.0152</v>
      </c>
      <c r="E11" s="12">
        <f t="shared" si="3"/>
        <v>41853.78864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2753538.726</v>
      </c>
      <c r="D12" s="13">
        <v>0.0154</v>
      </c>
      <c r="E12" s="12">
        <f t="shared" si="3"/>
        <v>41761.37127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2711777.355</v>
      </c>
      <c r="D13" s="13">
        <v>0.0157</v>
      </c>
      <c r="E13" s="12">
        <f t="shared" si="3"/>
        <v>41916.81055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2669860.545</v>
      </c>
      <c r="D14" s="13">
        <v>0.016</v>
      </c>
      <c r="E14" s="12">
        <f t="shared" si="3"/>
        <v>42045.04795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2627815.497</v>
      </c>
      <c r="D15" s="13">
        <v>0.0162</v>
      </c>
      <c r="E15" s="12">
        <f t="shared" si="3"/>
        <v>41891.96127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2585923.535</v>
      </c>
      <c r="D16" s="13">
        <v>0.0164</v>
      </c>
      <c r="E16" s="12">
        <f t="shared" si="3"/>
        <v>41724.8583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2544198.677</v>
      </c>
      <c r="D17" s="13">
        <v>0.0167</v>
      </c>
      <c r="E17" s="12">
        <f t="shared" si="3"/>
        <v>41790.22121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2502408.456</v>
      </c>
      <c r="D18" s="13">
        <v>0.0169</v>
      </c>
      <c r="E18" s="12">
        <f t="shared" si="3"/>
        <v>41587.86793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2460820.588</v>
      </c>
      <c r="D19" s="13">
        <v>0.0171</v>
      </c>
      <c r="E19" s="12">
        <f t="shared" si="3"/>
        <v>41372.56125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2419448.027</v>
      </c>
      <c r="D20" s="13">
        <v>0.017</v>
      </c>
      <c r="E20" s="12">
        <f t="shared" si="3"/>
        <v>40443.08402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2379004.943</v>
      </c>
      <c r="D21" s="13">
        <v>0.0169</v>
      </c>
      <c r="E21" s="12">
        <f t="shared" si="3"/>
        <v>39537.00809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2339467.934</v>
      </c>
      <c r="D22" s="13">
        <v>0.0168</v>
      </c>
      <c r="E22" s="12">
        <f t="shared" si="3"/>
        <v>38653.67948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2300814.255</v>
      </c>
      <c r="D23" s="13">
        <v>0.0168</v>
      </c>
      <c r="E23" s="12">
        <f t="shared" si="3"/>
        <v>38015.02703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2262799.228</v>
      </c>
      <c r="D24" s="13">
        <v>0.0167</v>
      </c>
      <c r="E24" s="12">
        <f t="shared" si="3"/>
        <v>37168.04083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2225631.187</v>
      </c>
      <c r="D25" s="13">
        <v>0.0169</v>
      </c>
      <c r="E25" s="12">
        <f t="shared" si="3"/>
        <v>36988.0687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2188643.118</v>
      </c>
      <c r="D26" s="13">
        <v>0.0172</v>
      </c>
      <c r="E26" s="12">
        <f t="shared" si="3"/>
        <v>37008.12194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2151634.996</v>
      </c>
      <c r="D27" s="13">
        <v>0.0175</v>
      </c>
      <c r="E27" s="12">
        <f t="shared" si="3"/>
        <v>37006.00731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2114628.989</v>
      </c>
      <c r="D28" s="13">
        <v>0.0177</v>
      </c>
      <c r="E28" s="12">
        <f t="shared" si="3"/>
        <v>36777.96316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2077851.026</v>
      </c>
      <c r="D29" s="13">
        <v>0.0181</v>
      </c>
      <c r="E29" s="12">
        <f t="shared" si="3"/>
        <v>36940.48087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2040910.545</v>
      </c>
      <c r="D30" s="15">
        <v>0.0185</v>
      </c>
      <c r="E30" s="12">
        <f t="shared" si="3"/>
        <v>37071.03101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2003839.514</v>
      </c>
      <c r="D31" s="16">
        <v>0.0189</v>
      </c>
      <c r="E31" s="12">
        <f t="shared" si="3"/>
        <v>37170.05282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1966669.461</v>
      </c>
      <c r="D32" s="15">
        <v>0.0194</v>
      </c>
      <c r="E32" s="12">
        <f t="shared" si="3"/>
        <v>37427.29797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1929242.163</v>
      </c>
      <c r="D33" s="16">
        <v>0.0198</v>
      </c>
      <c r="E33" s="12">
        <f t="shared" si="3"/>
        <v>37457.33951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1891784.824</v>
      </c>
      <c r="D34" s="15">
        <v>0.0204</v>
      </c>
      <c r="E34" s="12">
        <f t="shared" si="3"/>
        <v>37820.86477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1853963.959</v>
      </c>
      <c r="D35" s="13">
        <v>0.0208</v>
      </c>
      <c r="E35" s="12">
        <f t="shared" si="3"/>
        <v>37776.69509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1816187.264</v>
      </c>
      <c r="D36" s="13">
        <v>0.021</v>
      </c>
      <c r="E36" s="12">
        <f t="shared" si="3"/>
        <v>37355.46772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1778831.796</v>
      </c>
      <c r="D37" s="13">
        <v>0.0212</v>
      </c>
      <c r="E37" s="12">
        <f t="shared" si="3"/>
        <v>36928.353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1741903.443</v>
      </c>
      <c r="D38" s="13">
        <v>0.0212</v>
      </c>
      <c r="E38" s="12">
        <f t="shared" si="3"/>
        <v>36161.72444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1705741.719</v>
      </c>
      <c r="D39" s="13">
        <v>0.0211</v>
      </c>
      <c r="E39" s="12">
        <f t="shared" si="3"/>
        <v>35247.4295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1670494.289</v>
      </c>
      <c r="D40" s="13">
        <v>0.021</v>
      </c>
      <c r="E40" s="12">
        <f t="shared" si="3"/>
        <v>34358.84434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1636135.445</v>
      </c>
      <c r="D41" s="13">
        <v>0.0212</v>
      </c>
      <c r="E41" s="12">
        <f t="shared" si="3"/>
        <v>33965.99239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1602169.453</v>
      </c>
      <c r="D42" s="13">
        <v>0.0214</v>
      </c>
      <c r="E42" s="12">
        <f t="shared" si="3"/>
        <v>33568.0696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1568601.383</v>
      </c>
      <c r="D43" s="13">
        <v>0.0215</v>
      </c>
      <c r="E43" s="12">
        <f t="shared" si="3"/>
        <v>33015.10498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1535586.278</v>
      </c>
      <c r="D44" s="13">
        <v>0.0218</v>
      </c>
      <c r="E44" s="12">
        <f t="shared" si="3"/>
        <v>32761.57845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1502824.7</v>
      </c>
      <c r="D45" s="13">
        <v>0.0222</v>
      </c>
      <c r="E45" s="12">
        <f t="shared" si="3"/>
        <v>32638.14159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1470186.558</v>
      </c>
      <c r="D46" s="13">
        <v>0.0225</v>
      </c>
      <c r="E46" s="12">
        <f t="shared" si="3"/>
        <v>32351.29345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1437835.265</v>
      </c>
      <c r="D47" s="13">
        <v>0.0228</v>
      </c>
      <c r="E47" s="12">
        <f t="shared" si="3"/>
        <v>32051.86159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1405783.403</v>
      </c>
      <c r="D48" s="13">
        <v>0.023</v>
      </c>
      <c r="E48" s="12">
        <f t="shared" si="3"/>
        <v>31606.07846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1374177.324</v>
      </c>
      <c r="D49" s="13">
        <v>0.0231</v>
      </c>
      <c r="E49" s="12">
        <f t="shared" si="3"/>
        <v>31026.77763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1343150.547</v>
      </c>
      <c r="D50" s="13">
        <v>0.0229</v>
      </c>
      <c r="E50" s="12">
        <f t="shared" si="3"/>
        <v>30069.55472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1313080.992</v>
      </c>
      <c r="D51" s="13">
        <v>0.0227</v>
      </c>
      <c r="E51" s="12">
        <f t="shared" si="3"/>
        <v>29145.33932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1283935.653</v>
      </c>
      <c r="D52" s="13">
        <v>0.0226</v>
      </c>
      <c r="E52" s="12">
        <f t="shared" si="3"/>
        <v>28375.65593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1255559.997</v>
      </c>
      <c r="D53" s="13">
        <v>0.0225</v>
      </c>
      <c r="E53" s="12">
        <f t="shared" si="3"/>
        <v>27628.45959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1227931.537</v>
      </c>
      <c r="D54" s="13">
        <v>0.0225</v>
      </c>
      <c r="E54" s="12">
        <f t="shared" si="3"/>
        <v>27020.49838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1200911.039</v>
      </c>
      <c r="D55" s="13">
        <v>0.0225</v>
      </c>
      <c r="E55" s="12">
        <f t="shared" si="3"/>
        <v>26425.91528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1174485.124</v>
      </c>
      <c r="D56" s="13">
        <v>0.0224</v>
      </c>
      <c r="E56" s="12">
        <f t="shared" si="3"/>
        <v>25732.06844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1148753.055</v>
      </c>
      <c r="D57" s="13">
        <v>0.0224</v>
      </c>
      <c r="E57" s="12">
        <f t="shared" si="3"/>
        <v>25168.29855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1123584.757</v>
      </c>
      <c r="D58" s="13">
        <v>0.0222</v>
      </c>
      <c r="E58" s="12">
        <f t="shared" si="3"/>
        <v>24401.8603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1099182.896</v>
      </c>
      <c r="D59" s="13">
        <v>0.0219</v>
      </c>
      <c r="E59" s="12">
        <f t="shared" si="3"/>
        <v>23556.22412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1075626.672</v>
      </c>
      <c r="D60" s="13">
        <v>0.0216</v>
      </c>
      <c r="E60" s="12">
        <f t="shared" si="3"/>
        <v>22742.30239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1052884.37</v>
      </c>
      <c r="D61" s="13">
        <v>0.0213</v>
      </c>
      <c r="E61" s="12">
        <f t="shared" si="3"/>
        <v>21958.71642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1030925.653</v>
      </c>
      <c r="D62" s="13">
        <v>0.0211</v>
      </c>
      <c r="E62" s="12">
        <f t="shared" si="3"/>
        <v>21303.0372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1009622.616</v>
      </c>
      <c r="D63" s="13">
        <v>0.0209</v>
      </c>
      <c r="E63" s="12">
        <f t="shared" si="3"/>
        <v>20669.12791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988953.4883</v>
      </c>
      <c r="D64" s="13">
        <v>0.0206</v>
      </c>
      <c r="E64" s="12">
        <f t="shared" si="3"/>
        <v>19961.24031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968992.248</v>
      </c>
      <c r="D65" s="13">
        <v>0.0204</v>
      </c>
      <c r="E65" s="12">
        <f t="shared" si="3"/>
        <v>19372.248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949620</v>
      </c>
      <c r="D66" s="13">
        <v>0.02</v>
      </c>
      <c r="E66" s="12">
        <f t="shared" si="3"/>
        <v>18620</v>
      </c>
      <c r="F66" s="14"/>
    </row>
    <row r="67" ht="22.5" customHeight="1">
      <c r="A67" s="3">
        <f t="shared" si="1"/>
        <v>1950</v>
      </c>
      <c r="B67" s="4">
        <v>1700.0</v>
      </c>
      <c r="C67" s="17">
        <v>931000.0</v>
      </c>
      <c r="D67" s="13">
        <v>0.0204</v>
      </c>
      <c r="E67" s="4" t="s">
        <v>72</v>
      </c>
      <c r="F67" s="14"/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21769692.94</v>
      </c>
      <c r="D2" s="13">
        <v>0.0109</v>
      </c>
      <c r="E2" s="12">
        <f t="shared" ref="E2:E66" si="3">SUM(C2-C3)</f>
        <v>234731.0842</v>
      </c>
      <c r="F2" s="19">
        <v>2.1768597E7</v>
      </c>
    </row>
    <row r="3" ht="22.5" customHeight="1">
      <c r="A3" s="3">
        <f t="shared" si="1"/>
        <v>2014</v>
      </c>
      <c r="B3" s="4">
        <v>1764.0</v>
      </c>
      <c r="C3" s="12">
        <f t="shared" si="2"/>
        <v>21534961.86</v>
      </c>
      <c r="D3" s="13">
        <v>0.011</v>
      </c>
      <c r="E3" s="12">
        <f t="shared" si="3"/>
        <v>234307.2012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21300654.66</v>
      </c>
      <c r="D4" s="13">
        <v>0.0096</v>
      </c>
      <c r="E4" s="12">
        <f t="shared" si="3"/>
        <v>202541.8826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21098112.77</v>
      </c>
      <c r="D5" s="13">
        <v>0.0096</v>
      </c>
      <c r="E5" s="12">
        <f t="shared" si="3"/>
        <v>200615.9693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20897496.8</v>
      </c>
      <c r="D6" s="13">
        <v>0.0119</v>
      </c>
      <c r="E6" s="12">
        <f t="shared" si="3"/>
        <v>245755.7189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20651741.09</v>
      </c>
      <c r="D7" s="13">
        <v>0.0171</v>
      </c>
      <c r="E7" s="12">
        <f t="shared" si="3"/>
        <v>347207.5239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20304533.56</v>
      </c>
      <c r="D8" s="13">
        <v>0.0181</v>
      </c>
      <c r="E8" s="12">
        <f t="shared" si="3"/>
        <v>360978.3493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19943555.21</v>
      </c>
      <c r="D9" s="13">
        <v>0.0147</v>
      </c>
      <c r="E9" s="12">
        <f t="shared" si="3"/>
        <v>288923.0922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19654632.12</v>
      </c>
      <c r="D10" s="13">
        <v>0.0133</v>
      </c>
      <c r="E10" s="12">
        <f t="shared" si="3"/>
        <v>257975.5326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19396656.59</v>
      </c>
      <c r="D11" s="13">
        <v>0.0113</v>
      </c>
      <c r="E11" s="12">
        <f t="shared" si="3"/>
        <v>216733.135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19179923.45</v>
      </c>
      <c r="D12" s="13">
        <v>0.0099</v>
      </c>
      <c r="E12" s="12">
        <f t="shared" si="3"/>
        <v>188019.8457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18991903.61</v>
      </c>
      <c r="D13" s="13">
        <v>0.009</v>
      </c>
      <c r="E13" s="12">
        <f t="shared" si="3"/>
        <v>169402.5099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18822501.1</v>
      </c>
      <c r="D14" s="13">
        <v>0.0084</v>
      </c>
      <c r="E14" s="12">
        <f t="shared" si="3"/>
        <v>156791.9568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18665709.14</v>
      </c>
      <c r="D15" s="13">
        <v>0.0075</v>
      </c>
      <c r="E15" s="12">
        <f t="shared" si="3"/>
        <v>138950.6884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18526758.45</v>
      </c>
      <c r="D16" s="13">
        <v>0.0065</v>
      </c>
      <c r="E16" s="12">
        <f t="shared" si="3"/>
        <v>119646.2294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18407112.22</v>
      </c>
      <c r="D17" s="13">
        <v>0.0062</v>
      </c>
      <c r="E17" s="12">
        <f t="shared" si="3"/>
        <v>113420.8863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18293691.34</v>
      </c>
      <c r="D18" s="13">
        <v>0.0066</v>
      </c>
      <c r="E18" s="12">
        <f t="shared" si="3"/>
        <v>119946.7145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18173744.62</v>
      </c>
      <c r="D19" s="13">
        <v>0.0073</v>
      </c>
      <c r="E19" s="12">
        <f t="shared" si="3"/>
        <v>131706.8755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18042037.75</v>
      </c>
      <c r="D20" s="13">
        <v>0.0079</v>
      </c>
      <c r="E20" s="12">
        <f t="shared" si="3"/>
        <v>141414.9203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17900622.83</v>
      </c>
      <c r="D21" s="13">
        <v>0.0089</v>
      </c>
      <c r="E21" s="12">
        <f t="shared" si="3"/>
        <v>157910.1429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17742712.68</v>
      </c>
      <c r="D22" s="13">
        <v>0.0098</v>
      </c>
      <c r="E22" s="12">
        <f t="shared" si="3"/>
        <v>172191.1114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17570521.57</v>
      </c>
      <c r="D23" s="13">
        <v>0.0107</v>
      </c>
      <c r="E23" s="12">
        <f t="shared" si="3"/>
        <v>186014.2286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17384507.34</v>
      </c>
      <c r="D24" s="13">
        <v>0.0119</v>
      </c>
      <c r="E24" s="12">
        <f t="shared" si="3"/>
        <v>204442.7684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17180064.57</v>
      </c>
      <c r="D25" s="13">
        <v>0.0137</v>
      </c>
      <c r="E25" s="12">
        <f t="shared" si="3"/>
        <v>232185.9373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16947878.64</v>
      </c>
      <c r="D26" s="13">
        <v>0.0156</v>
      </c>
      <c r="E26" s="12">
        <f t="shared" si="3"/>
        <v>260325.8239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16687552.81</v>
      </c>
      <c r="D27" s="13">
        <v>0.0173</v>
      </c>
      <c r="E27" s="12">
        <f t="shared" si="3"/>
        <v>283785.18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16403767.63</v>
      </c>
      <c r="D28" s="13">
        <v>0.0182</v>
      </c>
      <c r="E28" s="12">
        <f t="shared" si="3"/>
        <v>293212.1105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16110555.52</v>
      </c>
      <c r="D29" s="13">
        <v>0.0185</v>
      </c>
      <c r="E29" s="12">
        <f t="shared" si="3"/>
        <v>292631.5927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15817923.93</v>
      </c>
      <c r="D30" s="15">
        <v>0.0188</v>
      </c>
      <c r="E30" s="12">
        <f t="shared" si="3"/>
        <v>291889.4482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15526034.48</v>
      </c>
      <c r="D31" s="16">
        <v>0.0194</v>
      </c>
      <c r="E31" s="12">
        <f t="shared" si="3"/>
        <v>295472.8948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15230561.59</v>
      </c>
      <c r="D32" s="15">
        <v>0.0198</v>
      </c>
      <c r="E32" s="12">
        <f t="shared" si="3"/>
        <v>295710.0602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14934851.53</v>
      </c>
      <c r="D33" s="16">
        <v>0.0202</v>
      </c>
      <c r="E33" s="12">
        <f t="shared" si="3"/>
        <v>295710.6458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14639140.88</v>
      </c>
      <c r="D34" s="15">
        <v>0.0204</v>
      </c>
      <c r="E34" s="12">
        <f t="shared" si="3"/>
        <v>292668.0458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14346472.83</v>
      </c>
      <c r="D35" s="13">
        <v>0.0211</v>
      </c>
      <c r="E35" s="12">
        <f t="shared" si="3"/>
        <v>296455.3685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14050017.47</v>
      </c>
      <c r="D36" s="13">
        <v>0.0221</v>
      </c>
      <c r="E36" s="12">
        <f t="shared" si="3"/>
        <v>303791.5918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13746225.87</v>
      </c>
      <c r="D37" s="13">
        <v>0.0224</v>
      </c>
      <c r="E37" s="12">
        <f t="shared" si="3"/>
        <v>301169.268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13445056.61</v>
      </c>
      <c r="D38" s="13">
        <v>0.0227</v>
      </c>
      <c r="E38" s="12">
        <f t="shared" si="3"/>
        <v>298428.4589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13146628.15</v>
      </c>
      <c r="D39" s="13">
        <v>0.0229</v>
      </c>
      <c r="E39" s="12">
        <f t="shared" si="3"/>
        <v>294317.9046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12852310.24</v>
      </c>
      <c r="D40" s="13">
        <v>0.0236</v>
      </c>
      <c r="E40" s="12">
        <f t="shared" si="3"/>
        <v>296321.3382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12555988.9</v>
      </c>
      <c r="D41" s="13">
        <v>0.0244</v>
      </c>
      <c r="E41" s="12">
        <f t="shared" si="3"/>
        <v>299068.8494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12256920.06</v>
      </c>
      <c r="D42" s="13">
        <v>0.0248</v>
      </c>
      <c r="E42" s="12">
        <f t="shared" si="3"/>
        <v>296615.5517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11960304.5</v>
      </c>
      <c r="D43" s="13">
        <v>0.0249</v>
      </c>
      <c r="E43" s="12">
        <f t="shared" si="3"/>
        <v>290576.2339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11669728.27</v>
      </c>
      <c r="D44" s="13">
        <v>0.0248</v>
      </c>
      <c r="E44" s="12">
        <f t="shared" si="3"/>
        <v>282405.6022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11387322.67</v>
      </c>
      <c r="D45" s="13">
        <v>0.0249</v>
      </c>
      <c r="E45" s="12">
        <f t="shared" si="3"/>
        <v>276655.6097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11110667.06</v>
      </c>
      <c r="D46" s="13">
        <v>0.025</v>
      </c>
      <c r="E46" s="12">
        <f t="shared" si="3"/>
        <v>270991.8795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10839675.18</v>
      </c>
      <c r="D47" s="13">
        <v>0.0249</v>
      </c>
      <c r="E47" s="12">
        <f t="shared" si="3"/>
        <v>263350.4849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10576324.69</v>
      </c>
      <c r="D48" s="13">
        <v>0.0249</v>
      </c>
      <c r="E48" s="12">
        <f t="shared" si="3"/>
        <v>256952.3708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10319372.32</v>
      </c>
      <c r="D49" s="13">
        <v>0.0247</v>
      </c>
      <c r="E49" s="12">
        <f t="shared" si="3"/>
        <v>248744.507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10070627.82</v>
      </c>
      <c r="D50" s="13">
        <v>0.0247</v>
      </c>
      <c r="E50" s="12">
        <f t="shared" si="3"/>
        <v>242748.6162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9827879.199</v>
      </c>
      <c r="D51" s="13">
        <v>0.0249</v>
      </c>
      <c r="E51" s="12">
        <f t="shared" si="3"/>
        <v>238768.8478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9589110.352</v>
      </c>
      <c r="D52" s="13">
        <v>0.0253</v>
      </c>
      <c r="E52" s="12">
        <f t="shared" si="3"/>
        <v>236618.0551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9352492.297</v>
      </c>
      <c r="D53" s="13">
        <v>0.0259</v>
      </c>
      <c r="E53" s="12">
        <f t="shared" si="3"/>
        <v>236114.1929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9116378.104</v>
      </c>
      <c r="D54" s="13">
        <v>0.0265</v>
      </c>
      <c r="E54" s="12">
        <f t="shared" si="3"/>
        <v>235347.3159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8881030.788</v>
      </c>
      <c r="D55" s="13">
        <v>0.0246</v>
      </c>
      <c r="E55" s="12">
        <f t="shared" si="3"/>
        <v>213227.9498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8667802.838</v>
      </c>
      <c r="D56" s="13">
        <v>0.0251</v>
      </c>
      <c r="E56" s="12">
        <f t="shared" si="3"/>
        <v>212234.7588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8455568.079</v>
      </c>
      <c r="D57" s="13">
        <v>0.0279</v>
      </c>
      <c r="E57" s="12">
        <f t="shared" si="3"/>
        <v>229507.1013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8226060.978</v>
      </c>
      <c r="D58" s="13">
        <v>0.0281</v>
      </c>
      <c r="E58" s="12">
        <f t="shared" si="3"/>
        <v>224834.465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8001226.513</v>
      </c>
      <c r="D59" s="13">
        <v>0.0283</v>
      </c>
      <c r="E59" s="12">
        <f t="shared" si="3"/>
        <v>220202.9664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7781023.547</v>
      </c>
      <c r="D60" s="13">
        <v>0.0285</v>
      </c>
      <c r="E60" s="12">
        <f t="shared" si="3"/>
        <v>215614.1673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7565409.379</v>
      </c>
      <c r="D61" s="13">
        <v>0.0287</v>
      </c>
      <c r="E61" s="12">
        <f t="shared" si="3"/>
        <v>211069.553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7354339.826</v>
      </c>
      <c r="D62" s="13">
        <v>0.0289</v>
      </c>
      <c r="E62" s="12">
        <f t="shared" si="3"/>
        <v>206570.5326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7147769.294</v>
      </c>
      <c r="D63" s="13">
        <v>0.029</v>
      </c>
      <c r="E63" s="12">
        <f t="shared" si="3"/>
        <v>201443.4495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6946325.844</v>
      </c>
      <c r="D64" s="13">
        <v>0.0291</v>
      </c>
      <c r="E64" s="12">
        <f t="shared" si="3"/>
        <v>196422.1962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6749903.648</v>
      </c>
      <c r="D65" s="13">
        <v>0.0292</v>
      </c>
      <c r="E65" s="12">
        <f t="shared" si="3"/>
        <v>191505.2337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6558398.414</v>
      </c>
      <c r="D66" s="13">
        <v>0.0294142857142857</v>
      </c>
      <c r="E66" s="12">
        <f t="shared" si="3"/>
        <v>187398.4143</v>
      </c>
      <c r="F66" s="14"/>
    </row>
    <row r="67" ht="22.5" customHeight="1">
      <c r="A67" s="3">
        <f t="shared" si="1"/>
        <v>1950</v>
      </c>
      <c r="B67" s="4">
        <v>1700.0</v>
      </c>
      <c r="C67" s="17">
        <v>6371000.0</v>
      </c>
      <c r="D67" s="13">
        <v>0.0295642857142857</v>
      </c>
      <c r="E67" s="4" t="s">
        <v>72</v>
      </c>
      <c r="F67" s="14"/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376279.7676</v>
      </c>
      <c r="D2" s="13">
        <v>0.0088</v>
      </c>
      <c r="E2" s="12">
        <f t="shared" ref="E2:E66" si="3">SUM(C2-C3)</f>
        <v>3282.377037</v>
      </c>
      <c r="F2" s="19">
        <v>376609.0</v>
      </c>
    </row>
    <row r="3" ht="22.5" customHeight="1">
      <c r="A3" s="3">
        <f t="shared" si="1"/>
        <v>2014</v>
      </c>
      <c r="B3" s="4">
        <v>1764.0</v>
      </c>
      <c r="C3" s="12">
        <f t="shared" si="2"/>
        <v>372997.3906</v>
      </c>
      <c r="D3" s="13">
        <v>0.0091</v>
      </c>
      <c r="E3" s="12">
        <f t="shared" si="3"/>
        <v>3363.666886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369633.7237</v>
      </c>
      <c r="D4" s="13">
        <v>0.0085</v>
      </c>
      <c r="E4" s="12">
        <f t="shared" si="3"/>
        <v>3115.405703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366518.318</v>
      </c>
      <c r="D5" s="13">
        <v>0.0091</v>
      </c>
      <c r="E5" s="12">
        <f t="shared" si="3"/>
        <v>3305.239019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363213.079</v>
      </c>
      <c r="D6" s="13">
        <v>0.0108</v>
      </c>
      <c r="E6" s="12">
        <f t="shared" si="3"/>
        <v>3880.788735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359332.2902</v>
      </c>
      <c r="D7" s="13">
        <v>0.0104</v>
      </c>
      <c r="E7" s="12">
        <f t="shared" si="3"/>
        <v>3698.590478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355633.6998</v>
      </c>
      <c r="D8" s="13">
        <v>0.0097</v>
      </c>
      <c r="E8" s="12">
        <f t="shared" si="3"/>
        <v>3416.506772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352217.193</v>
      </c>
      <c r="D9" s="13">
        <v>0.0101</v>
      </c>
      <c r="E9" s="12">
        <f t="shared" si="3"/>
        <v>3521.823235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348695.3698</v>
      </c>
      <c r="D10" s="13">
        <v>0.0105</v>
      </c>
      <c r="E10" s="12">
        <f t="shared" si="3"/>
        <v>3623.257182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345072.1126</v>
      </c>
      <c r="D11" s="13">
        <v>0.0108</v>
      </c>
      <c r="E11" s="12">
        <f t="shared" si="3"/>
        <v>3686.959652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341385.1529</v>
      </c>
      <c r="D12" s="13">
        <v>0.0111</v>
      </c>
      <c r="E12" s="12">
        <f t="shared" si="3"/>
        <v>3747.774896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337637.378</v>
      </c>
      <c r="D13" s="13">
        <v>0.0113</v>
      </c>
      <c r="E13" s="12">
        <f t="shared" si="3"/>
        <v>3772.671187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333864.7068</v>
      </c>
      <c r="D14" s="13">
        <v>0.0114</v>
      </c>
      <c r="E14" s="12">
        <f t="shared" si="3"/>
        <v>3763.157661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330101.5492</v>
      </c>
      <c r="D15" s="13">
        <v>0.0115</v>
      </c>
      <c r="E15" s="12">
        <f t="shared" si="3"/>
        <v>3753.008221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326348.541</v>
      </c>
      <c r="D16" s="13">
        <v>0.0116</v>
      </c>
      <c r="E16" s="12">
        <f t="shared" si="3"/>
        <v>3742.23317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322606.3078</v>
      </c>
      <c r="D17" s="13">
        <v>0.0117</v>
      </c>
      <c r="E17" s="12">
        <f t="shared" si="3"/>
        <v>3730.842939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318875.4649</v>
      </c>
      <c r="D18" s="13">
        <v>0.0117</v>
      </c>
      <c r="E18" s="12">
        <f t="shared" si="3"/>
        <v>3687.696885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315187.768</v>
      </c>
      <c r="D19" s="13">
        <v>0.0114</v>
      </c>
      <c r="E19" s="12">
        <f t="shared" si="3"/>
        <v>3552.640454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311635.1275</v>
      </c>
      <c r="D20" s="13">
        <v>0.0109</v>
      </c>
      <c r="E20" s="12">
        <f t="shared" si="3"/>
        <v>3360.196745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308274.9308</v>
      </c>
      <c r="D21" s="13">
        <v>0.0104</v>
      </c>
      <c r="E21" s="12">
        <f t="shared" si="3"/>
        <v>3173.059462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305101.8713</v>
      </c>
      <c r="D22" s="13">
        <v>0.0147</v>
      </c>
      <c r="E22" s="12">
        <f t="shared" si="3"/>
        <v>4420.023168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300681.8481</v>
      </c>
      <c r="D23" s="13">
        <v>0.0197</v>
      </c>
      <c r="E23" s="12">
        <f t="shared" si="3"/>
        <v>5808.995203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294872.8529</v>
      </c>
      <c r="D24" s="13">
        <v>0.0203</v>
      </c>
      <c r="E24" s="12">
        <f t="shared" si="3"/>
        <v>5866.82242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289006.0305</v>
      </c>
      <c r="D25" s="13">
        <v>0.0206</v>
      </c>
      <c r="E25" s="12">
        <f t="shared" si="3"/>
        <v>5833.357073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283172.6734</v>
      </c>
      <c r="D26" s="13">
        <v>0.0206</v>
      </c>
      <c r="E26" s="12">
        <f t="shared" si="3"/>
        <v>5715.615396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277457.0581</v>
      </c>
      <c r="D27" s="13">
        <v>0.0206</v>
      </c>
      <c r="E27" s="12">
        <f t="shared" si="3"/>
        <v>5600.250241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271856.8078</v>
      </c>
      <c r="D28" s="13">
        <v>0.0206</v>
      </c>
      <c r="E28" s="12">
        <f t="shared" si="3"/>
        <v>5487.21364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266369.5942</v>
      </c>
      <c r="D29" s="13">
        <v>0.0208</v>
      </c>
      <c r="E29" s="12">
        <f t="shared" si="3"/>
        <v>5427.593612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260942.0006</v>
      </c>
      <c r="D30" s="15">
        <v>0.0212</v>
      </c>
      <c r="E30" s="12">
        <f t="shared" si="3"/>
        <v>5417.127313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255524.8732</v>
      </c>
      <c r="D31" s="16">
        <v>0.017</v>
      </c>
      <c r="E31" s="12">
        <f t="shared" si="3"/>
        <v>4271.310566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251253.5627</v>
      </c>
      <c r="D32" s="15">
        <v>0.0072</v>
      </c>
      <c r="E32" s="12">
        <f t="shared" si="3"/>
        <v>1796.093776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249457.4689</v>
      </c>
      <c r="D33" s="16">
        <v>0.0042</v>
      </c>
      <c r="E33" s="12">
        <f t="shared" si="3"/>
        <v>1043.339344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248414.1296</v>
      </c>
      <c r="D34" s="15">
        <v>0.0062</v>
      </c>
      <c r="E34" s="12">
        <f t="shared" si="3"/>
        <v>1530.677403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246883.4522</v>
      </c>
      <c r="D35" s="13">
        <v>0.0061</v>
      </c>
      <c r="E35" s="12">
        <f t="shared" si="3"/>
        <v>1496.858223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245386.5939</v>
      </c>
      <c r="D36" s="13">
        <v>0.01</v>
      </c>
      <c r="E36" s="12">
        <f t="shared" si="3"/>
        <v>2429.570237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242957.0237</v>
      </c>
      <c r="D37" s="13">
        <v>0.0153</v>
      </c>
      <c r="E37" s="12">
        <f t="shared" si="3"/>
        <v>3661.225709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239295.798</v>
      </c>
      <c r="D38" s="13">
        <v>0.0133</v>
      </c>
      <c r="E38" s="12">
        <f t="shared" si="3"/>
        <v>3140.860666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236154.9373</v>
      </c>
      <c r="D39" s="13">
        <v>0.0116</v>
      </c>
      <c r="E39" s="12">
        <f t="shared" si="3"/>
        <v>2707.984651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233446.9527</v>
      </c>
      <c r="D40" s="13">
        <v>0.0138</v>
      </c>
      <c r="E40" s="12">
        <f t="shared" si="3"/>
        <v>3177.715473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230269.2372</v>
      </c>
      <c r="D41" s="13">
        <v>0.0124</v>
      </c>
      <c r="E41" s="12">
        <f t="shared" si="3"/>
        <v>2820.366003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227448.8712</v>
      </c>
      <c r="D42" s="13">
        <v>0.0091</v>
      </c>
      <c r="E42" s="12">
        <f t="shared" si="3"/>
        <v>2051.11954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225397.7517</v>
      </c>
      <c r="D43" s="13">
        <v>0.0058</v>
      </c>
      <c r="E43" s="12">
        <f t="shared" si="3"/>
        <v>1299.768303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224097.9834</v>
      </c>
      <c r="D44" s="13">
        <v>0.0029</v>
      </c>
      <c r="E44" s="12">
        <f t="shared" si="3"/>
        <v>648.0049374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223449.9784</v>
      </c>
      <c r="D45" s="13">
        <v>2.0E-4</v>
      </c>
      <c r="E45" s="12">
        <f t="shared" si="3"/>
        <v>44.68105947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223405.2974</v>
      </c>
      <c r="D46" s="13">
        <v>-0.0059</v>
      </c>
      <c r="E46" s="12">
        <f t="shared" si="3"/>
        <v>-1325.914148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224731.2115</v>
      </c>
      <c r="D47" s="13">
        <v>-0.0103</v>
      </c>
      <c r="E47" s="12">
        <f t="shared" si="3"/>
        <v>-2338.821338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227070.0328</v>
      </c>
      <c r="D48" s="13">
        <v>-0.0093</v>
      </c>
      <c r="E48" s="12">
        <f t="shared" si="3"/>
        <v>-2131.574952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229201.6078</v>
      </c>
      <c r="D49" s="13">
        <v>-0.0083</v>
      </c>
      <c r="E49" s="12">
        <f t="shared" si="3"/>
        <v>-1918.295195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231119.903</v>
      </c>
      <c r="D50" s="13">
        <v>-0.0074</v>
      </c>
      <c r="E50" s="12">
        <f t="shared" si="3"/>
        <v>-1723.037762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232842.9407</v>
      </c>
      <c r="D51" s="13">
        <v>-0.0064</v>
      </c>
      <c r="E51" s="12">
        <f t="shared" si="3"/>
        <v>-1499.793499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234342.7342</v>
      </c>
      <c r="D52" s="13">
        <v>-0.0053</v>
      </c>
      <c r="E52" s="12">
        <f t="shared" si="3"/>
        <v>-1248.634253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235591.3685</v>
      </c>
      <c r="D53" s="13">
        <v>-0.0041</v>
      </c>
      <c r="E53" s="12">
        <f t="shared" si="3"/>
        <v>-969.9012058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236561.2697</v>
      </c>
      <c r="D54" s="13">
        <v>0.0139</v>
      </c>
      <c r="E54" s="12">
        <f t="shared" si="3"/>
        <v>3243.12225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233318.1475</v>
      </c>
      <c r="D55" s="13">
        <v>0.0324</v>
      </c>
      <c r="E55" s="12">
        <f t="shared" si="3"/>
        <v>7322.266542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225995.8809</v>
      </c>
      <c r="D56" s="13">
        <v>0.0336</v>
      </c>
      <c r="E56" s="12">
        <f t="shared" si="3"/>
        <v>7346.615324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218649.2656</v>
      </c>
      <c r="D57" s="13">
        <v>0.0341</v>
      </c>
      <c r="E57" s="12">
        <f t="shared" si="3"/>
        <v>7210.076353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211439.1892</v>
      </c>
      <c r="D58" s="13">
        <v>0.0342</v>
      </c>
      <c r="E58" s="12">
        <f t="shared" si="3"/>
        <v>6992.090768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204447.0985</v>
      </c>
      <c r="D59" s="13">
        <v>0.0343</v>
      </c>
      <c r="E59" s="12">
        <f t="shared" si="3"/>
        <v>6779.982092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197667.1164</v>
      </c>
      <c r="D60" s="13">
        <v>0.0342</v>
      </c>
      <c r="E60" s="12">
        <f t="shared" si="3"/>
        <v>6536.661555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191130.4548</v>
      </c>
      <c r="D61" s="13">
        <v>0.0348</v>
      </c>
      <c r="E61" s="12">
        <f t="shared" si="3"/>
        <v>6427.657352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184702.7975</v>
      </c>
      <c r="D62" s="13">
        <v>0.0396</v>
      </c>
      <c r="E62" s="12">
        <f t="shared" si="3"/>
        <v>7035.620219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177667.1773</v>
      </c>
      <c r="D63" s="13">
        <v>0.0452</v>
      </c>
      <c r="E63" s="12">
        <f t="shared" si="3"/>
        <v>7683.272495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169983.9048</v>
      </c>
      <c r="D64" s="13">
        <v>0.04</v>
      </c>
      <c r="E64" s="12">
        <f t="shared" si="3"/>
        <v>6537.842491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163446.0623</v>
      </c>
      <c r="D65" s="13">
        <v>0.0331</v>
      </c>
      <c r="E65" s="12">
        <f t="shared" si="3"/>
        <v>5236.728933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158209.3333</v>
      </c>
      <c r="D66" s="13">
        <v>0.0273333333333333</v>
      </c>
      <c r="E66" s="12">
        <f t="shared" si="3"/>
        <v>4209.333333</v>
      </c>
      <c r="F66" s="14"/>
    </row>
    <row r="67" ht="22.5" customHeight="1">
      <c r="A67" s="3">
        <f t="shared" si="1"/>
        <v>1950</v>
      </c>
      <c r="B67" s="4">
        <v>1700.0</v>
      </c>
      <c r="C67" s="17">
        <v>154000.0</v>
      </c>
      <c r="D67" s="13">
        <v>0.0212833333333333</v>
      </c>
      <c r="E67" s="4" t="s">
        <v>72</v>
      </c>
      <c r="F67" s="14"/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6585897.247</v>
      </c>
      <c r="D2" s="13">
        <v>-4.0E-4</v>
      </c>
      <c r="E2" s="12">
        <f t="shared" ref="E2:E66" si="3">SUM(C2-C3)</f>
        <v>-2635.413064</v>
      </c>
      <c r="F2" s="19">
        <v>6585930.0</v>
      </c>
    </row>
    <row r="3" ht="22.5" customHeight="1">
      <c r="A3" s="3">
        <f t="shared" si="1"/>
        <v>2014</v>
      </c>
      <c r="B3" s="4">
        <v>1764.0</v>
      </c>
      <c r="C3" s="12">
        <f t="shared" si="2"/>
        <v>6588532.66</v>
      </c>
      <c r="D3" s="13">
        <v>9.0E-4</v>
      </c>
      <c r="E3" s="12">
        <f t="shared" si="3"/>
        <v>5924.347482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6582608.313</v>
      </c>
      <c r="D4" s="13">
        <v>1.0E-4</v>
      </c>
      <c r="E4" s="12">
        <f t="shared" si="3"/>
        <v>658.1950118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6581950.118</v>
      </c>
      <c r="D5" s="13">
        <v>0.0023</v>
      </c>
      <c r="E5" s="12">
        <f t="shared" si="3"/>
        <v>15103.74665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6566846.371</v>
      </c>
      <c r="D6" s="13">
        <v>0.0045</v>
      </c>
      <c r="E6" s="12">
        <f t="shared" si="3"/>
        <v>29418.42575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6537427.945</v>
      </c>
      <c r="D7" s="13">
        <v>0.0037</v>
      </c>
      <c r="E7" s="12">
        <f t="shared" si="3"/>
        <v>24099.31593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6513328.63</v>
      </c>
      <c r="D8" s="13">
        <v>0.0043</v>
      </c>
      <c r="E8" s="12">
        <f t="shared" si="3"/>
        <v>27887.3973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6485441.232</v>
      </c>
      <c r="D9" s="13">
        <v>0.0065</v>
      </c>
      <c r="E9" s="12">
        <f t="shared" si="3"/>
        <v>41883.12768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6443558.105</v>
      </c>
      <c r="D10" s="13">
        <v>0.0069</v>
      </c>
      <c r="E10" s="12">
        <f t="shared" si="3"/>
        <v>44155.87538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6399402.229</v>
      </c>
      <c r="D11" s="13">
        <v>0.0055</v>
      </c>
      <c r="E11" s="12">
        <f t="shared" si="3"/>
        <v>35004.18922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6364398.04</v>
      </c>
      <c r="D12" s="13">
        <v>0.004</v>
      </c>
      <c r="E12" s="12">
        <f t="shared" si="3"/>
        <v>25356.16749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6339041.872</v>
      </c>
      <c r="D13" s="13">
        <v>0.0067</v>
      </c>
      <c r="E13" s="12">
        <f t="shared" si="3"/>
        <v>42188.91482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6296852.958</v>
      </c>
      <c r="D14" s="13">
        <v>0.0051</v>
      </c>
      <c r="E14" s="12">
        <f t="shared" si="3"/>
        <v>31950.99998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6264901.958</v>
      </c>
      <c r="D15" s="13">
        <v>0.0044</v>
      </c>
      <c r="E15" s="12">
        <f t="shared" si="3"/>
        <v>27444.81144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6237457.146</v>
      </c>
      <c r="D16" s="13">
        <v>0.0011</v>
      </c>
      <c r="E16" s="12">
        <f t="shared" si="3"/>
        <v>6853.663831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6230603.482</v>
      </c>
      <c r="D17" s="13">
        <v>0.0022</v>
      </c>
      <c r="E17" s="12">
        <f t="shared" si="3"/>
        <v>13677.23774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6216926.245</v>
      </c>
      <c r="D18" s="13">
        <v>4.0E-4</v>
      </c>
      <c r="E18" s="12">
        <f t="shared" si="3"/>
        <v>2485.776187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6214440.468</v>
      </c>
      <c r="D19" s="13">
        <v>0.0016</v>
      </c>
      <c r="E19" s="12">
        <f t="shared" si="3"/>
        <v>9927.221196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6204513.247</v>
      </c>
      <c r="D20" s="13">
        <v>0.0012</v>
      </c>
      <c r="E20" s="12">
        <f t="shared" si="3"/>
        <v>7436.492106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6197076.755</v>
      </c>
      <c r="D21" s="13">
        <v>0.001</v>
      </c>
      <c r="E21" s="12">
        <f t="shared" si="3"/>
        <v>6190.885869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6190885.869</v>
      </c>
      <c r="D22" s="13">
        <v>4.0E-4</v>
      </c>
      <c r="E22" s="12">
        <f t="shared" si="3"/>
        <v>2475.364202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6188410.505</v>
      </c>
      <c r="D23" s="13">
        <v>0.0013</v>
      </c>
      <c r="E23" s="12">
        <f t="shared" si="3"/>
        <v>8034.488821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6180376.016</v>
      </c>
      <c r="D24" s="13">
        <v>0.0021</v>
      </c>
      <c r="E24" s="12">
        <f t="shared" si="3"/>
        <v>12951.59129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6167424.425</v>
      </c>
      <c r="D25" s="13">
        <v>0.0016</v>
      </c>
      <c r="E25" s="12">
        <f t="shared" si="3"/>
        <v>9852.115695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6157572.309</v>
      </c>
      <c r="D26" s="13">
        <v>0.004</v>
      </c>
      <c r="E26" s="12">
        <f t="shared" si="3"/>
        <v>24532.16059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6133040.149</v>
      </c>
      <c r="D27" s="13">
        <v>0.0022</v>
      </c>
      <c r="E27" s="12">
        <f t="shared" si="3"/>
        <v>13463.06957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6119577.079</v>
      </c>
      <c r="D28" s="13">
        <v>0.0049</v>
      </c>
      <c r="E28" s="12">
        <f t="shared" si="3"/>
        <v>29839.71309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6089737.366</v>
      </c>
      <c r="D29" s="13">
        <v>0.0066</v>
      </c>
      <c r="E29" s="12">
        <f t="shared" si="3"/>
        <v>39928.73695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6049808.629</v>
      </c>
      <c r="D30" s="15">
        <v>0.0042</v>
      </c>
      <c r="E30" s="12">
        <f t="shared" si="3"/>
        <v>25302.92396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6024505.705</v>
      </c>
      <c r="D31" s="16">
        <v>0.0027</v>
      </c>
      <c r="E31" s="12">
        <f t="shared" si="3"/>
        <v>16222.36502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6008283.34</v>
      </c>
      <c r="D32" s="15">
        <v>0.001</v>
      </c>
      <c r="E32" s="12">
        <f t="shared" si="3"/>
        <v>6002.281059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6002281.059</v>
      </c>
      <c r="D33" s="16">
        <v>-9.0E-4</v>
      </c>
      <c r="E33" s="12">
        <f t="shared" si="3"/>
        <v>-5406.91918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6007687.978</v>
      </c>
      <c r="D34" s="15">
        <v>-4.0E-4</v>
      </c>
      <c r="E34" s="12">
        <f t="shared" si="3"/>
        <v>-2404.036806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6010092.015</v>
      </c>
      <c r="D35" s="13">
        <v>-0.0033</v>
      </c>
      <c r="E35" s="12">
        <f t="shared" si="3"/>
        <v>-19898.97025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6029990.985</v>
      </c>
      <c r="D36" s="13">
        <v>-8.0E-4</v>
      </c>
      <c r="E36" s="12">
        <f t="shared" si="3"/>
        <v>-4827.855072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6034818.84</v>
      </c>
      <c r="D37" s="13">
        <v>0.002</v>
      </c>
      <c r="E37" s="12">
        <f t="shared" si="3"/>
        <v>12045.54659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6022773.294</v>
      </c>
      <c r="D38" s="13">
        <v>0.0021</v>
      </c>
      <c r="E38" s="12">
        <f t="shared" si="3"/>
        <v>12621.31915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6010151.975</v>
      </c>
      <c r="D39" s="13">
        <v>0.0013</v>
      </c>
      <c r="E39" s="12">
        <f t="shared" si="3"/>
        <v>7803.053597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6002348.921</v>
      </c>
      <c r="D40" s="13">
        <v>5.0E-4</v>
      </c>
      <c r="E40" s="12">
        <f t="shared" si="3"/>
        <v>2999.674623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5999349.246</v>
      </c>
      <c r="D41" s="13">
        <v>0.0014</v>
      </c>
      <c r="E41" s="12">
        <f t="shared" si="3"/>
        <v>8387.34666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5990961.9</v>
      </c>
      <c r="D42" s="13">
        <v>0.0037</v>
      </c>
      <c r="E42" s="12">
        <f t="shared" si="3"/>
        <v>22084.8451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5968877.055</v>
      </c>
      <c r="D43" s="13">
        <v>0.0045</v>
      </c>
      <c r="E43" s="12">
        <f t="shared" si="3"/>
        <v>26739.61846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5942137.436</v>
      </c>
      <c r="D44" s="13">
        <v>0.0064</v>
      </c>
      <c r="E44" s="12">
        <f t="shared" si="3"/>
        <v>37787.83743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5904349.599</v>
      </c>
      <c r="D45" s="13">
        <v>0.0054</v>
      </c>
      <c r="E45" s="12">
        <f t="shared" si="3"/>
        <v>31712.24173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5872637.357</v>
      </c>
      <c r="D46" s="13">
        <v>0.003</v>
      </c>
      <c r="E46" s="12">
        <f t="shared" si="3"/>
        <v>17565.21642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5855072.141</v>
      </c>
      <c r="D47" s="13">
        <v>0.003</v>
      </c>
      <c r="E47" s="12">
        <f t="shared" si="3"/>
        <v>17512.67839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5837559.462</v>
      </c>
      <c r="D48" s="13">
        <v>0.003</v>
      </c>
      <c r="E48" s="12">
        <f t="shared" si="3"/>
        <v>17460.29749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5820099.165</v>
      </c>
      <c r="D49" s="13">
        <v>0.004</v>
      </c>
      <c r="E49" s="12">
        <f t="shared" si="3"/>
        <v>23187.64607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5796911.519</v>
      </c>
      <c r="D50" s="13">
        <v>0.004</v>
      </c>
      <c r="E50" s="12">
        <f t="shared" si="3"/>
        <v>23095.26501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5773816.254</v>
      </c>
      <c r="D51" s="13">
        <v>0.004</v>
      </c>
      <c r="E51" s="12">
        <f t="shared" si="3"/>
        <v>23003.25201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5750813.002</v>
      </c>
      <c r="D52" s="13">
        <v>0.004</v>
      </c>
      <c r="E52" s="12">
        <f t="shared" si="3"/>
        <v>22911.60558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5727901.396</v>
      </c>
      <c r="D53" s="13">
        <v>0.004</v>
      </c>
      <c r="E53" s="12">
        <f t="shared" si="3"/>
        <v>22820.32429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5705081.072</v>
      </c>
      <c r="D54" s="13">
        <v>0.0035</v>
      </c>
      <c r="E54" s="12">
        <f t="shared" si="3"/>
        <v>19898.14026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5685182.931</v>
      </c>
      <c r="D55" s="13">
        <v>0.003</v>
      </c>
      <c r="E55" s="12">
        <f t="shared" si="3"/>
        <v>17004.53519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5668178.396</v>
      </c>
      <c r="D56" s="13">
        <v>0.002</v>
      </c>
      <c r="E56" s="12">
        <f t="shared" si="3"/>
        <v>11313.72933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5656864.667</v>
      </c>
      <c r="D57" s="13">
        <v>0.001</v>
      </c>
      <c r="E57" s="12">
        <f t="shared" si="3"/>
        <v>5651.213453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5651213.453</v>
      </c>
      <c r="D58" s="13">
        <v>0.001</v>
      </c>
      <c r="E58" s="12">
        <f t="shared" si="3"/>
        <v>5645.567886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5645567.886</v>
      </c>
      <c r="D59" s="13">
        <v>0.0015</v>
      </c>
      <c r="E59" s="12">
        <f t="shared" si="3"/>
        <v>8455.668326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5637112.217</v>
      </c>
      <c r="D60" s="13">
        <v>0.0018</v>
      </c>
      <c r="E60" s="12">
        <f t="shared" si="3"/>
        <v>10128.57056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5626983.647</v>
      </c>
      <c r="D61" s="13">
        <v>0.002</v>
      </c>
      <c r="E61" s="12">
        <f t="shared" si="3"/>
        <v>11231.50428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5615752.142</v>
      </c>
      <c r="D62" s="13">
        <v>0.002</v>
      </c>
      <c r="E62" s="12">
        <f t="shared" si="3"/>
        <v>11209.08611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5604543.056</v>
      </c>
      <c r="D63" s="13">
        <v>0.002</v>
      </c>
      <c r="E63" s="12">
        <f t="shared" si="3"/>
        <v>11186.71269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5593356.344</v>
      </c>
      <c r="D64" s="13">
        <v>0.002</v>
      </c>
      <c r="E64" s="12">
        <f t="shared" si="3"/>
        <v>11164.38392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5582191.96</v>
      </c>
      <c r="D65" s="13">
        <v>0.002</v>
      </c>
      <c r="E65" s="12">
        <f t="shared" si="3"/>
        <v>11142.09972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5571049.86</v>
      </c>
      <c r="D66" s="13">
        <v>0.002</v>
      </c>
      <c r="E66" s="12">
        <f t="shared" si="3"/>
        <v>11119.86</v>
      </c>
      <c r="F66" s="19"/>
    </row>
    <row r="67" ht="22.5" customHeight="1">
      <c r="A67" s="3">
        <f t="shared" si="1"/>
        <v>1950</v>
      </c>
      <c r="B67" s="4">
        <v>1700.0</v>
      </c>
      <c r="C67" s="19">
        <v>5559930.0</v>
      </c>
      <c r="D67" s="13">
        <v>0.0015</v>
      </c>
      <c r="E67" s="4" t="s">
        <v>72</v>
      </c>
      <c r="F67" s="14"/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579077699.5</v>
      </c>
      <c r="D2" s="20">
        <v>0.0026</v>
      </c>
      <c r="E2" s="12">
        <f t="shared" ref="E2:E66" si="3">SUM(C2-C3)</f>
        <v>1501697.605</v>
      </c>
      <c r="F2" s="19">
        <v>5.79087437E8</v>
      </c>
    </row>
    <row r="3" ht="22.5" customHeight="1">
      <c r="A3" s="3">
        <f t="shared" si="1"/>
        <v>2014</v>
      </c>
      <c r="B3" s="4">
        <v>1764.0</v>
      </c>
      <c r="C3" s="12">
        <f t="shared" si="2"/>
        <v>577576001.9</v>
      </c>
      <c r="D3" s="20">
        <v>0.0028000000000000004</v>
      </c>
      <c r="E3" s="12">
        <f t="shared" si="3"/>
        <v>1612697.253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575963304.7</v>
      </c>
      <c r="D4" s="20">
        <v>0.0015999999999999999</v>
      </c>
      <c r="E4" s="12">
        <f t="shared" si="3"/>
        <v>920069.1768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575043235.5</v>
      </c>
      <c r="D5" s="20">
        <v>7.000000000000001E-4</v>
      </c>
      <c r="E5" s="12">
        <f t="shared" si="3"/>
        <v>402248.6908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574640986.8</v>
      </c>
      <c r="D6" s="20">
        <v>0.0022000000000000006</v>
      </c>
      <c r="E6" s="12">
        <f t="shared" si="3"/>
        <v>1261435.014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573379551.8</v>
      </c>
      <c r="D7" s="20">
        <v>0.0034999999999999996</v>
      </c>
      <c r="E7" s="12">
        <f t="shared" si="3"/>
        <v>1999829.03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571379722.7</v>
      </c>
      <c r="D8" s="20">
        <v>0.0034999999999999996</v>
      </c>
      <c r="E8" s="12">
        <f t="shared" si="3"/>
        <v>1992854.04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569386868.7</v>
      </c>
      <c r="D9" s="20">
        <v>0.009500000000000001</v>
      </c>
      <c r="E9" s="12">
        <f t="shared" si="3"/>
        <v>5358271.672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564028597</v>
      </c>
      <c r="D10" s="20">
        <v>0.005400000000000001</v>
      </c>
      <c r="E10" s="12">
        <f t="shared" si="3"/>
        <v>3029395.687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560999201.3</v>
      </c>
      <c r="D11" s="20">
        <v>0.006899999999999999</v>
      </c>
      <c r="E11" s="12">
        <f t="shared" si="3"/>
        <v>3844368.348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557154833</v>
      </c>
      <c r="D12" s="20">
        <v>0.006899999999999999</v>
      </c>
      <c r="E12" s="12">
        <f t="shared" si="3"/>
        <v>3818023.982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553336809</v>
      </c>
      <c r="D13" s="20">
        <v>0.007200000000000001</v>
      </c>
      <c r="E13" s="12">
        <f t="shared" si="3"/>
        <v>3955545.1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549381263.9</v>
      </c>
      <c r="D14" s="20">
        <v>0.007599999999999998</v>
      </c>
      <c r="E14" s="12">
        <f t="shared" si="3"/>
        <v>4143804.69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545237459.2</v>
      </c>
      <c r="D15" s="20">
        <v>0.008</v>
      </c>
      <c r="E15" s="12">
        <f t="shared" si="3"/>
        <v>4327281.422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540910177.8</v>
      </c>
      <c r="D16" s="20">
        <v>0.0085</v>
      </c>
      <c r="E16" s="12">
        <f t="shared" si="3"/>
        <v>4558985.138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536351192.7</v>
      </c>
      <c r="D17" s="20">
        <v>0.008900000000000002</v>
      </c>
      <c r="E17" s="12">
        <f t="shared" si="3"/>
        <v>4731416.012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531619776.7</v>
      </c>
      <c r="D18" s="20">
        <v>0.0091</v>
      </c>
      <c r="E18" s="12">
        <f t="shared" si="3"/>
        <v>4794113.534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526825663.1</v>
      </c>
      <c r="D19" s="20">
        <v>0.009000000000000001</v>
      </c>
      <c r="E19" s="12">
        <f t="shared" si="3"/>
        <v>4699138.72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522126524.4</v>
      </c>
      <c r="D20" s="20">
        <v>0.0087</v>
      </c>
      <c r="E20" s="12">
        <f t="shared" si="3"/>
        <v>4503321.862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517623202.5</v>
      </c>
      <c r="D21" s="20">
        <v>0.008300000000000002</v>
      </c>
      <c r="E21" s="12">
        <f t="shared" si="3"/>
        <v>4260907.053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513362295.5</v>
      </c>
      <c r="D22" s="20">
        <v>0.0079</v>
      </c>
      <c r="E22" s="12">
        <f t="shared" si="3"/>
        <v>4023774.317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509338521.2</v>
      </c>
      <c r="D23" s="20">
        <v>0.007700000000000001</v>
      </c>
      <c r="E23" s="12">
        <f t="shared" si="3"/>
        <v>3891938.685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505446582.5</v>
      </c>
      <c r="D24" s="20">
        <v>0.0078000000000000005</v>
      </c>
      <c r="E24" s="12">
        <f t="shared" si="3"/>
        <v>3911969.978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501534612.5</v>
      </c>
      <c r="D25" s="20">
        <v>0.0081</v>
      </c>
      <c r="E25" s="12">
        <f t="shared" si="3"/>
        <v>4029789.07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497504823.4</v>
      </c>
      <c r="D26" s="20">
        <v>0.0085</v>
      </c>
      <c r="E26" s="12">
        <f t="shared" si="3"/>
        <v>4193149.231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493311674.2</v>
      </c>
      <c r="D27" s="20">
        <v>0.008900000000000002</v>
      </c>
      <c r="E27" s="12">
        <f t="shared" si="3"/>
        <v>4351743.384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488959930.8</v>
      </c>
      <c r="D28" s="20">
        <v>0.0093</v>
      </c>
      <c r="E28" s="12">
        <f t="shared" si="3"/>
        <v>4505426.887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484454503.9</v>
      </c>
      <c r="D29" s="20">
        <v>0.0097</v>
      </c>
      <c r="E29" s="12">
        <f t="shared" si="3"/>
        <v>4654064.265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479800439.7</v>
      </c>
      <c r="D30" s="21">
        <v>0.0102</v>
      </c>
      <c r="E30" s="12">
        <f t="shared" si="3"/>
        <v>4844550.074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474955889.6</v>
      </c>
      <c r="D31" s="22">
        <v>0.010700000000000001</v>
      </c>
      <c r="E31" s="12">
        <f t="shared" si="3"/>
        <v>5028226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469927663.6</v>
      </c>
      <c r="D32" s="21">
        <v>0.011300000000000001</v>
      </c>
      <c r="E32" s="12">
        <f t="shared" si="3"/>
        <v>5250848.016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464676815.6</v>
      </c>
      <c r="D33" s="22">
        <v>0.011800000000000001</v>
      </c>
      <c r="E33" s="12">
        <f t="shared" si="3"/>
        <v>5419239.399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459257576.2</v>
      </c>
      <c r="D34" s="21">
        <v>0.012300000000000002</v>
      </c>
      <c r="E34" s="12">
        <f t="shared" si="3"/>
        <v>5580231.341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453677344.8</v>
      </c>
      <c r="D35" s="20">
        <v>0.012700000000000003</v>
      </c>
      <c r="E35" s="12">
        <f t="shared" si="3"/>
        <v>5689446.311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447987898.5</v>
      </c>
      <c r="D36" s="20">
        <v>0.0131</v>
      </c>
      <c r="E36" s="12">
        <f t="shared" si="3"/>
        <v>5792756.362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442195142.2</v>
      </c>
      <c r="D37" s="20">
        <v>0.013600000000000001</v>
      </c>
      <c r="E37" s="12">
        <f t="shared" si="3"/>
        <v>5933162.918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436261979.2</v>
      </c>
      <c r="D38" s="20">
        <v>0.014100000000000001</v>
      </c>
      <c r="E38" s="12">
        <f t="shared" si="3"/>
        <v>6065766.598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430196212.6</v>
      </c>
      <c r="D39" s="20">
        <v>0.014600000000000002</v>
      </c>
      <c r="E39" s="12">
        <f t="shared" si="3"/>
        <v>6190483.643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424005729</v>
      </c>
      <c r="D40" s="20">
        <v>0.015300000000000001</v>
      </c>
      <c r="E40" s="12">
        <f t="shared" si="3"/>
        <v>6389527.877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417616201.1</v>
      </c>
      <c r="D41" s="20">
        <v>0.0159</v>
      </c>
      <c r="E41" s="12">
        <f t="shared" si="3"/>
        <v>6536172.456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411080028.7</v>
      </c>
      <c r="D42" s="20">
        <v>0.0166</v>
      </c>
      <c r="E42" s="12">
        <f t="shared" si="3"/>
        <v>6712500.96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404367527.7</v>
      </c>
      <c r="D43" s="20">
        <v>0.0172</v>
      </c>
      <c r="E43" s="12">
        <f t="shared" si="3"/>
        <v>6837516.198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397530011.5</v>
      </c>
      <c r="D44" s="20">
        <v>0.017800000000000003</v>
      </c>
      <c r="E44" s="12">
        <f t="shared" si="3"/>
        <v>6952283.558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390577728</v>
      </c>
      <c r="D45" s="20">
        <v>0.0183</v>
      </c>
      <c r="E45" s="12">
        <f t="shared" si="3"/>
        <v>7019122.48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383558605.5</v>
      </c>
      <c r="D46" s="20">
        <v>0.0188</v>
      </c>
      <c r="E46" s="12">
        <f t="shared" si="3"/>
        <v>7077838.421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376480767.1</v>
      </c>
      <c r="D47" s="20">
        <v>0.0193</v>
      </c>
      <c r="E47" s="12">
        <f t="shared" si="3"/>
        <v>7128498.778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369352268.3</v>
      </c>
      <c r="D48" s="20">
        <v>0.0198</v>
      </c>
      <c r="E48" s="12">
        <f t="shared" si="3"/>
        <v>7171185.44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362181082.8</v>
      </c>
      <c r="D49" s="20">
        <v>0.0206</v>
      </c>
      <c r="E49" s="12">
        <f t="shared" si="3"/>
        <v>7310337.357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354870745.5</v>
      </c>
      <c r="D50" s="20">
        <v>0.021400000000000002</v>
      </c>
      <c r="E50" s="12">
        <f t="shared" si="3"/>
        <v>7435122.335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347435623.1</v>
      </c>
      <c r="D51" s="20">
        <v>0.0223</v>
      </c>
      <c r="E51" s="12">
        <f t="shared" si="3"/>
        <v>7578807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339856816.1</v>
      </c>
      <c r="D52" s="20">
        <v>0.023200000000000002</v>
      </c>
      <c r="E52" s="12">
        <f t="shared" si="3"/>
        <v>7705901.226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332150914.9</v>
      </c>
      <c r="D53" s="20">
        <v>0.0239</v>
      </c>
      <c r="E53" s="12">
        <f t="shared" si="3"/>
        <v>7753107.595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324397807.3</v>
      </c>
      <c r="D54" s="20">
        <v>0.0244</v>
      </c>
      <c r="E54" s="12">
        <f t="shared" si="3"/>
        <v>7726773.232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316671034.1</v>
      </c>
      <c r="D55" s="20">
        <v>0.024700000000000003</v>
      </c>
      <c r="E55" s="12">
        <f t="shared" si="3"/>
        <v>7633233.67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309037800.4</v>
      </c>
      <c r="D56" s="20">
        <v>0.025</v>
      </c>
      <c r="E56" s="12">
        <f t="shared" si="3"/>
        <v>7537507.327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301500293.1</v>
      </c>
      <c r="D57" s="20">
        <v>0.0252</v>
      </c>
      <c r="E57" s="12">
        <f t="shared" si="3"/>
        <v>7411048.952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294089244.1</v>
      </c>
      <c r="D58" s="20">
        <v>0.0254</v>
      </c>
      <c r="E58" s="12">
        <f t="shared" si="3"/>
        <v>7284832.067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286804412.1</v>
      </c>
      <c r="D59" s="20">
        <v>0.025600000000000005</v>
      </c>
      <c r="E59" s="12">
        <f t="shared" si="3"/>
        <v>7158924.482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279645487.6</v>
      </c>
      <c r="D60" s="20">
        <v>0.025600000000000005</v>
      </c>
      <c r="E60" s="12">
        <f t="shared" si="3"/>
        <v>6980230.58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272665257</v>
      </c>
      <c r="D61" s="20">
        <v>0.025600000000000005</v>
      </c>
      <c r="E61" s="12">
        <f t="shared" si="3"/>
        <v>6805997.055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265859260</v>
      </c>
      <c r="D62" s="20">
        <v>0.025600000000000005</v>
      </c>
      <c r="E62" s="12">
        <f t="shared" si="3"/>
        <v>6636112.573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259223147.4</v>
      </c>
      <c r="D63" s="20">
        <v>0.025600000000000005</v>
      </c>
      <c r="E63" s="12">
        <f t="shared" si="3"/>
        <v>6470468.577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252752678.8</v>
      </c>
      <c r="D64" s="20">
        <v>0.025500000000000002</v>
      </c>
      <c r="E64" s="12">
        <f t="shared" si="3"/>
        <v>6284927.654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246467751.2</v>
      </c>
      <c r="D65" s="20">
        <v>0.025500000000000002</v>
      </c>
      <c r="E65" s="12">
        <f t="shared" si="3"/>
        <v>6128647.152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240339104</v>
      </c>
      <c r="D66" s="20">
        <v>0.025600000000000005</v>
      </c>
      <c r="E66" s="12">
        <f t="shared" si="3"/>
        <v>5999104</v>
      </c>
      <c r="F66" s="14"/>
    </row>
    <row r="67" ht="22.5" customHeight="1">
      <c r="A67" s="3">
        <f t="shared" si="1"/>
        <v>1950</v>
      </c>
      <c r="B67" s="4">
        <v>1700.0</v>
      </c>
      <c r="C67" s="23">
        <v>2.3434E8</v>
      </c>
      <c r="D67" s="20">
        <v>0.025600000000000005</v>
      </c>
      <c r="E67" s="4" t="s">
        <v>72</v>
      </c>
      <c r="F67" s="23"/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62285576.66</v>
      </c>
      <c r="D2" s="13">
        <v>0.0031</v>
      </c>
      <c r="E2" s="12">
        <f t="shared" ref="E2:E66" si="3">SUM(C2-C3)</f>
        <v>192488.5731</v>
      </c>
      <c r="F2" s="19">
        <v>6.2265521E7</v>
      </c>
    </row>
    <row r="3" ht="22.5" customHeight="1">
      <c r="A3" s="3">
        <f t="shared" si="1"/>
        <v>2014</v>
      </c>
      <c r="B3" s="4">
        <v>1764.0</v>
      </c>
      <c r="C3" s="12">
        <f t="shared" si="2"/>
        <v>62093088.09</v>
      </c>
      <c r="D3" s="13">
        <v>0.0036</v>
      </c>
      <c r="E3" s="12">
        <f t="shared" si="3"/>
        <v>222733.2773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61870354.81</v>
      </c>
      <c r="D4" s="13">
        <v>0.0041</v>
      </c>
      <c r="E4" s="12">
        <f t="shared" si="3"/>
        <v>252632.6608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61617722.15</v>
      </c>
      <c r="D5" s="13">
        <v>0.0043</v>
      </c>
      <c r="E5" s="12">
        <f t="shared" si="3"/>
        <v>263821.7716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61353900.38</v>
      </c>
      <c r="D6" s="13">
        <v>0.0043</v>
      </c>
      <c r="E6" s="12">
        <f t="shared" si="3"/>
        <v>262692.1952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61091208.19</v>
      </c>
      <c r="D7" s="13">
        <v>0.0042</v>
      </c>
      <c r="E7" s="12">
        <f t="shared" si="3"/>
        <v>255509.9327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60835698.25</v>
      </c>
      <c r="D8" s="13">
        <v>0.0042</v>
      </c>
      <c r="E8" s="12">
        <f t="shared" si="3"/>
        <v>254441.2793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60581256.97</v>
      </c>
      <c r="D9" s="13">
        <v>0.0044</v>
      </c>
      <c r="E9" s="12">
        <f t="shared" si="3"/>
        <v>265389.8155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60315867.16</v>
      </c>
      <c r="D10" s="13">
        <v>0.0047</v>
      </c>
      <c r="E10" s="12">
        <f t="shared" si="3"/>
        <v>282158.431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60033708.73</v>
      </c>
      <c r="D11" s="13">
        <v>0.0052</v>
      </c>
      <c r="E11" s="12">
        <f t="shared" si="3"/>
        <v>310560.3715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59723148.36</v>
      </c>
      <c r="D12" s="13">
        <v>0.0055</v>
      </c>
      <c r="E12" s="12">
        <f t="shared" si="3"/>
        <v>326680.5728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59396467.78</v>
      </c>
      <c r="D13" s="13">
        <v>0.0059</v>
      </c>
      <c r="E13" s="12">
        <f t="shared" si="3"/>
        <v>348383.6961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59048084.09</v>
      </c>
      <c r="D14" s="13">
        <v>0.0061</v>
      </c>
      <c r="E14" s="12">
        <f t="shared" si="3"/>
        <v>358009.4553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58690074.63</v>
      </c>
      <c r="D15" s="13">
        <v>0.0061</v>
      </c>
      <c r="E15" s="12">
        <f t="shared" si="3"/>
        <v>355838.8383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58334235.79</v>
      </c>
      <c r="D16" s="13">
        <v>0.0063</v>
      </c>
      <c r="E16" s="12">
        <f t="shared" si="3"/>
        <v>365204.8947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57969030.9</v>
      </c>
      <c r="D17" s="13">
        <v>0.0069</v>
      </c>
      <c r="E17" s="12">
        <f t="shared" si="3"/>
        <v>397245.3205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57571785.58</v>
      </c>
      <c r="D18" s="13">
        <v>0.0078</v>
      </c>
      <c r="E18" s="12">
        <f t="shared" si="3"/>
        <v>445584.3694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57126201.21</v>
      </c>
      <c r="D19" s="13">
        <v>0.0086</v>
      </c>
      <c r="E19" s="12">
        <f t="shared" si="3"/>
        <v>487096.3022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56639104.91</v>
      </c>
      <c r="D20" s="13">
        <v>0.0092</v>
      </c>
      <c r="E20" s="12">
        <f t="shared" si="3"/>
        <v>516329.5334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56122775.37</v>
      </c>
      <c r="D21" s="13">
        <v>0.0097</v>
      </c>
      <c r="E21" s="12">
        <f t="shared" si="3"/>
        <v>539161.0589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55583614.32</v>
      </c>
      <c r="D22" s="13">
        <v>0.01</v>
      </c>
      <c r="E22" s="12">
        <f t="shared" si="3"/>
        <v>550332.815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55033281.5</v>
      </c>
      <c r="D23" s="13">
        <v>0.0103</v>
      </c>
      <c r="E23" s="12">
        <f t="shared" si="3"/>
        <v>561063.8419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54472217.66</v>
      </c>
      <c r="D24" s="13">
        <v>0.0103</v>
      </c>
      <c r="E24" s="12">
        <f t="shared" si="3"/>
        <v>555343.8007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53916873.86</v>
      </c>
      <c r="D25" s="13">
        <v>0.0099</v>
      </c>
      <c r="E25" s="12">
        <f t="shared" si="3"/>
        <v>528544.461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53388329.4</v>
      </c>
      <c r="D26" s="13">
        <v>0.0088</v>
      </c>
      <c r="E26" s="12">
        <f t="shared" si="3"/>
        <v>465718.9717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52922610.42</v>
      </c>
      <c r="D27" s="13">
        <v>0.0076</v>
      </c>
      <c r="E27" s="12">
        <f t="shared" si="3"/>
        <v>399178.0858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52523432.34</v>
      </c>
      <c r="D28" s="13">
        <v>0.0069</v>
      </c>
      <c r="E28" s="12">
        <f t="shared" si="3"/>
        <v>359928.1787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52163504.16</v>
      </c>
      <c r="D29" s="13">
        <v>0.0068</v>
      </c>
      <c r="E29" s="12">
        <f t="shared" si="3"/>
        <v>352316.079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51811188.08</v>
      </c>
      <c r="D30" s="15">
        <v>0.0076</v>
      </c>
      <c r="E30" s="12">
        <f t="shared" si="3"/>
        <v>390794.9875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51420393.09</v>
      </c>
      <c r="D31" s="16">
        <v>0.0093</v>
      </c>
      <c r="E31" s="12">
        <f t="shared" si="3"/>
        <v>473803.2852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50946589.81</v>
      </c>
      <c r="D32" s="15">
        <v>0.0115</v>
      </c>
      <c r="E32" s="12">
        <f t="shared" si="3"/>
        <v>579224.6988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50367365.11</v>
      </c>
      <c r="D33" s="16">
        <v>0.0132</v>
      </c>
      <c r="E33" s="12">
        <f t="shared" si="3"/>
        <v>656187.5439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49711177.57</v>
      </c>
      <c r="D34" s="15">
        <v>0.0139</v>
      </c>
      <c r="E34" s="12">
        <f t="shared" si="3"/>
        <v>681512.3466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49029665.22</v>
      </c>
      <c r="D35" s="13">
        <v>0.0137</v>
      </c>
      <c r="E35" s="12">
        <f t="shared" si="3"/>
        <v>662628.4044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48367036.82</v>
      </c>
      <c r="D36" s="13">
        <v>0.013</v>
      </c>
      <c r="E36" s="12">
        <f t="shared" si="3"/>
        <v>620702.3481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47746334.47</v>
      </c>
      <c r="D37" s="13">
        <v>0.0123</v>
      </c>
      <c r="E37" s="12">
        <f t="shared" si="3"/>
        <v>580144.141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47166190.33</v>
      </c>
      <c r="D38" s="13">
        <v>0.0117</v>
      </c>
      <c r="E38" s="12">
        <f t="shared" si="3"/>
        <v>545462.5154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46620727.81</v>
      </c>
      <c r="D39" s="13">
        <v>0.0116</v>
      </c>
      <c r="E39" s="12">
        <f t="shared" si="3"/>
        <v>534599.0931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46086128.72</v>
      </c>
      <c r="D40" s="13">
        <v>0.0122</v>
      </c>
      <c r="E40" s="12">
        <f t="shared" si="3"/>
        <v>555473.9877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45530654.73</v>
      </c>
      <c r="D41" s="13">
        <v>0.0131</v>
      </c>
      <c r="E41" s="12">
        <f t="shared" si="3"/>
        <v>588739.0948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44941915.64</v>
      </c>
      <c r="D42" s="13">
        <v>0.014</v>
      </c>
      <c r="E42" s="12">
        <f t="shared" si="3"/>
        <v>620499.8214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44321415.81</v>
      </c>
      <c r="D43" s="13">
        <v>0.015</v>
      </c>
      <c r="E43" s="12">
        <f t="shared" si="3"/>
        <v>654996.2928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43666419.52</v>
      </c>
      <c r="D44" s="13">
        <v>0.0152</v>
      </c>
      <c r="E44" s="12">
        <f t="shared" si="3"/>
        <v>653791.9392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43012627.58</v>
      </c>
      <c r="D45" s="13">
        <v>0.0145</v>
      </c>
      <c r="E45" s="12">
        <f t="shared" si="3"/>
        <v>614768.9502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42397858.63</v>
      </c>
      <c r="D46" s="13">
        <v>0.0135</v>
      </c>
      <c r="E46" s="12">
        <f t="shared" si="3"/>
        <v>564747.0069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41833111.62</v>
      </c>
      <c r="D47" s="13">
        <v>0.0124</v>
      </c>
      <c r="E47" s="12">
        <f t="shared" si="3"/>
        <v>512377.108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41320734.52</v>
      </c>
      <c r="D48" s="13">
        <v>0.0116</v>
      </c>
      <c r="E48" s="12">
        <f t="shared" si="3"/>
        <v>473824.1601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40846910.36</v>
      </c>
      <c r="D49" s="13">
        <v>0.0115</v>
      </c>
      <c r="E49" s="12">
        <f t="shared" si="3"/>
        <v>464398.882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40382511.47</v>
      </c>
      <c r="D50" s="13">
        <v>0.0119</v>
      </c>
      <c r="E50" s="12">
        <f t="shared" si="3"/>
        <v>474900.5698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39907610.9</v>
      </c>
      <c r="D51" s="13">
        <v>0.0125</v>
      </c>
      <c r="E51" s="12">
        <f t="shared" si="3"/>
        <v>492686.5544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39414924.35</v>
      </c>
      <c r="D52" s="13">
        <v>0.0134</v>
      </c>
      <c r="E52" s="12">
        <f t="shared" si="3"/>
        <v>521176.2249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38893748.13</v>
      </c>
      <c r="D53" s="13">
        <v>0.0141</v>
      </c>
      <c r="E53" s="12">
        <f t="shared" si="3"/>
        <v>540776.8944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38352971.23</v>
      </c>
      <c r="D54" s="13">
        <v>0.0141</v>
      </c>
      <c r="E54" s="12">
        <f t="shared" si="3"/>
        <v>533257.9572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37819713.27</v>
      </c>
      <c r="D55" s="13">
        <v>0.014</v>
      </c>
      <c r="E55" s="12">
        <f t="shared" si="3"/>
        <v>522165.6665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37297547.61</v>
      </c>
      <c r="D56" s="13">
        <v>0.014</v>
      </c>
      <c r="E56" s="12">
        <f t="shared" si="3"/>
        <v>514956.2786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36782591.33</v>
      </c>
      <c r="D57" s="13">
        <v>0.014</v>
      </c>
      <c r="E57" s="12">
        <f t="shared" si="3"/>
        <v>507846.4286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36274744.9</v>
      </c>
      <c r="D58" s="13">
        <v>0.013</v>
      </c>
      <c r="E58" s="12">
        <f t="shared" si="3"/>
        <v>465519.9247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35809224.98</v>
      </c>
      <c r="D59" s="13">
        <v>0.013</v>
      </c>
      <c r="E59" s="12">
        <f t="shared" si="3"/>
        <v>459545.8289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35349679.15</v>
      </c>
      <c r="D60" s="13">
        <v>0.014</v>
      </c>
      <c r="E60" s="12">
        <f t="shared" si="3"/>
        <v>488062.6312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34861616.52</v>
      </c>
      <c r="D61" s="13">
        <v>0.015</v>
      </c>
      <c r="E61" s="12">
        <f t="shared" si="3"/>
        <v>515196.3032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34346420.21</v>
      </c>
      <c r="D62" s="13">
        <v>0.017</v>
      </c>
      <c r="E62" s="12">
        <f t="shared" si="3"/>
        <v>574128.9514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33772291.26</v>
      </c>
      <c r="D63" s="13">
        <v>0.018</v>
      </c>
      <c r="E63" s="12">
        <f t="shared" si="3"/>
        <v>597152.4977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33175138.76</v>
      </c>
      <c r="D64" s="13">
        <v>0.0185</v>
      </c>
      <c r="E64" s="12">
        <f t="shared" si="3"/>
        <v>602592.113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32572546.65</v>
      </c>
      <c r="D65" s="13">
        <v>0.0185</v>
      </c>
      <c r="E65" s="12">
        <f t="shared" si="3"/>
        <v>591646.65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31980900</v>
      </c>
      <c r="D66" s="13">
        <v>0.0185</v>
      </c>
      <c r="E66" s="12">
        <f t="shared" si="3"/>
        <v>580900</v>
      </c>
      <c r="F66" s="14"/>
    </row>
    <row r="67" ht="22.5" customHeight="1">
      <c r="A67" s="3">
        <f t="shared" si="1"/>
        <v>1950</v>
      </c>
      <c r="B67" s="4">
        <v>1700.0</v>
      </c>
      <c r="C67" s="23">
        <v>3.14E7</v>
      </c>
      <c r="D67" s="13">
        <v>0.018</v>
      </c>
      <c r="E67" s="4" t="s">
        <v>72</v>
      </c>
      <c r="F67" s="23"/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44284291.4</v>
      </c>
      <c r="D2" s="13">
        <v>0.0109</v>
      </c>
      <c r="E2" s="12">
        <f t="shared" ref="E2:E66" si="3">SUM(C2-C3)</f>
        <v>477494.0907</v>
      </c>
      <c r="F2" s="19">
        <v>4.4277194E7</v>
      </c>
    </row>
    <row r="3" ht="22.5" customHeight="1">
      <c r="A3" s="3">
        <f t="shared" si="1"/>
        <v>2014</v>
      </c>
      <c r="B3" s="4">
        <v>1764.0</v>
      </c>
      <c r="C3" s="12">
        <f t="shared" si="2"/>
        <v>43806797.31</v>
      </c>
      <c r="D3" s="13">
        <v>0.011</v>
      </c>
      <c r="E3" s="12">
        <f t="shared" si="3"/>
        <v>476631.8204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43330165.49</v>
      </c>
      <c r="D4" s="13">
        <v>0.0096</v>
      </c>
      <c r="E4" s="12">
        <f t="shared" si="3"/>
        <v>412014.2519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42918151.24</v>
      </c>
      <c r="D5" s="13">
        <v>0.0096</v>
      </c>
      <c r="E5" s="12">
        <f t="shared" si="3"/>
        <v>408096.5253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42510054.71</v>
      </c>
      <c r="D6" s="13">
        <v>0.0119</v>
      </c>
      <c r="E6" s="12">
        <f t="shared" si="3"/>
        <v>499920.596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42010134.12</v>
      </c>
      <c r="D7" s="13">
        <v>0.0171</v>
      </c>
      <c r="E7" s="12">
        <f t="shared" si="3"/>
        <v>706295.638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41303838.48</v>
      </c>
      <c r="D8" s="13">
        <v>0.0181</v>
      </c>
      <c r="E8" s="12">
        <f t="shared" si="3"/>
        <v>734308.4928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40569529.99</v>
      </c>
      <c r="D9" s="13">
        <v>0.0147</v>
      </c>
      <c r="E9" s="12">
        <f t="shared" si="3"/>
        <v>587732.4242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39981797.56</v>
      </c>
      <c r="D10" s="13">
        <v>0.0133</v>
      </c>
      <c r="E10" s="12">
        <f t="shared" si="3"/>
        <v>524778.3555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39457019.21</v>
      </c>
      <c r="D11" s="13">
        <v>0.0113</v>
      </c>
      <c r="E11" s="12">
        <f t="shared" si="3"/>
        <v>440882.3465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39016136.86</v>
      </c>
      <c r="D12" s="13">
        <v>0.0099</v>
      </c>
      <c r="E12" s="12">
        <f t="shared" si="3"/>
        <v>382473.2696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38633663.59</v>
      </c>
      <c r="D13" s="13">
        <v>0.009</v>
      </c>
      <c r="E13" s="12">
        <f t="shared" si="3"/>
        <v>344601.5583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38289062.03</v>
      </c>
      <c r="D14" s="13">
        <v>0.0084</v>
      </c>
      <c r="E14" s="12">
        <f t="shared" si="3"/>
        <v>318948.9499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37970113.08</v>
      </c>
      <c r="D15" s="13">
        <v>0.0075</v>
      </c>
      <c r="E15" s="12">
        <f t="shared" si="3"/>
        <v>282655.9287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37687457.15</v>
      </c>
      <c r="D16" s="13">
        <v>0.0065</v>
      </c>
      <c r="E16" s="12">
        <f t="shared" si="3"/>
        <v>243386.4595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37444070.69</v>
      </c>
      <c r="D17" s="13">
        <v>0.0062</v>
      </c>
      <c r="E17" s="12">
        <f t="shared" si="3"/>
        <v>230722.7572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37213347.94</v>
      </c>
      <c r="D18" s="13">
        <v>0.0066</v>
      </c>
      <c r="E18" s="12">
        <f t="shared" si="3"/>
        <v>243997.7115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36969350.23</v>
      </c>
      <c r="D19" s="13">
        <v>0.0073</v>
      </c>
      <c r="E19" s="12">
        <f t="shared" si="3"/>
        <v>267920.4375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36701429.79</v>
      </c>
      <c r="D20" s="13">
        <v>0.0079</v>
      </c>
      <c r="E20" s="12">
        <f t="shared" si="3"/>
        <v>287668.7125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36413761.08</v>
      </c>
      <c r="D21" s="13">
        <v>0.0089</v>
      </c>
      <c r="E21" s="12">
        <f t="shared" si="3"/>
        <v>321223.5837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36092537.49</v>
      </c>
      <c r="D22" s="13">
        <v>0.0098</v>
      </c>
      <c r="E22" s="12">
        <f t="shared" si="3"/>
        <v>350274.1805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35742263.31</v>
      </c>
      <c r="D23" s="13">
        <v>0.0107</v>
      </c>
      <c r="E23" s="12">
        <f t="shared" si="3"/>
        <v>378393.408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35363869.9</v>
      </c>
      <c r="D24" s="13">
        <v>0.0119</v>
      </c>
      <c r="E24" s="12">
        <f t="shared" si="3"/>
        <v>415881.0672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34947988.84</v>
      </c>
      <c r="D25" s="13">
        <v>0.0137</v>
      </c>
      <c r="E25" s="12">
        <f t="shared" si="3"/>
        <v>472316.7082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34475672.13</v>
      </c>
      <c r="D26" s="13">
        <v>0.0156</v>
      </c>
      <c r="E26" s="12">
        <f t="shared" si="3"/>
        <v>529559.3592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33946112.77</v>
      </c>
      <c r="D27" s="13">
        <v>0.0173</v>
      </c>
      <c r="E27" s="12">
        <f t="shared" si="3"/>
        <v>577280.7932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33368831.98</v>
      </c>
      <c r="D28" s="13">
        <v>0.0182</v>
      </c>
      <c r="E28" s="12">
        <f t="shared" si="3"/>
        <v>596457.2206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32772374.76</v>
      </c>
      <c r="D29" s="13">
        <v>0.0185</v>
      </c>
      <c r="E29" s="12">
        <f t="shared" si="3"/>
        <v>595276.321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32177098.43</v>
      </c>
      <c r="D30" s="15">
        <v>0.0188</v>
      </c>
      <c r="E30" s="12">
        <f t="shared" si="3"/>
        <v>593766.6378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31583331.8</v>
      </c>
      <c r="D31" s="16">
        <v>0.0194</v>
      </c>
      <c r="E31" s="12">
        <f t="shared" si="3"/>
        <v>601056.1476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30982275.65</v>
      </c>
      <c r="D32" s="15">
        <v>0.0198</v>
      </c>
      <c r="E32" s="12">
        <f t="shared" si="3"/>
        <v>601538.5937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30380737.06</v>
      </c>
      <c r="D33" s="16">
        <v>0.0202</v>
      </c>
      <c r="E33" s="12">
        <f t="shared" si="3"/>
        <v>601539.7849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29779197.27</v>
      </c>
      <c r="D34" s="15">
        <v>0.0204</v>
      </c>
      <c r="E34" s="12">
        <f t="shared" si="3"/>
        <v>595350.4746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29183846.8</v>
      </c>
      <c r="D35" s="13">
        <v>0.0211</v>
      </c>
      <c r="E35" s="12">
        <f t="shared" si="3"/>
        <v>603054.713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28580792.08</v>
      </c>
      <c r="D36" s="13">
        <v>0.0221</v>
      </c>
      <c r="E36" s="12">
        <f t="shared" si="3"/>
        <v>617978.1871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27962813.9</v>
      </c>
      <c r="D37" s="13">
        <v>0.0224</v>
      </c>
      <c r="E37" s="12">
        <f t="shared" si="3"/>
        <v>612643.8099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27350170.09</v>
      </c>
      <c r="D38" s="13">
        <v>0.0227</v>
      </c>
      <c r="E38" s="12">
        <f t="shared" si="3"/>
        <v>607068.4081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26743101.68</v>
      </c>
      <c r="D39" s="13">
        <v>0.0229</v>
      </c>
      <c r="E39" s="12">
        <f t="shared" si="3"/>
        <v>598706.6462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26144395.03</v>
      </c>
      <c r="D40" s="13">
        <v>0.0236</v>
      </c>
      <c r="E40" s="12">
        <f t="shared" si="3"/>
        <v>602782.066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25541612.97</v>
      </c>
      <c r="D41" s="13">
        <v>0.0244</v>
      </c>
      <c r="E41" s="12">
        <f t="shared" si="3"/>
        <v>608371.1015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24933241.86</v>
      </c>
      <c r="D42" s="13">
        <v>0.0248</v>
      </c>
      <c r="E42" s="12">
        <f t="shared" si="3"/>
        <v>603380.5603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24329861.3</v>
      </c>
      <c r="D43" s="13">
        <v>0.0249</v>
      </c>
      <c r="E43" s="12">
        <f t="shared" si="3"/>
        <v>591095.2741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23738766.03</v>
      </c>
      <c r="D44" s="13">
        <v>0.0248</v>
      </c>
      <c r="E44" s="12">
        <f t="shared" si="3"/>
        <v>574474.4316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23164291.6</v>
      </c>
      <c r="D45" s="13">
        <v>0.0249</v>
      </c>
      <c r="E45" s="12">
        <f t="shared" si="3"/>
        <v>562777.6962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22601513.9</v>
      </c>
      <c r="D46" s="13">
        <v>0.025</v>
      </c>
      <c r="E46" s="12">
        <f t="shared" si="3"/>
        <v>551256.4366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22050257.47</v>
      </c>
      <c r="D47" s="13">
        <v>0.0249</v>
      </c>
      <c r="E47" s="12">
        <f t="shared" si="3"/>
        <v>535712.1777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21514545.29</v>
      </c>
      <c r="D48" s="13">
        <v>0.0249</v>
      </c>
      <c r="E48" s="12">
        <f t="shared" si="3"/>
        <v>522697.0218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20991848.27</v>
      </c>
      <c r="D49" s="13">
        <v>0.0247</v>
      </c>
      <c r="E49" s="12">
        <f t="shared" si="3"/>
        <v>506000.4413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20485847.82</v>
      </c>
      <c r="D50" s="13">
        <v>0.0247</v>
      </c>
      <c r="E50" s="12">
        <f t="shared" si="3"/>
        <v>493803.4949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19992044.33</v>
      </c>
      <c r="D51" s="13">
        <v>0.0249</v>
      </c>
      <c r="E51" s="12">
        <f t="shared" si="3"/>
        <v>485707.7801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19506336.55</v>
      </c>
      <c r="D52" s="13">
        <v>0.0253</v>
      </c>
      <c r="E52" s="12">
        <f t="shared" si="3"/>
        <v>481332.5999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19025003.95</v>
      </c>
      <c r="D53" s="13">
        <v>0.0259</v>
      </c>
      <c r="E53" s="12">
        <f t="shared" si="3"/>
        <v>480307.6346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18544696.32</v>
      </c>
      <c r="D54" s="13">
        <v>0.0265</v>
      </c>
      <c r="E54" s="12">
        <f t="shared" si="3"/>
        <v>478747.6399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18065948.68</v>
      </c>
      <c r="D55" s="13">
        <v>0.0246</v>
      </c>
      <c r="E55" s="12">
        <f t="shared" si="3"/>
        <v>433752.0373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17632196.64</v>
      </c>
      <c r="D56" s="13">
        <v>0.0251</v>
      </c>
      <c r="E56" s="12">
        <f t="shared" si="3"/>
        <v>431731.6707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17200464.97</v>
      </c>
      <c r="D57" s="13">
        <v>0.0279</v>
      </c>
      <c r="E57" s="12">
        <f t="shared" si="3"/>
        <v>466867.3729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16733597.59</v>
      </c>
      <c r="D58" s="13">
        <v>0.0281</v>
      </c>
      <c r="E58" s="12">
        <f t="shared" si="3"/>
        <v>457362.2142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16276235.38</v>
      </c>
      <c r="D59" s="13">
        <v>0.0283</v>
      </c>
      <c r="E59" s="12">
        <f t="shared" si="3"/>
        <v>447940.7384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15828294.64</v>
      </c>
      <c r="D60" s="13">
        <v>0.0285</v>
      </c>
      <c r="E60" s="12">
        <f t="shared" si="3"/>
        <v>438606.1228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15389688.52</v>
      </c>
      <c r="D61" s="13">
        <v>0.0287</v>
      </c>
      <c r="E61" s="12">
        <f t="shared" si="3"/>
        <v>429361.3886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14960327.13</v>
      </c>
      <c r="D62" s="13">
        <v>0.0289</v>
      </c>
      <c r="E62" s="12">
        <f t="shared" si="3"/>
        <v>420209.4023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14540117.73</v>
      </c>
      <c r="D63" s="13">
        <v>0.029</v>
      </c>
      <c r="E63" s="12">
        <f t="shared" si="3"/>
        <v>409779.7999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14130337.93</v>
      </c>
      <c r="D64" s="13">
        <v>0.0291</v>
      </c>
      <c r="E64" s="12">
        <f t="shared" si="3"/>
        <v>399565.4783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13730772.45</v>
      </c>
      <c r="D65" s="13">
        <v>0.0292</v>
      </c>
      <c r="E65" s="12">
        <f t="shared" si="3"/>
        <v>389563.307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13341209.14</v>
      </c>
      <c r="D66" s="13">
        <v>0.0294142857142857</v>
      </c>
      <c r="E66" s="12">
        <f t="shared" si="3"/>
        <v>381209.1429</v>
      </c>
      <c r="F66" s="14"/>
    </row>
    <row r="67" ht="22.5" customHeight="1">
      <c r="A67" s="3">
        <f t="shared" si="1"/>
        <v>1950</v>
      </c>
      <c r="B67" s="4">
        <v>1700.0</v>
      </c>
      <c r="C67" s="17">
        <v>1.296E7</v>
      </c>
      <c r="D67" s="13">
        <v>0.0295642857142857</v>
      </c>
      <c r="E67" s="4" t="s">
        <v>72</v>
      </c>
      <c r="F67" s="14"/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73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1638367.484</v>
      </c>
      <c r="D2" s="13">
        <v>0.0312</v>
      </c>
      <c r="E2" s="12">
        <f t="shared" ref="E2:E66" si="3">SUM(C2-C3)</f>
        <v>49570.46695</v>
      </c>
      <c r="F2" s="19">
        <v>1638021.0</v>
      </c>
    </row>
    <row r="3" ht="22.5" customHeight="1">
      <c r="A3" s="3">
        <f t="shared" si="1"/>
        <v>2014</v>
      </c>
      <c r="B3" s="4">
        <v>1764.0</v>
      </c>
      <c r="C3" s="12">
        <f t="shared" si="2"/>
        <v>1588797.018</v>
      </c>
      <c r="D3" s="13">
        <v>0.0363</v>
      </c>
      <c r="E3" s="12">
        <f t="shared" si="3"/>
        <v>55653.12336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1533143.894</v>
      </c>
      <c r="D4" s="13">
        <v>0.0342</v>
      </c>
      <c r="E4" s="12">
        <f t="shared" si="3"/>
        <v>50699.59503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1482444.299</v>
      </c>
      <c r="D5" s="13">
        <v>0.0405</v>
      </c>
      <c r="E5" s="12">
        <f t="shared" si="3"/>
        <v>57702.06066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1424742.238</v>
      </c>
      <c r="D6" s="13">
        <v>0.0369</v>
      </c>
      <c r="E6" s="12">
        <f t="shared" si="3"/>
        <v>50702.08178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1374040.157</v>
      </c>
      <c r="D7" s="13">
        <v>0.0293</v>
      </c>
      <c r="E7" s="12">
        <f t="shared" si="3"/>
        <v>39113.35528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1334926.801</v>
      </c>
      <c r="D8" s="13">
        <v>0.0365</v>
      </c>
      <c r="E8" s="12">
        <f t="shared" si="3"/>
        <v>47008.99976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1287917.802</v>
      </c>
      <c r="D9" s="13">
        <v>0.0219</v>
      </c>
      <c r="E9" s="12">
        <f t="shared" si="3"/>
        <v>27600.93929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1260316.862</v>
      </c>
      <c r="D10" s="13">
        <v>0.0189</v>
      </c>
      <c r="E10" s="12">
        <f t="shared" si="3"/>
        <v>23378.14182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1236938.721</v>
      </c>
      <c r="D11" s="13">
        <v>0.0409</v>
      </c>
      <c r="E11" s="12">
        <f t="shared" si="3"/>
        <v>48602.93368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1188335.787</v>
      </c>
      <c r="D12" s="13">
        <v>0.0352</v>
      </c>
      <c r="E12" s="12">
        <f t="shared" si="3"/>
        <v>40407.09013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1147928.697</v>
      </c>
      <c r="D13" s="13">
        <v>0.0358</v>
      </c>
      <c r="E13" s="12">
        <f t="shared" si="3"/>
        <v>39675.46567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1108253.231</v>
      </c>
      <c r="D14" s="13">
        <v>0.0615</v>
      </c>
      <c r="E14" s="12">
        <f t="shared" si="3"/>
        <v>64208.73642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1044044.495</v>
      </c>
      <c r="D15" s="13">
        <v>0.0525</v>
      </c>
      <c r="E15" s="12">
        <f t="shared" si="3"/>
        <v>52078.22895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991966.2657</v>
      </c>
      <c r="D16" s="13">
        <v>0.0076</v>
      </c>
      <c r="E16" s="12">
        <f t="shared" si="3"/>
        <v>7482.079813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984484.1859</v>
      </c>
      <c r="D17" s="13">
        <v>0.0121</v>
      </c>
      <c r="E17" s="12">
        <f t="shared" si="3"/>
        <v>11769.84354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972714.3424</v>
      </c>
      <c r="D18" s="13">
        <v>0.0373</v>
      </c>
      <c r="E18" s="12">
        <f t="shared" si="3"/>
        <v>34977.58119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937736.7612</v>
      </c>
      <c r="D19" s="13">
        <v>0.0376</v>
      </c>
      <c r="E19" s="12">
        <f t="shared" si="3"/>
        <v>33981.20877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903755.5524</v>
      </c>
      <c r="D20" s="13">
        <v>0.038</v>
      </c>
      <c r="E20" s="12">
        <f t="shared" si="3"/>
        <v>33085.46338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870670.089</v>
      </c>
      <c r="D21" s="13">
        <v>0.0401</v>
      </c>
      <c r="E21" s="12">
        <f t="shared" si="3"/>
        <v>33567.80172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837102.2873</v>
      </c>
      <c r="D22" s="13">
        <v>0.0489</v>
      </c>
      <c r="E22" s="12">
        <f t="shared" si="3"/>
        <v>39025.93369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798076.3536</v>
      </c>
      <c r="D23" s="13">
        <v>0.0839</v>
      </c>
      <c r="E23" s="12">
        <f t="shared" si="3"/>
        <v>61775.63066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736300.7229</v>
      </c>
      <c r="D24" s="13">
        <v>0.1181</v>
      </c>
      <c r="E24" s="12">
        <f t="shared" si="3"/>
        <v>77772.2166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658528.5063</v>
      </c>
      <c r="D25" s="13">
        <v>0.0816</v>
      </c>
      <c r="E25" s="12">
        <f t="shared" si="3"/>
        <v>49681.88435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608846.622</v>
      </c>
      <c r="D26" s="13">
        <v>0.0159</v>
      </c>
      <c r="E26" s="12">
        <f t="shared" si="3"/>
        <v>9529.147839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599317.4742</v>
      </c>
      <c r="D27" s="13">
        <v>0.0143</v>
      </c>
      <c r="E27" s="12">
        <f t="shared" si="3"/>
        <v>8449.413271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590868.0609</v>
      </c>
      <c r="D28" s="13">
        <v>0.03</v>
      </c>
      <c r="E28" s="12">
        <f t="shared" si="3"/>
        <v>17209.74935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573658.3115</v>
      </c>
      <c r="D29" s="13">
        <v>0.0118</v>
      </c>
      <c r="E29" s="12">
        <f t="shared" si="3"/>
        <v>6690.22344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566968.0881</v>
      </c>
      <c r="D30" s="15">
        <v>-0.0028</v>
      </c>
      <c r="E30" s="12">
        <f t="shared" si="3"/>
        <v>-1591.968158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568560.0563</v>
      </c>
      <c r="D31" s="16">
        <v>-6.0E-4</v>
      </c>
      <c r="E31" s="12">
        <f t="shared" si="3"/>
        <v>-341.3408383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568901.3971</v>
      </c>
      <c r="D32" s="15">
        <v>0.0209</v>
      </c>
      <c r="E32" s="12">
        <f t="shared" si="3"/>
        <v>11646.62474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557254.7723</v>
      </c>
      <c r="D33" s="16">
        <v>0.0246</v>
      </c>
      <c r="E33" s="12">
        <f t="shared" si="3"/>
        <v>13379.33574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543875.4366</v>
      </c>
      <c r="D34" s="15">
        <v>-0.0067</v>
      </c>
      <c r="E34" s="12">
        <f t="shared" si="3"/>
        <v>-3668.544675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547543.9813</v>
      </c>
      <c r="D35" s="13">
        <v>-0.0826</v>
      </c>
      <c r="E35" s="12">
        <f t="shared" si="3"/>
        <v>-49299.25099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596843.2323</v>
      </c>
      <c r="D36" s="13">
        <v>-0.0982</v>
      </c>
      <c r="E36" s="12">
        <f t="shared" si="3"/>
        <v>-64992.24374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661835.476</v>
      </c>
      <c r="D37" s="13">
        <v>-0.0363</v>
      </c>
      <c r="E37" s="12">
        <f t="shared" si="3"/>
        <v>-24929.57121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686765.0472</v>
      </c>
      <c r="D38" s="13">
        <v>0.0032</v>
      </c>
      <c r="E38" s="12">
        <f t="shared" si="3"/>
        <v>2190.638109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684574.4091</v>
      </c>
      <c r="D39" s="13">
        <v>0.0201</v>
      </c>
      <c r="E39" s="12">
        <f t="shared" si="3"/>
        <v>13488.82033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671085.5888</v>
      </c>
      <c r="D40" s="13">
        <v>0.0213</v>
      </c>
      <c r="E40" s="12">
        <f t="shared" si="3"/>
        <v>13996.00807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657089.5807</v>
      </c>
      <c r="D41" s="13">
        <v>0.0221</v>
      </c>
      <c r="E41" s="12">
        <f t="shared" si="3"/>
        <v>14207.68979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642881.8909</v>
      </c>
      <c r="D42" s="13">
        <v>0.0242</v>
      </c>
      <c r="E42" s="12">
        <f t="shared" si="3"/>
        <v>15190.14036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627691.7506</v>
      </c>
      <c r="D43" s="13">
        <v>0.0253</v>
      </c>
      <c r="E43" s="12">
        <f t="shared" si="3"/>
        <v>15488.73626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612203.0143</v>
      </c>
      <c r="D44" s="13">
        <v>0.0253</v>
      </c>
      <c r="E44" s="12">
        <f t="shared" si="3"/>
        <v>15106.54078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597096.4735</v>
      </c>
      <c r="D45" s="13">
        <v>0.0244</v>
      </c>
      <c r="E45" s="12">
        <f t="shared" si="3"/>
        <v>14222.13389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582874.3396</v>
      </c>
      <c r="D46" s="13">
        <v>0.0243</v>
      </c>
      <c r="E46" s="12">
        <f t="shared" si="3"/>
        <v>13827.83018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569046.5095</v>
      </c>
      <c r="D47" s="13">
        <v>0.0245</v>
      </c>
      <c r="E47" s="12">
        <f t="shared" si="3"/>
        <v>13608.23766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555438.2718</v>
      </c>
      <c r="D48" s="13">
        <v>0.0239</v>
      </c>
      <c r="E48" s="12">
        <f t="shared" si="3"/>
        <v>12965.1086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542473.1632</v>
      </c>
      <c r="D49" s="13">
        <v>0.0236</v>
      </c>
      <c r="E49" s="12">
        <f t="shared" si="3"/>
        <v>12507.19681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529965.9664</v>
      </c>
      <c r="D50" s="13">
        <v>0.0231</v>
      </c>
      <c r="E50" s="12">
        <f t="shared" si="3"/>
        <v>11965.80376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518000.1626</v>
      </c>
      <c r="D51" s="13">
        <v>0.0227</v>
      </c>
      <c r="E51" s="12">
        <f t="shared" si="3"/>
        <v>11497.60799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506502.5546</v>
      </c>
      <c r="D52" s="13">
        <v>0.0223</v>
      </c>
      <c r="E52" s="12">
        <f t="shared" si="3"/>
        <v>11048.62268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495453.932</v>
      </c>
      <c r="D53" s="13">
        <v>0.0216</v>
      </c>
      <c r="E53" s="12">
        <f t="shared" si="3"/>
        <v>10475.53341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484978.3985</v>
      </c>
      <c r="D54" s="13">
        <v>0.0211</v>
      </c>
      <c r="E54" s="12">
        <f t="shared" si="3"/>
        <v>10021.58869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474956.8099</v>
      </c>
      <c r="D55" s="13">
        <v>0.0204</v>
      </c>
      <c r="E55" s="12">
        <f t="shared" si="3"/>
        <v>9495.412506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465461.3974</v>
      </c>
      <c r="D56" s="13">
        <v>0.0196</v>
      </c>
      <c r="E56" s="12">
        <f t="shared" si="3"/>
        <v>8947.669074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456513.7283</v>
      </c>
      <c r="D57" s="13">
        <v>0.0195</v>
      </c>
      <c r="E57" s="12">
        <f t="shared" si="3"/>
        <v>8731.748604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447781.9797</v>
      </c>
      <c r="D58" s="13">
        <v>0.0193</v>
      </c>
      <c r="E58" s="12">
        <f t="shared" si="3"/>
        <v>8478.556075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439303.4236</v>
      </c>
      <c r="D59" s="13">
        <v>0.019</v>
      </c>
      <c r="E59" s="12">
        <f t="shared" si="3"/>
        <v>8191.133512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431112.2901</v>
      </c>
      <c r="D60" s="13">
        <v>0.0185</v>
      </c>
      <c r="E60" s="12">
        <f t="shared" si="3"/>
        <v>7830.709246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423281.5808</v>
      </c>
      <c r="D61" s="13">
        <v>0.018</v>
      </c>
      <c r="E61" s="12">
        <f t="shared" si="3"/>
        <v>7484.350152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415797.2307</v>
      </c>
      <c r="D62" s="13">
        <v>0.0175</v>
      </c>
      <c r="E62" s="12">
        <f t="shared" si="3"/>
        <v>7151.303722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408645.927</v>
      </c>
      <c r="D63" s="13">
        <v>0.017</v>
      </c>
      <c r="E63" s="12">
        <f t="shared" si="3"/>
        <v>6830.856203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401815.0708</v>
      </c>
      <c r="D64" s="13">
        <v>0.017</v>
      </c>
      <c r="E64" s="12">
        <f t="shared" si="3"/>
        <v>6716.672766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395098.398</v>
      </c>
      <c r="D65" s="13">
        <v>0.017</v>
      </c>
      <c r="E65" s="12">
        <f t="shared" si="3"/>
        <v>6604.398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388494</v>
      </c>
      <c r="D66" s="13">
        <v>0.017</v>
      </c>
      <c r="E66" s="12">
        <f t="shared" si="3"/>
        <v>6494</v>
      </c>
      <c r="F66" s="14"/>
    </row>
    <row r="67" ht="22.5" customHeight="1">
      <c r="A67" s="3">
        <f t="shared" si="1"/>
        <v>1950</v>
      </c>
      <c r="B67" s="4">
        <v>1700.0</v>
      </c>
      <c r="C67" s="17">
        <v>382000.0</v>
      </c>
      <c r="D67" s="13">
        <v>0.017</v>
      </c>
      <c r="E67" s="4" t="s">
        <v>72</v>
      </c>
      <c r="F67" s="14"/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9105457.776</v>
      </c>
      <c r="D2" s="13">
        <v>0.0133</v>
      </c>
      <c r="E2" s="12">
        <f t="shared" ref="E2:E66" si="3">SUM(C2-C3)</f>
        <v>119513.0647</v>
      </c>
      <c r="F2" s="24">
        <v>9106539.0</v>
      </c>
    </row>
    <row r="3" ht="22.5" customHeight="1">
      <c r="A3" s="3">
        <f t="shared" si="1"/>
        <v>2014</v>
      </c>
      <c r="B3" s="4">
        <v>1764.0</v>
      </c>
      <c r="C3" s="12">
        <f t="shared" si="2"/>
        <v>8985944.711</v>
      </c>
      <c r="D3" s="13">
        <v>0.0135</v>
      </c>
      <c r="E3" s="12">
        <f t="shared" si="3"/>
        <v>119694.3795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8866250.332</v>
      </c>
      <c r="D4" s="13">
        <v>0.0128</v>
      </c>
      <c r="E4" s="12">
        <f t="shared" si="3"/>
        <v>112053.7167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8754196.615</v>
      </c>
      <c r="D5" s="13">
        <v>0.0127</v>
      </c>
      <c r="E5" s="12">
        <f t="shared" si="3"/>
        <v>109784.0397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8644412.575</v>
      </c>
      <c r="D6" s="13">
        <v>0.0147</v>
      </c>
      <c r="E6" s="12">
        <f t="shared" si="3"/>
        <v>125231.9551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8519180.62</v>
      </c>
      <c r="D7" s="13">
        <v>0.0152</v>
      </c>
      <c r="E7" s="12">
        <f t="shared" si="3"/>
        <v>127552.7437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8391627.877</v>
      </c>
      <c r="D8" s="13">
        <v>0.0138</v>
      </c>
      <c r="E8" s="12">
        <f t="shared" si="3"/>
        <v>114228.1167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8277399.76</v>
      </c>
      <c r="D9" s="13">
        <v>0.0127</v>
      </c>
      <c r="E9" s="12">
        <f t="shared" si="3"/>
        <v>103804.6578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8173595.102</v>
      </c>
      <c r="D10" s="13">
        <v>0.0016</v>
      </c>
      <c r="E10" s="12">
        <f t="shared" si="3"/>
        <v>13056.86119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8160538.241</v>
      </c>
      <c r="D11" s="13">
        <v>0.0103</v>
      </c>
      <c r="E11" s="12">
        <f t="shared" si="3"/>
        <v>83196.61871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8077341.622</v>
      </c>
      <c r="D12" s="13">
        <v>0.0107</v>
      </c>
      <c r="E12" s="12">
        <f t="shared" si="3"/>
        <v>85512.57085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7991829.051</v>
      </c>
      <c r="D13" s="13">
        <v>0.0112</v>
      </c>
      <c r="E13" s="12">
        <f t="shared" si="3"/>
        <v>88517.09392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7903311.957</v>
      </c>
      <c r="D14" s="13">
        <v>0.0116</v>
      </c>
      <c r="E14" s="12">
        <f t="shared" si="3"/>
        <v>90627.14384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7812684.814</v>
      </c>
      <c r="D15" s="13">
        <v>0.0121</v>
      </c>
      <c r="E15" s="12">
        <f t="shared" si="3"/>
        <v>93403.30624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7719281.507</v>
      </c>
      <c r="D16" s="13">
        <v>0.0124</v>
      </c>
      <c r="E16" s="12">
        <f t="shared" si="3"/>
        <v>94546.71147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7624734.796</v>
      </c>
      <c r="D17" s="13">
        <v>0.0128</v>
      </c>
      <c r="E17" s="12">
        <f t="shared" si="3"/>
        <v>96363.15698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7528371.639</v>
      </c>
      <c r="D18" s="13">
        <v>0.0134</v>
      </c>
      <c r="E18" s="12">
        <f t="shared" si="3"/>
        <v>99546.26008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7428825.379</v>
      </c>
      <c r="D19" s="13">
        <v>0.0139</v>
      </c>
      <c r="E19" s="12">
        <f t="shared" si="3"/>
        <v>101845.0269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7326980.352</v>
      </c>
      <c r="D20" s="13">
        <v>0.0145</v>
      </c>
      <c r="E20" s="12">
        <f t="shared" si="3"/>
        <v>104722.7354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7222257.617</v>
      </c>
      <c r="D21" s="13">
        <v>0.0151</v>
      </c>
      <c r="E21" s="12">
        <f t="shared" si="3"/>
        <v>107433.839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7114823.778</v>
      </c>
      <c r="D22" s="13">
        <v>0.0164</v>
      </c>
      <c r="E22" s="12">
        <f t="shared" si="3"/>
        <v>114800.3837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7000023.394</v>
      </c>
      <c r="D23" s="13">
        <v>0.0174</v>
      </c>
      <c r="E23" s="12">
        <f t="shared" si="3"/>
        <v>119717.3256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6880306.068</v>
      </c>
      <c r="D24" s="13">
        <v>0.0173</v>
      </c>
      <c r="E24" s="12">
        <f t="shared" si="3"/>
        <v>117005.1066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6763300.962</v>
      </c>
      <c r="D25" s="13">
        <v>0.017</v>
      </c>
      <c r="E25" s="12">
        <f t="shared" si="3"/>
        <v>113054.195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6650246.767</v>
      </c>
      <c r="D26" s="13">
        <v>0.0176</v>
      </c>
      <c r="E26" s="12">
        <f t="shared" si="3"/>
        <v>115019.9912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6535226.775</v>
      </c>
      <c r="D27" s="13">
        <v>0.0187</v>
      </c>
      <c r="E27" s="12">
        <f t="shared" si="3"/>
        <v>119965.3879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6415261.387</v>
      </c>
      <c r="D28" s="13">
        <v>0.0196</v>
      </c>
      <c r="E28" s="12">
        <f t="shared" si="3"/>
        <v>123322.0118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6291939.376</v>
      </c>
      <c r="D29" s="13">
        <v>0.02</v>
      </c>
      <c r="E29" s="12">
        <f t="shared" si="3"/>
        <v>123371.3603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6168568.015</v>
      </c>
      <c r="D30" s="15">
        <v>0.0204</v>
      </c>
      <c r="E30" s="12">
        <f t="shared" si="3"/>
        <v>123322.9983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6045245.017</v>
      </c>
      <c r="D31" s="16">
        <v>0.0213</v>
      </c>
      <c r="E31" s="12">
        <f t="shared" si="3"/>
        <v>126078.2521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5919166.765</v>
      </c>
      <c r="D32" s="15">
        <v>0.0222</v>
      </c>
      <c r="E32" s="12">
        <f t="shared" si="3"/>
        <v>128551.6554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5790615.109</v>
      </c>
      <c r="D33" s="16">
        <v>0.023</v>
      </c>
      <c r="E33" s="12">
        <f t="shared" si="3"/>
        <v>130189.7825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5660425.327</v>
      </c>
      <c r="D34" s="15">
        <v>0.0235</v>
      </c>
      <c r="E34" s="12">
        <f t="shared" si="3"/>
        <v>129965.7989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5530459.528</v>
      </c>
      <c r="D35" s="13">
        <v>0.0214</v>
      </c>
      <c r="E35" s="12">
        <f t="shared" si="3"/>
        <v>115872.1695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5414587.359</v>
      </c>
      <c r="D36" s="13">
        <v>0.0199</v>
      </c>
      <c r="E36" s="12">
        <f t="shared" si="3"/>
        <v>105647.8953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5308939.463</v>
      </c>
      <c r="D37" s="13">
        <v>0.02</v>
      </c>
      <c r="E37" s="12">
        <f t="shared" si="3"/>
        <v>104096.8522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5204842.611</v>
      </c>
      <c r="D38" s="13">
        <v>0.0196</v>
      </c>
      <c r="E38" s="12">
        <f t="shared" si="3"/>
        <v>100053.8595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5104788.751</v>
      </c>
      <c r="D39" s="13">
        <v>0.0202</v>
      </c>
      <c r="E39" s="12">
        <f t="shared" si="3"/>
        <v>101075.0174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5003713.734</v>
      </c>
      <c r="D40" s="13">
        <v>0.0206</v>
      </c>
      <c r="E40" s="12">
        <f t="shared" si="3"/>
        <v>100995.9856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4902717.748</v>
      </c>
      <c r="D41" s="13">
        <v>0.0204</v>
      </c>
      <c r="E41" s="12">
        <f t="shared" si="3"/>
        <v>98015.91735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4804701.831</v>
      </c>
      <c r="D42" s="13">
        <v>0.0207</v>
      </c>
      <c r="E42" s="12">
        <f t="shared" si="3"/>
        <v>97440.31342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4707261.518</v>
      </c>
      <c r="D43" s="13">
        <v>0.0221</v>
      </c>
      <c r="E43" s="12">
        <f t="shared" si="3"/>
        <v>101781.1169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4605480.401</v>
      </c>
      <c r="D44" s="13">
        <v>0.0231</v>
      </c>
      <c r="E44" s="12">
        <f t="shared" si="3"/>
        <v>103984.5541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4501495.847</v>
      </c>
      <c r="D45" s="13">
        <v>0.024</v>
      </c>
      <c r="E45" s="12">
        <f t="shared" si="3"/>
        <v>105503.8089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4395992.038</v>
      </c>
      <c r="D46" s="13">
        <v>0.0237</v>
      </c>
      <c r="E46" s="12">
        <f t="shared" si="3"/>
        <v>101772.9914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4294219.046</v>
      </c>
      <c r="D47" s="13">
        <v>0.0235</v>
      </c>
      <c r="E47" s="12">
        <f t="shared" si="3"/>
        <v>98597.11538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4195621.931</v>
      </c>
      <c r="D48" s="13">
        <v>0.0245</v>
      </c>
      <c r="E48" s="12">
        <f t="shared" si="3"/>
        <v>100334.5411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4095287.39</v>
      </c>
      <c r="D49" s="13">
        <v>0.0253</v>
      </c>
      <c r="E49" s="12">
        <f t="shared" si="3"/>
        <v>101054.1022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3994233.288</v>
      </c>
      <c r="D50" s="13">
        <v>0.026</v>
      </c>
      <c r="E50" s="12">
        <f t="shared" si="3"/>
        <v>101218.3874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3893014.9</v>
      </c>
      <c r="D51" s="13">
        <v>0.0254</v>
      </c>
      <c r="E51" s="12">
        <f t="shared" si="3"/>
        <v>96433.17581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3796581.725</v>
      </c>
      <c r="D52" s="13">
        <v>0.0251</v>
      </c>
      <c r="E52" s="12">
        <f t="shared" si="3"/>
        <v>92960.88312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3703620.841</v>
      </c>
      <c r="D53" s="13">
        <v>0.0262</v>
      </c>
      <c r="E53" s="12">
        <f t="shared" si="3"/>
        <v>94557.46058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3609063.381</v>
      </c>
      <c r="D54" s="13">
        <v>0.0267</v>
      </c>
      <c r="E54" s="12">
        <f t="shared" si="3"/>
        <v>93856.03611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3515207.345</v>
      </c>
      <c r="D55" s="13">
        <v>0.027</v>
      </c>
      <c r="E55" s="12">
        <f t="shared" si="3"/>
        <v>92415.38297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3422791.962</v>
      </c>
      <c r="D56" s="13">
        <v>0.0275</v>
      </c>
      <c r="E56" s="12">
        <f t="shared" si="3"/>
        <v>91607.57075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3331184.391</v>
      </c>
      <c r="D57" s="13">
        <v>0.028</v>
      </c>
      <c r="E57" s="12">
        <f t="shared" si="3"/>
        <v>90732.64878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3240451.742</v>
      </c>
      <c r="D58" s="13">
        <v>0.0285</v>
      </c>
      <c r="E58" s="12">
        <f t="shared" si="3"/>
        <v>89793.7527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3150657.99</v>
      </c>
      <c r="D59" s="13">
        <v>0.0285</v>
      </c>
      <c r="E59" s="12">
        <f t="shared" si="3"/>
        <v>87305.54468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3063352.445</v>
      </c>
      <c r="D60" s="13">
        <v>0.0285</v>
      </c>
      <c r="E60" s="12">
        <f t="shared" si="3"/>
        <v>84886.28554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2978466.159</v>
      </c>
      <c r="D61" s="13">
        <v>0.0285</v>
      </c>
      <c r="E61" s="12">
        <f t="shared" si="3"/>
        <v>82534.0647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2895932.095</v>
      </c>
      <c r="D62" s="13">
        <v>0.0285</v>
      </c>
      <c r="E62" s="12">
        <f t="shared" si="3"/>
        <v>80247.0245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2815685.07</v>
      </c>
      <c r="D63" s="13">
        <v>0.0285</v>
      </c>
      <c r="E63" s="12">
        <f t="shared" si="3"/>
        <v>78023.35877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2737661.711</v>
      </c>
      <c r="D64" s="13">
        <v>0.0285</v>
      </c>
      <c r="E64" s="12">
        <f t="shared" si="3"/>
        <v>75861.3114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2661800.4</v>
      </c>
      <c r="D65" s="13">
        <v>0.028</v>
      </c>
      <c r="E65" s="12">
        <f t="shared" si="3"/>
        <v>72500.4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2589300</v>
      </c>
      <c r="D66" s="13">
        <v>0.0275</v>
      </c>
      <c r="E66" s="12">
        <f t="shared" si="3"/>
        <v>69300</v>
      </c>
      <c r="F66" s="14"/>
    </row>
    <row r="67" ht="22.5" customHeight="1">
      <c r="A67" s="3">
        <f t="shared" si="1"/>
        <v>1950</v>
      </c>
      <c r="B67" s="4">
        <v>1700.0</v>
      </c>
      <c r="C67" s="17">
        <v>2520000.0</v>
      </c>
      <c r="D67" s="13">
        <v>0.027</v>
      </c>
      <c r="E67" s="4" t="s">
        <v>72</v>
      </c>
      <c r="F67" s="14"/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27332501.15</v>
      </c>
      <c r="D2" s="13">
        <v>0.0361</v>
      </c>
      <c r="E2" s="12">
        <f t="shared" ref="E2:E66" si="3">SUM(C2-C3)</f>
        <v>952324.3812</v>
      </c>
      <c r="F2" s="19">
        <v>2.7332521E7</v>
      </c>
    </row>
    <row r="3" ht="22.5" customHeight="1">
      <c r="A3" s="3">
        <f t="shared" si="1"/>
        <v>2014</v>
      </c>
      <c r="B3" s="4">
        <v>1764.0</v>
      </c>
      <c r="C3" s="12">
        <f t="shared" si="2"/>
        <v>26380176.77</v>
      </c>
      <c r="D3" s="13">
        <v>0.0373</v>
      </c>
      <c r="E3" s="12">
        <f t="shared" si="3"/>
        <v>948597.892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25431578.87</v>
      </c>
      <c r="D4" s="13">
        <v>0.0385</v>
      </c>
      <c r="E4" s="12">
        <f t="shared" si="3"/>
        <v>942817.3198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24488761.55</v>
      </c>
      <c r="D5" s="13">
        <v>0.0388</v>
      </c>
      <c r="E5" s="12">
        <f t="shared" si="3"/>
        <v>914674.5748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23574086.98</v>
      </c>
      <c r="D6" s="13">
        <v>0.0389</v>
      </c>
      <c r="E6" s="12">
        <f t="shared" si="3"/>
        <v>882695.1424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22691391.84</v>
      </c>
      <c r="D7" s="13">
        <v>0.0385</v>
      </c>
      <c r="E7" s="12">
        <f t="shared" si="3"/>
        <v>841231.1851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21850160.65</v>
      </c>
      <c r="D8" s="13">
        <v>0.038</v>
      </c>
      <c r="E8" s="12">
        <f t="shared" si="3"/>
        <v>799909.5421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21050251.11</v>
      </c>
      <c r="D9" s="13">
        <v>0.0378</v>
      </c>
      <c r="E9" s="12">
        <f t="shared" si="3"/>
        <v>766717.5679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20283533.54</v>
      </c>
      <c r="D10" s="13">
        <v>0.0374</v>
      </c>
      <c r="E10" s="12">
        <f t="shared" si="3"/>
        <v>731255.2096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19552278.33</v>
      </c>
      <c r="D11" s="13">
        <v>0.0368</v>
      </c>
      <c r="E11" s="12">
        <f t="shared" si="3"/>
        <v>693985.1877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18858293.14</v>
      </c>
      <c r="D12" s="13">
        <v>0.0365</v>
      </c>
      <c r="E12" s="12">
        <f t="shared" si="3"/>
        <v>664088.4706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18194204.67</v>
      </c>
      <c r="D13" s="13">
        <v>0.0359</v>
      </c>
      <c r="E13" s="12">
        <f t="shared" si="3"/>
        <v>630535.7156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17563668.96</v>
      </c>
      <c r="D14" s="13">
        <v>0.0349</v>
      </c>
      <c r="E14" s="12">
        <f t="shared" si="3"/>
        <v>592300.7504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16971368.21</v>
      </c>
      <c r="D15" s="13">
        <v>0.0341</v>
      </c>
      <c r="E15" s="12">
        <f t="shared" si="3"/>
        <v>559639.9341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16411728.27</v>
      </c>
      <c r="D16" s="13">
        <v>0.0335</v>
      </c>
      <c r="E16" s="12">
        <f t="shared" si="3"/>
        <v>531971.8405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15879756.43</v>
      </c>
      <c r="D17" s="13">
        <v>0.0331</v>
      </c>
      <c r="E17" s="12">
        <f t="shared" si="3"/>
        <v>508779.3417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15370977.09</v>
      </c>
      <c r="D18" s="13">
        <v>0.033</v>
      </c>
      <c r="E18" s="12">
        <f t="shared" si="3"/>
        <v>491037.9903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14879939.1</v>
      </c>
      <c r="D19" s="13">
        <v>0.0335</v>
      </c>
      <c r="E19" s="12">
        <f t="shared" si="3"/>
        <v>482320.2321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14397618.87</v>
      </c>
      <c r="D20" s="13">
        <v>0.034</v>
      </c>
      <c r="E20" s="12">
        <f t="shared" si="3"/>
        <v>473422.6707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13924196.2</v>
      </c>
      <c r="D21" s="13">
        <v>0.0338</v>
      </c>
      <c r="E21" s="12">
        <f t="shared" si="3"/>
        <v>455250.369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13468945.83</v>
      </c>
      <c r="D22" s="13">
        <v>0.0334</v>
      </c>
      <c r="E22" s="12">
        <f t="shared" si="3"/>
        <v>435323.0024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13033622.83</v>
      </c>
      <c r="D23" s="13">
        <v>0.0324</v>
      </c>
      <c r="E23" s="12">
        <f t="shared" si="3"/>
        <v>409036.5939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12624586.23</v>
      </c>
      <c r="D24" s="13">
        <v>0.032</v>
      </c>
      <c r="E24" s="12">
        <f t="shared" si="3"/>
        <v>391460.0382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12233126.19</v>
      </c>
      <c r="D25" s="13">
        <v>0.0327</v>
      </c>
      <c r="E25" s="12">
        <f t="shared" si="3"/>
        <v>387356.6637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11845769.53</v>
      </c>
      <c r="D26" s="13">
        <v>0.0336</v>
      </c>
      <c r="E26" s="12">
        <f t="shared" si="3"/>
        <v>385079.1953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11460690.34</v>
      </c>
      <c r="D27" s="13">
        <v>0.0339</v>
      </c>
      <c r="E27" s="12">
        <f t="shared" si="3"/>
        <v>375778.5109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11084911.82</v>
      </c>
      <c r="D28" s="13">
        <v>0.0341</v>
      </c>
      <c r="E28" s="12">
        <f t="shared" si="3"/>
        <v>365530.8899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10719380.93</v>
      </c>
      <c r="D29" s="13">
        <v>0.034</v>
      </c>
      <c r="E29" s="12">
        <f t="shared" si="3"/>
        <v>352474.8083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10366906.13</v>
      </c>
      <c r="D30" s="15">
        <v>0.0347</v>
      </c>
      <c r="E30" s="12">
        <f t="shared" si="3"/>
        <v>347667.5776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10019238.55</v>
      </c>
      <c r="D31" s="16">
        <v>0.0362</v>
      </c>
      <c r="E31" s="12">
        <f t="shared" si="3"/>
        <v>350025.5119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9669213.037</v>
      </c>
      <c r="D32" s="15">
        <v>0.0368</v>
      </c>
      <c r="E32" s="12">
        <f t="shared" si="3"/>
        <v>343197.3763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9326015.66</v>
      </c>
      <c r="D33" s="16">
        <v>0.0371</v>
      </c>
      <c r="E33" s="12">
        <f t="shared" si="3"/>
        <v>333617.9549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8992397.706</v>
      </c>
      <c r="D34" s="15">
        <v>0.0372</v>
      </c>
      <c r="E34" s="12">
        <f t="shared" si="3"/>
        <v>322519.4704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8669878.235</v>
      </c>
      <c r="D35" s="13">
        <v>0.0368</v>
      </c>
      <c r="E35" s="12">
        <f t="shared" si="3"/>
        <v>307727.1596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8362151.076</v>
      </c>
      <c r="D36" s="13">
        <v>0.0364</v>
      </c>
      <c r="E36" s="12">
        <f t="shared" si="3"/>
        <v>293691.9135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8068459.162</v>
      </c>
      <c r="D37" s="13">
        <v>0.0359</v>
      </c>
      <c r="E37" s="12">
        <f t="shared" si="3"/>
        <v>279619.3493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7788839.813</v>
      </c>
      <c r="D38" s="13">
        <v>0.0351</v>
      </c>
      <c r="E38" s="12">
        <f t="shared" si="3"/>
        <v>264117.7446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7524722.068</v>
      </c>
      <c r="D39" s="13">
        <v>0.0348</v>
      </c>
      <c r="E39" s="12">
        <f t="shared" si="3"/>
        <v>253054.0471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7271668.021</v>
      </c>
      <c r="D40" s="13">
        <v>0.0338</v>
      </c>
      <c r="E40" s="12">
        <f t="shared" si="3"/>
        <v>237746.5459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7033921.475</v>
      </c>
      <c r="D41" s="13">
        <v>0.0333</v>
      </c>
      <c r="E41" s="12">
        <f t="shared" si="3"/>
        <v>226681.1044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6807240.371</v>
      </c>
      <c r="D42" s="13">
        <v>0.0341</v>
      </c>
      <c r="E42" s="12">
        <f t="shared" si="3"/>
        <v>224472.3882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6582767.983</v>
      </c>
      <c r="D43" s="13">
        <v>0.0346</v>
      </c>
      <c r="E43" s="12">
        <f t="shared" si="3"/>
        <v>220146.6965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6362621.286</v>
      </c>
      <c r="D44" s="13">
        <v>0.0341</v>
      </c>
      <c r="E44" s="12">
        <f t="shared" si="3"/>
        <v>209810.8363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6152810.45</v>
      </c>
      <c r="D45" s="13">
        <v>0.0301</v>
      </c>
      <c r="E45" s="12">
        <f t="shared" si="3"/>
        <v>179787.9765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5973022.473</v>
      </c>
      <c r="D46" s="13">
        <v>0.0234</v>
      </c>
      <c r="E46" s="12">
        <f t="shared" si="3"/>
        <v>136572.9196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5836449.554</v>
      </c>
      <c r="D47" s="13">
        <v>0.0153</v>
      </c>
      <c r="E47" s="12">
        <f t="shared" si="3"/>
        <v>87952.01238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5748497.541</v>
      </c>
      <c r="D48" s="13">
        <v>0.0106</v>
      </c>
      <c r="E48" s="12">
        <f t="shared" si="3"/>
        <v>60294.9475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5688202.594</v>
      </c>
      <c r="D49" s="13">
        <v>0.0107</v>
      </c>
      <c r="E49" s="12">
        <f t="shared" si="3"/>
        <v>60219.41996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5627983.174</v>
      </c>
      <c r="D50" s="13">
        <v>0.0108</v>
      </c>
      <c r="E50" s="12">
        <f t="shared" si="3"/>
        <v>60132.78421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5567850.39</v>
      </c>
      <c r="D51" s="13">
        <v>0.0107</v>
      </c>
      <c r="E51" s="12">
        <f t="shared" si="3"/>
        <v>58945.28463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5508905.105</v>
      </c>
      <c r="D52" s="13">
        <v>0.0105</v>
      </c>
      <c r="E52" s="12">
        <f t="shared" si="3"/>
        <v>57242.4578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5451662.647</v>
      </c>
      <c r="D53" s="13">
        <v>0.0103</v>
      </c>
      <c r="E53" s="12">
        <f t="shared" si="3"/>
        <v>55579.65482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5396082.993</v>
      </c>
      <c r="D54" s="13">
        <v>0.01</v>
      </c>
      <c r="E54" s="12">
        <f t="shared" si="3"/>
        <v>53426.56428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5342656.428</v>
      </c>
      <c r="D55" s="13">
        <v>0.0099</v>
      </c>
      <c r="E55" s="12">
        <f t="shared" si="3"/>
        <v>52373.79804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5290282.63</v>
      </c>
      <c r="D56" s="13">
        <v>0.0133</v>
      </c>
      <c r="E56" s="12">
        <f t="shared" si="3"/>
        <v>69437.24364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5220845.387</v>
      </c>
      <c r="D57" s="13">
        <v>0.0145</v>
      </c>
      <c r="E57" s="12">
        <f t="shared" si="3"/>
        <v>74620.26427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5146225.122</v>
      </c>
      <c r="D58" s="13">
        <v>0.0155</v>
      </c>
      <c r="E58" s="12">
        <f t="shared" si="3"/>
        <v>78548.9802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5067676.142</v>
      </c>
      <c r="D59" s="13">
        <v>0.0165</v>
      </c>
      <c r="E59" s="12">
        <f t="shared" si="3"/>
        <v>82259.37663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4985416.765</v>
      </c>
      <c r="D60" s="13">
        <v>0.017</v>
      </c>
      <c r="E60" s="12">
        <f t="shared" si="3"/>
        <v>83335.38349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4902081.382</v>
      </c>
      <c r="D61" s="13">
        <v>0.017</v>
      </c>
      <c r="E61" s="12">
        <f t="shared" si="3"/>
        <v>81942.36332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4820139.019</v>
      </c>
      <c r="D62" s="13">
        <v>0.017</v>
      </c>
      <c r="E62" s="12">
        <f t="shared" si="3"/>
        <v>80572.62863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4739566.39</v>
      </c>
      <c r="D63" s="13">
        <v>0.017</v>
      </c>
      <c r="E63" s="12">
        <f t="shared" si="3"/>
        <v>79225.7902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4660340.6</v>
      </c>
      <c r="D64" s="13">
        <v>0.017</v>
      </c>
      <c r="E64" s="12">
        <f t="shared" si="3"/>
        <v>77901.46529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4582439.135</v>
      </c>
      <c r="D65" s="13">
        <v>0.017</v>
      </c>
      <c r="E65" s="12">
        <f t="shared" si="3"/>
        <v>76599.27757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4505839.857</v>
      </c>
      <c r="D66" s="13">
        <v>0.017</v>
      </c>
      <c r="E66" s="12">
        <f t="shared" si="3"/>
        <v>75318.857</v>
      </c>
      <c r="F66" s="14"/>
    </row>
    <row r="67" ht="22.5" customHeight="1">
      <c r="A67" s="3">
        <f t="shared" si="1"/>
        <v>1950</v>
      </c>
      <c r="B67" s="4">
        <v>1700.0</v>
      </c>
      <c r="C67" s="19">
        <v>4430521.0</v>
      </c>
      <c r="D67" s="13">
        <v>0.017</v>
      </c>
      <c r="E67" s="4" t="s">
        <v>72</v>
      </c>
      <c r="F67" s="14"/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759112.552</v>
      </c>
      <c r="D2" s="13">
        <v>0.0415</v>
      </c>
      <c r="E2" s="12">
        <f t="shared" ref="E2:E66" si="3">SUM(C2-C3)</f>
        <v>30247.88373</v>
      </c>
      <c r="F2" s="19">
        <v>759043.0</v>
      </c>
    </row>
    <row r="3" ht="22.5" customHeight="1">
      <c r="A3" s="3">
        <f t="shared" si="1"/>
        <v>2014</v>
      </c>
      <c r="B3" s="4">
        <v>1764.0</v>
      </c>
      <c r="C3" s="12">
        <f t="shared" si="2"/>
        <v>728864.6683</v>
      </c>
      <c r="D3" s="13">
        <v>0.0478</v>
      </c>
      <c r="E3" s="12">
        <f t="shared" si="3"/>
        <v>33250.36376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695614.3045</v>
      </c>
      <c r="D4" s="13">
        <v>0.0359</v>
      </c>
      <c r="E4" s="12">
        <f t="shared" si="3"/>
        <v>24107.10834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671507.1962</v>
      </c>
      <c r="D5" s="13">
        <v>0.0116</v>
      </c>
      <c r="E5" s="12">
        <f t="shared" si="3"/>
        <v>7700.161601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663807.0346</v>
      </c>
      <c r="D6" s="13">
        <v>-0.0277</v>
      </c>
      <c r="E6" s="12">
        <f t="shared" si="3"/>
        <v>-18911.29781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682718.3324</v>
      </c>
      <c r="D7" s="13">
        <v>0.0417</v>
      </c>
      <c r="E7" s="12">
        <f t="shared" si="3"/>
        <v>27329.70573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655388.6267</v>
      </c>
      <c r="D8" s="13">
        <v>0.0657</v>
      </c>
      <c r="E8" s="12">
        <f t="shared" si="3"/>
        <v>40404.45976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614984.1669</v>
      </c>
      <c r="D9" s="13">
        <v>0.0599</v>
      </c>
      <c r="E9" s="12">
        <f t="shared" si="3"/>
        <v>34755.686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580228.4809</v>
      </c>
      <c r="D10" s="13">
        <v>0.0789</v>
      </c>
      <c r="E10" s="12">
        <f t="shared" si="3"/>
        <v>42432.13193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537796.349</v>
      </c>
      <c r="D11" s="13">
        <v>0.0775</v>
      </c>
      <c r="E11" s="12">
        <f t="shared" si="3"/>
        <v>38681.40793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499114.941</v>
      </c>
      <c r="D12" s="13">
        <v>0.076</v>
      </c>
      <c r="E12" s="12">
        <f t="shared" si="3"/>
        <v>35253.47167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463861.4694</v>
      </c>
      <c r="D13" s="13">
        <v>0.0746</v>
      </c>
      <c r="E13" s="12">
        <f t="shared" si="3"/>
        <v>32201.81055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431659.6588</v>
      </c>
      <c r="D14" s="13">
        <v>0.0732</v>
      </c>
      <c r="E14" s="12">
        <f t="shared" si="3"/>
        <v>29442.30994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402217.3489</v>
      </c>
      <c r="D15" s="13">
        <v>0.0718</v>
      </c>
      <c r="E15" s="12">
        <f t="shared" si="3"/>
        <v>26944.58448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375272.7644</v>
      </c>
      <c r="D16" s="13">
        <v>0.0365</v>
      </c>
      <c r="E16" s="12">
        <f t="shared" si="3"/>
        <v>13215.10458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362057.6598</v>
      </c>
      <c r="D17" s="13">
        <v>0.0264</v>
      </c>
      <c r="E17" s="12">
        <f t="shared" si="3"/>
        <v>9312.472933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352745.1869</v>
      </c>
      <c r="D18" s="13">
        <v>0.0263</v>
      </c>
      <c r="E18" s="12">
        <f t="shared" si="3"/>
        <v>9039.460601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343705.7263</v>
      </c>
      <c r="D19" s="13">
        <v>0.0263</v>
      </c>
      <c r="E19" s="12">
        <f t="shared" si="3"/>
        <v>8807.815065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334897.9112</v>
      </c>
      <c r="D20" s="13">
        <v>0.0264</v>
      </c>
      <c r="E20" s="12">
        <f t="shared" si="3"/>
        <v>8613.89795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326284.0133</v>
      </c>
      <c r="D21" s="13">
        <v>0.0263</v>
      </c>
      <c r="E21" s="12">
        <f t="shared" si="3"/>
        <v>8361.365632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317922.6476</v>
      </c>
      <c r="D22" s="13">
        <v>0.0263</v>
      </c>
      <c r="E22" s="12">
        <f t="shared" si="3"/>
        <v>8147.096982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309775.5506</v>
      </c>
      <c r="D23" s="13">
        <v>0.0263</v>
      </c>
      <c r="E23" s="12">
        <f t="shared" si="3"/>
        <v>7938.319187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301837.2315</v>
      </c>
      <c r="D24" s="13">
        <v>0.0263</v>
      </c>
      <c r="E24" s="12">
        <f t="shared" si="3"/>
        <v>7734.89154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294102.3399</v>
      </c>
      <c r="D25" s="13">
        <v>0.0263</v>
      </c>
      <c r="E25" s="12">
        <f t="shared" si="3"/>
        <v>7536.676936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286565.663</v>
      </c>
      <c r="D26" s="13">
        <v>-0.0231</v>
      </c>
      <c r="E26" s="12">
        <f t="shared" si="3"/>
        <v>-6776.196965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293341.8599</v>
      </c>
      <c r="D27" s="13">
        <v>0.0345</v>
      </c>
      <c r="E27" s="12">
        <f t="shared" si="3"/>
        <v>9782.787983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283559.072</v>
      </c>
      <c r="D28" s="13">
        <v>0.0356</v>
      </c>
      <c r="E28" s="12">
        <f t="shared" si="3"/>
        <v>9747.685363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273811.3866</v>
      </c>
      <c r="D29" s="13">
        <v>0.0362</v>
      </c>
      <c r="E29" s="12">
        <f t="shared" si="3"/>
        <v>9565.694069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264245.6925</v>
      </c>
      <c r="D30" s="15">
        <v>0.0365</v>
      </c>
      <c r="E30" s="12">
        <f t="shared" si="3"/>
        <v>9305.323471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254940.3691</v>
      </c>
      <c r="D31" s="16">
        <v>0.0363</v>
      </c>
      <c r="E31" s="12">
        <f t="shared" si="3"/>
        <v>8930.170218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246010.1988</v>
      </c>
      <c r="D32" s="15">
        <v>0.036</v>
      </c>
      <c r="E32" s="12">
        <f t="shared" si="3"/>
        <v>8548.616948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237461.5819</v>
      </c>
      <c r="D33" s="16">
        <v>0.0354</v>
      </c>
      <c r="E33" s="12">
        <f t="shared" si="3"/>
        <v>8118.736719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229342.8452</v>
      </c>
      <c r="D34" s="15">
        <v>0.0348</v>
      </c>
      <c r="E34" s="12">
        <f t="shared" si="3"/>
        <v>7712.728075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221630.1171</v>
      </c>
      <c r="D35" s="13">
        <v>0.0354</v>
      </c>
      <c r="E35" s="12">
        <f t="shared" si="3"/>
        <v>7577.463922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214052.6532</v>
      </c>
      <c r="D36" s="13">
        <v>0.0397</v>
      </c>
      <c r="E36" s="12">
        <f t="shared" si="3"/>
        <v>8173.406108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205879.2471</v>
      </c>
      <c r="D37" s="13">
        <v>0.0442</v>
      </c>
      <c r="E37" s="12">
        <f t="shared" si="3"/>
        <v>8714.674124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197164.5729</v>
      </c>
      <c r="D38" s="13">
        <v>0.0459</v>
      </c>
      <c r="E38" s="12">
        <f t="shared" si="3"/>
        <v>8652.695189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188511.8778</v>
      </c>
      <c r="D39" s="13">
        <v>0.0475</v>
      </c>
      <c r="E39" s="12">
        <f t="shared" si="3"/>
        <v>8548.271306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179963.6064</v>
      </c>
      <c r="D40" s="13">
        <v>0.049</v>
      </c>
      <c r="E40" s="12">
        <f t="shared" si="3"/>
        <v>8406.307641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171557.2988</v>
      </c>
      <c r="D41" s="13">
        <v>0.0503</v>
      </c>
      <c r="E41" s="12">
        <f t="shared" si="3"/>
        <v>8216.064105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163341.2347</v>
      </c>
      <c r="D42" s="13">
        <v>0.0515</v>
      </c>
      <c r="E42" s="12">
        <f t="shared" si="3"/>
        <v>8000.069983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155341.1647</v>
      </c>
      <c r="D43" s="13">
        <v>0.0523</v>
      </c>
      <c r="E43" s="12">
        <f t="shared" si="3"/>
        <v>7720.557745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147620.607</v>
      </c>
      <c r="D44" s="13">
        <v>0.0531</v>
      </c>
      <c r="E44" s="12">
        <f t="shared" si="3"/>
        <v>7443.409202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140177.1978</v>
      </c>
      <c r="D45" s="13">
        <v>0.0481</v>
      </c>
      <c r="E45" s="12">
        <f t="shared" si="3"/>
        <v>6433.091511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133744.1063</v>
      </c>
      <c r="D46" s="13">
        <v>0.026</v>
      </c>
      <c r="E46" s="12">
        <f t="shared" si="3"/>
        <v>3389.226864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130354.8794</v>
      </c>
      <c r="D47" s="13">
        <v>0.0105</v>
      </c>
      <c r="E47" s="12">
        <f t="shared" si="3"/>
        <v>1354.503942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129000.3755</v>
      </c>
      <c r="D48" s="13">
        <v>0.0142</v>
      </c>
      <c r="E48" s="12">
        <f t="shared" si="3"/>
        <v>1806.157889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127194.2176</v>
      </c>
      <c r="D49" s="13">
        <v>0.0238</v>
      </c>
      <c r="E49" s="12">
        <f t="shared" si="3"/>
        <v>2956.849363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124237.3682</v>
      </c>
      <c r="D50" s="13">
        <v>0.0315</v>
      </c>
      <c r="E50" s="12">
        <f t="shared" si="3"/>
        <v>3793.967134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120443.4011</v>
      </c>
      <c r="D51" s="13">
        <v>0.0327</v>
      </c>
      <c r="E51" s="12">
        <f t="shared" si="3"/>
        <v>3813.788336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116629.6127</v>
      </c>
      <c r="D52" s="13">
        <v>0.0357</v>
      </c>
      <c r="E52" s="12">
        <f t="shared" si="3"/>
        <v>4020.15755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112609.4552</v>
      </c>
      <c r="D53" s="13">
        <v>0.0385</v>
      </c>
      <c r="E53" s="12">
        <f t="shared" si="3"/>
        <v>4174.736663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108434.7185</v>
      </c>
      <c r="D54" s="13">
        <v>0.0391</v>
      </c>
      <c r="E54" s="12">
        <f t="shared" si="3"/>
        <v>4080.259353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104354.4592</v>
      </c>
      <c r="D55" s="13">
        <v>0.0398</v>
      </c>
      <c r="E55" s="12">
        <f t="shared" si="3"/>
        <v>3994.333021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100360.1261</v>
      </c>
      <c r="D56" s="13">
        <v>0.0407</v>
      </c>
      <c r="E56" s="12">
        <f t="shared" si="3"/>
        <v>3924.913168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96435.21298</v>
      </c>
      <c r="D57" s="13">
        <v>0.0407</v>
      </c>
      <c r="E57" s="12">
        <f t="shared" si="3"/>
        <v>3771.416516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92663.79646</v>
      </c>
      <c r="D58" s="13">
        <v>0.0405</v>
      </c>
      <c r="E58" s="12">
        <f t="shared" si="3"/>
        <v>3606.808031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89056.98843</v>
      </c>
      <c r="D59" s="13">
        <v>0.04</v>
      </c>
      <c r="E59" s="12">
        <f t="shared" si="3"/>
        <v>3425.268786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85631.71964</v>
      </c>
      <c r="D60" s="13">
        <v>0.04</v>
      </c>
      <c r="E60" s="12">
        <f t="shared" si="3"/>
        <v>3293.527679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82338.19196</v>
      </c>
      <c r="D61" s="13">
        <v>0.04</v>
      </c>
      <c r="E61" s="12">
        <f t="shared" si="3"/>
        <v>3166.853537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79171.33843</v>
      </c>
      <c r="D62" s="13">
        <v>0.04</v>
      </c>
      <c r="E62" s="12">
        <f t="shared" si="3"/>
        <v>3045.051478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76126.28695</v>
      </c>
      <c r="D63" s="13">
        <v>0.04</v>
      </c>
      <c r="E63" s="12">
        <f t="shared" si="3"/>
        <v>2927.934113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73198.35284</v>
      </c>
      <c r="D64" s="13">
        <v>0.039</v>
      </c>
      <c r="E64" s="12">
        <f t="shared" si="3"/>
        <v>2747.580135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70450.7727</v>
      </c>
      <c r="D65" s="13">
        <v>0.038</v>
      </c>
      <c r="E65" s="12">
        <f t="shared" si="3"/>
        <v>2579.1227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67871.65</v>
      </c>
      <c r="D66" s="13">
        <v>0.037</v>
      </c>
      <c r="E66" s="12">
        <f t="shared" si="3"/>
        <v>2421.65</v>
      </c>
      <c r="F66" s="14"/>
    </row>
    <row r="67" ht="22.5" customHeight="1">
      <c r="A67" s="3">
        <f t="shared" si="1"/>
        <v>1950</v>
      </c>
      <c r="B67" s="4">
        <v>1700.0</v>
      </c>
      <c r="C67" s="17">
        <v>65450.0</v>
      </c>
      <c r="D67" s="13">
        <v>0.035</v>
      </c>
      <c r="E67" s="4" t="s">
        <v>72</v>
      </c>
      <c r="F67" s="14"/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13814433.41</v>
      </c>
      <c r="D2" s="13">
        <v>0.0034</v>
      </c>
      <c r="E2" s="12">
        <f t="shared" ref="E2:E66" si="3">SUM(C2-C3)</f>
        <v>46809.91988</v>
      </c>
      <c r="F2" s="19">
        <v>1.3815053E7</v>
      </c>
    </row>
    <row r="3" ht="22.5" customHeight="1">
      <c r="A3" s="3">
        <f t="shared" si="1"/>
        <v>2014</v>
      </c>
      <c r="B3" s="4">
        <v>1764.0</v>
      </c>
      <c r="C3" s="12">
        <f t="shared" si="2"/>
        <v>13767623.49</v>
      </c>
      <c r="D3" s="13">
        <v>0.0037</v>
      </c>
      <c r="E3" s="12">
        <f t="shared" si="3"/>
        <v>50752.42296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13716871.07</v>
      </c>
      <c r="D4" s="13">
        <v>0.004</v>
      </c>
      <c r="E4" s="12">
        <f t="shared" si="3"/>
        <v>54648.88873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13662222.18</v>
      </c>
      <c r="D5" s="13">
        <v>0.0043</v>
      </c>
      <c r="E5" s="12">
        <f t="shared" si="3"/>
        <v>58496.02249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13603726.16</v>
      </c>
      <c r="D6" s="13">
        <v>0.0045</v>
      </c>
      <c r="E6" s="12">
        <f t="shared" si="3"/>
        <v>60942.52635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13542783.63</v>
      </c>
      <c r="D7" s="13">
        <v>0.0047</v>
      </c>
      <c r="E7" s="12">
        <f t="shared" si="3"/>
        <v>63353.32246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13479430.31</v>
      </c>
      <c r="D8" s="13">
        <v>0.0048</v>
      </c>
      <c r="E8" s="12">
        <f t="shared" si="3"/>
        <v>64392.18301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13415038.13</v>
      </c>
      <c r="D9" s="13">
        <v>0.0049</v>
      </c>
      <c r="E9" s="12">
        <f t="shared" si="3"/>
        <v>65413.16233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13349624.97</v>
      </c>
      <c r="D10" s="13">
        <v>0.005</v>
      </c>
      <c r="E10" s="12">
        <f t="shared" si="3"/>
        <v>66416.0446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13283208.92</v>
      </c>
      <c r="D11" s="13">
        <v>0.0053</v>
      </c>
      <c r="E11" s="12">
        <f t="shared" si="3"/>
        <v>70029.84908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13213179.07</v>
      </c>
      <c r="D12" s="13">
        <v>0.0056</v>
      </c>
      <c r="E12" s="12">
        <f t="shared" si="3"/>
        <v>73581.74503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13139597.33</v>
      </c>
      <c r="D13" s="13">
        <v>0.0061</v>
      </c>
      <c r="E13" s="12">
        <f t="shared" si="3"/>
        <v>79665.58363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13059931.74</v>
      </c>
      <c r="D14" s="13">
        <v>0.0065</v>
      </c>
      <c r="E14" s="12">
        <f t="shared" si="3"/>
        <v>84341.33764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12975590.41</v>
      </c>
      <c r="D15" s="13">
        <v>0.0069</v>
      </c>
      <c r="E15" s="12">
        <f t="shared" si="3"/>
        <v>88918.03933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12886672.37</v>
      </c>
      <c r="D16" s="13">
        <v>0.0075</v>
      </c>
      <c r="E16" s="12">
        <f t="shared" si="3"/>
        <v>95930.56352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12790741.8</v>
      </c>
      <c r="D17" s="13">
        <v>0.0083</v>
      </c>
      <c r="E17" s="12">
        <f t="shared" si="3"/>
        <v>105289.2561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12685452.55</v>
      </c>
      <c r="D18" s="13">
        <v>0.0093</v>
      </c>
      <c r="E18" s="12">
        <f t="shared" si="3"/>
        <v>116887.6535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12568564.89</v>
      </c>
      <c r="D19" s="13">
        <v>0.0105</v>
      </c>
      <c r="E19" s="12">
        <f t="shared" si="3"/>
        <v>130598.6456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12437966.25</v>
      </c>
      <c r="D20" s="13">
        <v>0.0116</v>
      </c>
      <c r="E20" s="12">
        <f t="shared" si="3"/>
        <v>142625.9475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12295340.3</v>
      </c>
      <c r="D21" s="13">
        <v>0.0121</v>
      </c>
      <c r="E21" s="12">
        <f t="shared" si="3"/>
        <v>146994.9784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12148345.32</v>
      </c>
      <c r="D22" s="13">
        <v>0.0119</v>
      </c>
      <c r="E22" s="12">
        <f t="shared" si="3"/>
        <v>142865.2133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12005480.11</v>
      </c>
      <c r="D23" s="13">
        <v>0.0111</v>
      </c>
      <c r="E23" s="12">
        <f t="shared" si="3"/>
        <v>131797.8728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11873682.24</v>
      </c>
      <c r="D24" s="13">
        <v>0.0101</v>
      </c>
      <c r="E24" s="12">
        <f t="shared" si="3"/>
        <v>118725.0674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11754957.17</v>
      </c>
      <c r="D25" s="13">
        <v>0.0092</v>
      </c>
      <c r="E25" s="12">
        <f t="shared" si="3"/>
        <v>107159.7364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11647797.43</v>
      </c>
      <c r="D26" s="13">
        <v>0.0091</v>
      </c>
      <c r="E26" s="12">
        <f t="shared" si="3"/>
        <v>105039.1008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11542758.33</v>
      </c>
      <c r="D27" s="13">
        <v>0.0101</v>
      </c>
      <c r="E27" s="12">
        <f t="shared" si="3"/>
        <v>115416.156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11427342.17</v>
      </c>
      <c r="D28" s="13">
        <v>0.0119</v>
      </c>
      <c r="E28" s="12">
        <f t="shared" si="3"/>
        <v>134386.1764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11292956</v>
      </c>
      <c r="D29" s="13">
        <v>0.0141</v>
      </c>
      <c r="E29" s="12">
        <f t="shared" si="3"/>
        <v>157016.7435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11135939.26</v>
      </c>
      <c r="D30" s="15">
        <v>0.016</v>
      </c>
      <c r="E30" s="12">
        <f t="shared" si="3"/>
        <v>175369.1221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10960570.13</v>
      </c>
      <c r="D31" s="16">
        <v>0.0175</v>
      </c>
      <c r="E31" s="12">
        <f t="shared" si="3"/>
        <v>188511.0342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10772059.1</v>
      </c>
      <c r="D32" s="15">
        <v>0.0182</v>
      </c>
      <c r="E32" s="12">
        <f t="shared" si="3"/>
        <v>192547.118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10579511.98</v>
      </c>
      <c r="D33" s="16">
        <v>0.0183</v>
      </c>
      <c r="E33" s="12">
        <f t="shared" si="3"/>
        <v>190125.7677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10389386.21</v>
      </c>
      <c r="D34" s="15">
        <v>0.0182</v>
      </c>
      <c r="E34" s="12">
        <f t="shared" si="3"/>
        <v>185706.9624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10203679.25</v>
      </c>
      <c r="D35" s="13">
        <v>0.0184</v>
      </c>
      <c r="E35" s="12">
        <f t="shared" si="3"/>
        <v>184355.556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10019323.69</v>
      </c>
      <c r="D36" s="13">
        <v>0.0186</v>
      </c>
      <c r="E36" s="12">
        <f t="shared" si="3"/>
        <v>182956.4311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9836367.263</v>
      </c>
      <c r="D37" s="13">
        <v>0.0192</v>
      </c>
      <c r="E37" s="12">
        <f t="shared" si="3"/>
        <v>185300.4822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9651066.781</v>
      </c>
      <c r="D38" s="13">
        <v>0.0201</v>
      </c>
      <c r="E38" s="12">
        <f t="shared" si="3"/>
        <v>190164.143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9460902.638</v>
      </c>
      <c r="D39" s="13">
        <v>0.021</v>
      </c>
      <c r="E39" s="12">
        <f t="shared" si="3"/>
        <v>194592.5126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9266310.126</v>
      </c>
      <c r="D40" s="13">
        <v>0.0218</v>
      </c>
      <c r="E40" s="12">
        <f t="shared" si="3"/>
        <v>197695.7925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9068614.333</v>
      </c>
      <c r="D41" s="13">
        <v>0.0227</v>
      </c>
      <c r="E41" s="12">
        <f t="shared" si="3"/>
        <v>201288.3009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8867326.032</v>
      </c>
      <c r="D42" s="13">
        <v>0.0237</v>
      </c>
      <c r="E42" s="12">
        <f t="shared" si="3"/>
        <v>205290.2481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8662035.784</v>
      </c>
      <c r="D43" s="13">
        <v>0.0248</v>
      </c>
      <c r="E43" s="12">
        <f t="shared" si="3"/>
        <v>209619.9136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8452415.871</v>
      </c>
      <c r="D44" s="13">
        <v>0.026</v>
      </c>
      <c r="E44" s="12">
        <f t="shared" si="3"/>
        <v>214193.7745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8238222.096</v>
      </c>
      <c r="D45" s="13">
        <v>0.0272</v>
      </c>
      <c r="E45" s="12">
        <f t="shared" si="3"/>
        <v>218146.068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8020076.028</v>
      </c>
      <c r="D46" s="13">
        <v>0.0282</v>
      </c>
      <c r="E46" s="12">
        <f t="shared" si="3"/>
        <v>219963.1823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7800112.846</v>
      </c>
      <c r="D47" s="13">
        <v>0.0289</v>
      </c>
      <c r="E47" s="12">
        <f t="shared" si="3"/>
        <v>219091.5164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7581021.329</v>
      </c>
      <c r="D48" s="13">
        <v>0.0292</v>
      </c>
      <c r="E48" s="12">
        <f t="shared" si="3"/>
        <v>215085.3311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7365935.998</v>
      </c>
      <c r="D49" s="13">
        <v>0.0295</v>
      </c>
      <c r="E49" s="12">
        <f t="shared" si="3"/>
        <v>211068.5886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7154867.41</v>
      </c>
      <c r="D50" s="13">
        <v>0.0298</v>
      </c>
      <c r="E50" s="12">
        <f t="shared" si="3"/>
        <v>207045.1047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6947822.305</v>
      </c>
      <c r="D51" s="13">
        <v>0.03</v>
      </c>
      <c r="E51" s="12">
        <f t="shared" si="3"/>
        <v>202363.7565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6745458.549</v>
      </c>
      <c r="D52" s="13">
        <v>0.0302</v>
      </c>
      <c r="E52" s="12">
        <f t="shared" si="3"/>
        <v>197741.0679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6547717.481</v>
      </c>
      <c r="D53" s="13">
        <v>0.0304</v>
      </c>
      <c r="E53" s="12">
        <f t="shared" si="3"/>
        <v>193178.0002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6354539.48</v>
      </c>
      <c r="D54" s="13">
        <v>0.0305</v>
      </c>
      <c r="E54" s="12">
        <f t="shared" si="3"/>
        <v>188077.1025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6166462.378</v>
      </c>
      <c r="D55" s="13">
        <v>0.0305</v>
      </c>
      <c r="E55" s="12">
        <f t="shared" si="3"/>
        <v>182510.5313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5983951.847</v>
      </c>
      <c r="D56" s="13">
        <v>0.0305</v>
      </c>
      <c r="E56" s="12">
        <f t="shared" si="3"/>
        <v>177108.7155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5806843.131</v>
      </c>
      <c r="D57" s="13">
        <v>0.0305</v>
      </c>
      <c r="E57" s="12">
        <f t="shared" si="3"/>
        <v>171866.7787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5634976.352</v>
      </c>
      <c r="D58" s="13">
        <v>0.03</v>
      </c>
      <c r="E58" s="12">
        <f t="shared" si="3"/>
        <v>164125.5248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5470850.827</v>
      </c>
      <c r="D59" s="13">
        <v>0.03</v>
      </c>
      <c r="E59" s="12">
        <f t="shared" si="3"/>
        <v>159345.1697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5311505.658</v>
      </c>
      <c r="D60" s="13">
        <v>0.03</v>
      </c>
      <c r="E60" s="12">
        <f t="shared" si="3"/>
        <v>154704.0483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5156801.609</v>
      </c>
      <c r="D61" s="13">
        <v>0.03</v>
      </c>
      <c r="E61" s="12">
        <f t="shared" si="3"/>
        <v>150198.1051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5006603.504</v>
      </c>
      <c r="D62" s="13">
        <v>0.03</v>
      </c>
      <c r="E62" s="12">
        <f t="shared" si="3"/>
        <v>145823.403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4860780.101</v>
      </c>
      <c r="D63" s="13">
        <v>0.03</v>
      </c>
      <c r="E63" s="12">
        <f t="shared" si="3"/>
        <v>141576.1195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4719203.982</v>
      </c>
      <c r="D64" s="13">
        <v>0.029</v>
      </c>
      <c r="E64" s="12">
        <f t="shared" si="3"/>
        <v>132999.9179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4586204.064</v>
      </c>
      <c r="D65" s="13">
        <v>0.028</v>
      </c>
      <c r="E65" s="12">
        <f t="shared" si="3"/>
        <v>124916.064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4461288</v>
      </c>
      <c r="D66" s="13">
        <v>0.027</v>
      </c>
      <c r="E66" s="12">
        <f t="shared" si="3"/>
        <v>117288</v>
      </c>
      <c r="F66" s="14"/>
    </row>
    <row r="67" ht="22.5" customHeight="1">
      <c r="A67" s="3">
        <f t="shared" si="1"/>
        <v>1950</v>
      </c>
      <c r="B67" s="4">
        <v>1700.0</v>
      </c>
      <c r="C67" s="17">
        <v>4344000.0</v>
      </c>
      <c r="D67" s="13">
        <v>0.025</v>
      </c>
      <c r="E67" s="4" t="s">
        <v>72</v>
      </c>
      <c r="F67" s="14"/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47883.33544</v>
      </c>
      <c r="D2" s="13">
        <v>0.0195</v>
      </c>
      <c r="E2" s="12">
        <f t="shared" ref="E2:E66" si="3">SUM(C2-C3)</f>
        <v>915.8656607</v>
      </c>
      <c r="F2" s="19"/>
    </row>
    <row r="3" ht="22.5" customHeight="1">
      <c r="A3" s="3">
        <f t="shared" si="1"/>
        <v>2014</v>
      </c>
      <c r="B3" s="4">
        <v>1764.0</v>
      </c>
      <c r="C3" s="12">
        <f t="shared" si="2"/>
        <v>46967.46978</v>
      </c>
      <c r="D3" s="13">
        <v>0.0198</v>
      </c>
      <c r="E3" s="12">
        <f t="shared" si="3"/>
        <v>911.9002762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46055.5695</v>
      </c>
      <c r="D4" s="13">
        <v>0.0208</v>
      </c>
      <c r="E4" s="12">
        <f t="shared" si="3"/>
        <v>938.4363692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45117.13313</v>
      </c>
      <c r="D5" s="13">
        <v>0.022</v>
      </c>
      <c r="E5" s="12">
        <f t="shared" si="3"/>
        <v>971.2103023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44145.92283</v>
      </c>
      <c r="D6" s="13">
        <v>0.0233</v>
      </c>
      <c r="E6" s="12">
        <f t="shared" si="3"/>
        <v>1005.179324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43140.74351</v>
      </c>
      <c r="D7" s="13">
        <v>0.0242</v>
      </c>
      <c r="E7" s="12">
        <f t="shared" si="3"/>
        <v>1019.338013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42121.40549</v>
      </c>
      <c r="D8" s="13">
        <v>0.0252</v>
      </c>
      <c r="E8" s="12">
        <f t="shared" si="3"/>
        <v>1035.368141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41086.03735</v>
      </c>
      <c r="D9" s="13">
        <v>0.027</v>
      </c>
      <c r="E9" s="12">
        <f t="shared" si="3"/>
        <v>1080.158723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40005.87863</v>
      </c>
      <c r="D10" s="13">
        <v>0.0286</v>
      </c>
      <c r="E10" s="12">
        <f t="shared" si="3"/>
        <v>1112.354782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38893.52385</v>
      </c>
      <c r="D11" s="13">
        <v>0.0294</v>
      </c>
      <c r="E11" s="12">
        <f t="shared" si="3"/>
        <v>1110.811736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37782.71211</v>
      </c>
      <c r="D12" s="13">
        <v>0.0273</v>
      </c>
      <c r="E12" s="12">
        <f t="shared" si="3"/>
        <v>1004.057277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36778.65484</v>
      </c>
      <c r="D13" s="13">
        <v>0.0273</v>
      </c>
      <c r="E13" s="12">
        <f t="shared" si="3"/>
        <v>977.3749411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35801.27989</v>
      </c>
      <c r="D14" s="13">
        <v>0.0273</v>
      </c>
      <c r="E14" s="12">
        <f t="shared" si="3"/>
        <v>951.4016754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34849.87822</v>
      </c>
      <c r="D15" s="13">
        <v>0.0273</v>
      </c>
      <c r="E15" s="12">
        <f t="shared" si="3"/>
        <v>926.1186366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33923.75958</v>
      </c>
      <c r="D16" s="13">
        <v>0.0273</v>
      </c>
      <c r="E16" s="12">
        <f t="shared" si="3"/>
        <v>901.5074823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33022.2521</v>
      </c>
      <c r="D17" s="13">
        <v>0.0273</v>
      </c>
      <c r="E17" s="12">
        <f t="shared" si="3"/>
        <v>877.5503576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32144.70174</v>
      </c>
      <c r="D18" s="13">
        <v>0.0273</v>
      </c>
      <c r="E18" s="12">
        <f t="shared" si="3"/>
        <v>854.2298818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31290.47186</v>
      </c>
      <c r="D19" s="13">
        <v>0.0283</v>
      </c>
      <c r="E19" s="12">
        <f t="shared" si="3"/>
        <v>861.1498139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30429.32205</v>
      </c>
      <c r="D20" s="13">
        <v>0.0295</v>
      </c>
      <c r="E20" s="12">
        <f t="shared" si="3"/>
        <v>871.942691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29557.37936</v>
      </c>
      <c r="D21" s="13">
        <v>0.0324</v>
      </c>
      <c r="E21" s="12">
        <f t="shared" si="3"/>
        <v>927.6046989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28629.77466</v>
      </c>
      <c r="D22" s="13">
        <v>0.0396</v>
      </c>
      <c r="E22" s="12">
        <f t="shared" si="3"/>
        <v>1090.553171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27539.22149</v>
      </c>
      <c r="D23" s="13">
        <v>0.0777</v>
      </c>
      <c r="E23" s="12">
        <f t="shared" si="3"/>
        <v>1985.522418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25553.69907</v>
      </c>
      <c r="D24" s="13">
        <v>0.0373</v>
      </c>
      <c r="E24" s="12">
        <f t="shared" si="3"/>
        <v>918.8787962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24634.82027</v>
      </c>
      <c r="D25" s="13">
        <v>0.0267</v>
      </c>
      <c r="E25" s="12">
        <f t="shared" si="3"/>
        <v>640.6444933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23994.17578</v>
      </c>
      <c r="D26" s="13">
        <v>0.0233</v>
      </c>
      <c r="E26" s="12">
        <f t="shared" si="3"/>
        <v>546.3346972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23447.84108</v>
      </c>
      <c r="D27" s="13">
        <v>0.0206</v>
      </c>
      <c r="E27" s="12">
        <f t="shared" si="3"/>
        <v>473.2760399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22974.56504</v>
      </c>
      <c r="D28" s="13">
        <v>0.0191</v>
      </c>
      <c r="E28" s="12">
        <f t="shared" si="3"/>
        <v>430.5899247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22543.97512</v>
      </c>
      <c r="D29" s="13">
        <v>0.0169</v>
      </c>
      <c r="E29" s="12">
        <f t="shared" si="3"/>
        <v>374.6614018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22169.31372</v>
      </c>
      <c r="D30" s="15">
        <v>0.0158</v>
      </c>
      <c r="E30" s="12">
        <f t="shared" si="3"/>
        <v>344.8268918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21824.48682</v>
      </c>
      <c r="D31" s="16">
        <v>0.015</v>
      </c>
      <c r="E31" s="12">
        <f t="shared" si="3"/>
        <v>322.5293619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21501.95746</v>
      </c>
      <c r="D32" s="15">
        <v>0.0143</v>
      </c>
      <c r="E32" s="12">
        <f t="shared" si="3"/>
        <v>303.1430461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21198.81442</v>
      </c>
      <c r="D33" s="16">
        <v>0.0133</v>
      </c>
      <c r="E33" s="12">
        <f t="shared" si="3"/>
        <v>278.243592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20920.57082</v>
      </c>
      <c r="D34" s="15">
        <v>0.0127</v>
      </c>
      <c r="E34" s="12">
        <f t="shared" si="3"/>
        <v>262.3592865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20658.21154</v>
      </c>
      <c r="D35" s="13">
        <v>0.013</v>
      </c>
      <c r="E35" s="12">
        <f t="shared" si="3"/>
        <v>265.1103159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20393.10122</v>
      </c>
      <c r="D36" s="13">
        <v>0.0162</v>
      </c>
      <c r="E36" s="12">
        <f t="shared" si="3"/>
        <v>325.101594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20067.99963</v>
      </c>
      <c r="D37" s="13">
        <v>0.0173</v>
      </c>
      <c r="E37" s="12">
        <f t="shared" si="3"/>
        <v>341.2723814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19726.72725</v>
      </c>
      <c r="D38" s="13">
        <v>0.0157</v>
      </c>
      <c r="E38" s="12">
        <f t="shared" si="3"/>
        <v>304.9223371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19421.80491</v>
      </c>
      <c r="D39" s="13">
        <v>0.0168</v>
      </c>
      <c r="E39" s="12">
        <f t="shared" si="3"/>
        <v>320.8952817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19100.90963</v>
      </c>
      <c r="D40" s="13">
        <v>0.0174</v>
      </c>
      <c r="E40" s="12">
        <f t="shared" si="3"/>
        <v>326.6717392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18774.23789</v>
      </c>
      <c r="D41" s="13">
        <v>0.0157</v>
      </c>
      <c r="E41" s="12">
        <f t="shared" si="3"/>
        <v>290.1994042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18484.03848</v>
      </c>
      <c r="D42" s="13">
        <v>0.0123</v>
      </c>
      <c r="E42" s="12">
        <f t="shared" si="3"/>
        <v>224.5912016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18259.44728</v>
      </c>
      <c r="D43" s="13">
        <v>0.0136</v>
      </c>
      <c r="E43" s="12">
        <f t="shared" si="3"/>
        <v>244.9965302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18014.45075</v>
      </c>
      <c r="D44" s="13">
        <v>0.0171</v>
      </c>
      <c r="E44" s="12">
        <f t="shared" si="3"/>
        <v>302.868064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17711.58269</v>
      </c>
      <c r="D45" s="13">
        <v>0.0176</v>
      </c>
      <c r="E45" s="12">
        <f t="shared" si="3"/>
        <v>306.332405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17405.25028</v>
      </c>
      <c r="D46" s="13">
        <v>0.0177</v>
      </c>
      <c r="E46" s="12">
        <f t="shared" si="3"/>
        <v>302.7148767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17102.53541</v>
      </c>
      <c r="D47" s="22">
        <v>0.0205</v>
      </c>
      <c r="E47" s="12">
        <f t="shared" si="3"/>
        <v>343.559016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16758.97639</v>
      </c>
      <c r="D48" s="15">
        <v>0.0332</v>
      </c>
      <c r="E48" s="12">
        <f t="shared" si="3"/>
        <v>538.5191794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16220.45721</v>
      </c>
      <c r="D49" s="22">
        <v>0.042</v>
      </c>
      <c r="E49" s="12">
        <f t="shared" si="3"/>
        <v>653.7996189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15566.65759</v>
      </c>
      <c r="D50" s="15">
        <v>0.0492</v>
      </c>
      <c r="E50" s="12">
        <f t="shared" si="3"/>
        <v>729.9652626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14836.69233</v>
      </c>
      <c r="D51" s="16">
        <v>-0.0563</v>
      </c>
      <c r="E51" s="12">
        <f t="shared" si="3"/>
        <v>-885.13911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15721.83144</v>
      </c>
      <c r="D52" s="15">
        <v>-0.1736</v>
      </c>
      <c r="E52" s="12">
        <f t="shared" si="3"/>
        <v>-3302.649973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19024.48141</v>
      </c>
      <c r="D53" s="22">
        <v>-0.1215</v>
      </c>
      <c r="E53" s="12">
        <f t="shared" si="3"/>
        <v>-2631.160491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21655.6419</v>
      </c>
      <c r="D54" s="13">
        <v>0.015</v>
      </c>
      <c r="E54" s="12">
        <f t="shared" si="3"/>
        <v>320.0341168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21335.60779</v>
      </c>
      <c r="D55" s="13">
        <v>0.015</v>
      </c>
      <c r="E55" s="12">
        <f t="shared" si="3"/>
        <v>315.3045486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21020.30324</v>
      </c>
      <c r="D56" s="13">
        <v>0.015</v>
      </c>
      <c r="E56" s="12">
        <f t="shared" si="3"/>
        <v>310.6448754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20709.65836</v>
      </c>
      <c r="D57" s="13">
        <v>0.015</v>
      </c>
      <c r="E57" s="12">
        <f t="shared" si="3"/>
        <v>306.0540645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20403.6043</v>
      </c>
      <c r="D58" s="13">
        <v>0.015</v>
      </c>
      <c r="E58" s="12">
        <f t="shared" si="3"/>
        <v>301.531098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20102.0732</v>
      </c>
      <c r="D59" s="13">
        <v>0.015</v>
      </c>
      <c r="E59" s="12">
        <f t="shared" si="3"/>
        <v>297.0749734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19804.99823</v>
      </c>
      <c r="D60" s="13">
        <v>0.015</v>
      </c>
      <c r="E60" s="12">
        <f t="shared" si="3"/>
        <v>292.6847029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19512.31352</v>
      </c>
      <c r="D61" s="13">
        <v>0.0145</v>
      </c>
      <c r="E61" s="12">
        <f t="shared" si="3"/>
        <v>278.8847177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19233.42881</v>
      </c>
      <c r="D62" s="13">
        <v>0.0145</v>
      </c>
      <c r="E62" s="12">
        <f t="shared" si="3"/>
        <v>274.8986867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18958.53012</v>
      </c>
      <c r="D63" s="13">
        <v>0.0145</v>
      </c>
      <c r="E63" s="12">
        <f t="shared" si="3"/>
        <v>270.9696271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18687.56049</v>
      </c>
      <c r="D64" s="13">
        <v>0.014</v>
      </c>
      <c r="E64" s="12">
        <f t="shared" si="3"/>
        <v>258.0136557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18429.54684</v>
      </c>
      <c r="D65" s="13">
        <v>0.014</v>
      </c>
      <c r="E65" s="12">
        <f t="shared" si="3"/>
        <v>254.451337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18175.0955</v>
      </c>
      <c r="D66" s="13">
        <v>0.0135</v>
      </c>
      <c r="E66" s="12">
        <f t="shared" si="3"/>
        <v>242.0955</v>
      </c>
      <c r="F66" s="14"/>
    </row>
    <row r="67" ht="22.5" customHeight="1">
      <c r="A67" s="3">
        <f t="shared" si="1"/>
        <v>1950</v>
      </c>
      <c r="B67" s="4">
        <v>1700.0</v>
      </c>
      <c r="C67" s="17">
        <v>17933.0</v>
      </c>
      <c r="D67" s="13">
        <v>0.013</v>
      </c>
      <c r="E67" s="4" t="s">
        <v>72</v>
      </c>
      <c r="F67" s="14"/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945954.9045</v>
      </c>
      <c r="D2" s="13">
        <v>0.0446</v>
      </c>
      <c r="E2" s="12">
        <f t="shared" ref="E2:E66" si="3">SUM(C2-C3)</f>
        <v>40388.27182</v>
      </c>
      <c r="F2" s="19">
        <v>945980.0</v>
      </c>
    </row>
    <row r="3" ht="22.5" customHeight="1">
      <c r="A3" s="3">
        <f t="shared" si="1"/>
        <v>2014</v>
      </c>
      <c r="B3" s="4">
        <v>1764.0</v>
      </c>
      <c r="C3" s="12">
        <f t="shared" si="2"/>
        <v>905566.6326</v>
      </c>
      <c r="D3" s="13">
        <v>0.043</v>
      </c>
      <c r="E3" s="12">
        <f t="shared" si="3"/>
        <v>37334.00307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868232.6296</v>
      </c>
      <c r="D4" s="13">
        <v>0.0778</v>
      </c>
      <c r="E4" s="12">
        <f t="shared" si="3"/>
        <v>62672.57244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805560.0571</v>
      </c>
      <c r="D5" s="13">
        <v>0.1423</v>
      </c>
      <c r="E5" s="12">
        <f t="shared" si="3"/>
        <v>100351.2178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705208.8393</v>
      </c>
      <c r="D6" s="13">
        <v>0.1096</v>
      </c>
      <c r="E6" s="12">
        <f t="shared" si="3"/>
        <v>69656.53279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635552.3065</v>
      </c>
      <c r="D7" s="13">
        <v>0.0268</v>
      </c>
      <c r="E7" s="12">
        <f t="shared" si="3"/>
        <v>16588.23706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618964.0694</v>
      </c>
      <c r="D8" s="13">
        <v>0.0219</v>
      </c>
      <c r="E8" s="12">
        <f t="shared" si="3"/>
        <v>13264.8137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605699.2557</v>
      </c>
      <c r="D9" s="13">
        <v>0.0217</v>
      </c>
      <c r="E9" s="12">
        <f t="shared" si="3"/>
        <v>12864.5139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592834.7418</v>
      </c>
      <c r="D10" s="13">
        <v>0.0218</v>
      </c>
      <c r="E10" s="12">
        <f t="shared" si="3"/>
        <v>12648.06946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580186.6724</v>
      </c>
      <c r="D11" s="13">
        <v>0.0221</v>
      </c>
      <c r="E11" s="12">
        <f t="shared" si="3"/>
        <v>12544.88353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567641.7889</v>
      </c>
      <c r="D12" s="13">
        <v>0.0226</v>
      </c>
      <c r="E12" s="12">
        <f t="shared" si="3"/>
        <v>12545.18329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555096.6056</v>
      </c>
      <c r="D13" s="13">
        <v>0.0172</v>
      </c>
      <c r="E13" s="12">
        <f t="shared" si="3"/>
        <v>9386.218655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545710.3869</v>
      </c>
      <c r="D14" s="13">
        <v>0.0113</v>
      </c>
      <c r="E14" s="12">
        <f t="shared" si="3"/>
        <v>6097.624218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539612.7627</v>
      </c>
      <c r="D15" s="13">
        <v>0.0116</v>
      </c>
      <c r="E15" s="12">
        <f t="shared" si="3"/>
        <v>6187.730375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533425.0323</v>
      </c>
      <c r="D16" s="13">
        <v>0.0122</v>
      </c>
      <c r="E16" s="12">
        <f t="shared" si="3"/>
        <v>6429.347357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526995.685</v>
      </c>
      <c r="D17" s="13">
        <v>0.0129</v>
      </c>
      <c r="E17" s="12">
        <f t="shared" si="3"/>
        <v>6711.663872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520284.0211</v>
      </c>
      <c r="D18" s="13">
        <v>0.0136</v>
      </c>
      <c r="E18" s="12">
        <f t="shared" si="3"/>
        <v>6980.922146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513303.0989</v>
      </c>
      <c r="D19" s="13">
        <v>0.0144</v>
      </c>
      <c r="E19" s="12">
        <f t="shared" si="3"/>
        <v>7286.637051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506016.4619</v>
      </c>
      <c r="D20" s="13">
        <v>0.0155</v>
      </c>
      <c r="E20" s="12">
        <f t="shared" si="3"/>
        <v>7723.540285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498292.9216</v>
      </c>
      <c r="D21" s="13">
        <v>0.017</v>
      </c>
      <c r="E21" s="12">
        <f t="shared" si="3"/>
        <v>8329.380204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489963.5414</v>
      </c>
      <c r="D22" s="13">
        <v>0.0184</v>
      </c>
      <c r="E22" s="12">
        <f t="shared" si="3"/>
        <v>8852.444189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481111.0972</v>
      </c>
      <c r="D23" s="13">
        <v>0.0293</v>
      </c>
      <c r="E23" s="12">
        <f t="shared" si="3"/>
        <v>13695.28335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467415.8139</v>
      </c>
      <c r="D24" s="13">
        <v>0.0421</v>
      </c>
      <c r="E24" s="12">
        <f t="shared" si="3"/>
        <v>18883.22211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448532.5918</v>
      </c>
      <c r="D25" s="13">
        <v>0.0458</v>
      </c>
      <c r="E25" s="12">
        <f t="shared" si="3"/>
        <v>19643.13703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428889.4547</v>
      </c>
      <c r="D26" s="13">
        <v>0.0484</v>
      </c>
      <c r="E26" s="12">
        <f t="shared" si="3"/>
        <v>19799.93286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409089.5219</v>
      </c>
      <c r="D27" s="13">
        <v>0.051</v>
      </c>
      <c r="E27" s="12">
        <f t="shared" si="3"/>
        <v>19851.15663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389238.3652</v>
      </c>
      <c r="D28" s="13">
        <v>0.0537</v>
      </c>
      <c r="E28" s="12">
        <f t="shared" si="3"/>
        <v>19836.86079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369401.5045</v>
      </c>
      <c r="D29" s="13">
        <v>0.0567</v>
      </c>
      <c r="E29" s="12">
        <f t="shared" si="3"/>
        <v>19821.20309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349580.3014</v>
      </c>
      <c r="D30" s="15">
        <v>0.0601</v>
      </c>
      <c r="E30" s="12">
        <f t="shared" si="3"/>
        <v>19818.67382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329761.6276</v>
      </c>
      <c r="D31" s="16">
        <v>0.0642</v>
      </c>
      <c r="E31" s="12">
        <f t="shared" si="3"/>
        <v>19893.53175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309868.0958</v>
      </c>
      <c r="D32" s="15">
        <v>0.0605</v>
      </c>
      <c r="E32" s="12">
        <f t="shared" si="3"/>
        <v>17677.52927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292190.5665</v>
      </c>
      <c r="D33" s="16">
        <v>0.0546</v>
      </c>
      <c r="E33" s="12">
        <f t="shared" si="3"/>
        <v>15127.63601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277062.9305</v>
      </c>
      <c r="D34" s="15">
        <v>0.0555</v>
      </c>
      <c r="E34" s="12">
        <f t="shared" si="3"/>
        <v>14568.444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262494.4865</v>
      </c>
      <c r="D35" s="13">
        <v>0.0555</v>
      </c>
      <c r="E35" s="12">
        <f t="shared" si="3"/>
        <v>13802.41023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248692.0763</v>
      </c>
      <c r="D36" s="13">
        <v>0.0545</v>
      </c>
      <c r="E36" s="12">
        <f t="shared" si="3"/>
        <v>12853.21779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235838.8585</v>
      </c>
      <c r="D37" s="13">
        <v>0.0535</v>
      </c>
      <c r="E37" s="12">
        <f t="shared" si="3"/>
        <v>11976.62926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223862.2292</v>
      </c>
      <c r="D38" s="13">
        <v>0.0528</v>
      </c>
      <c r="E38" s="12">
        <f t="shared" si="3"/>
        <v>11227.13308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212635.0962</v>
      </c>
      <c r="D39" s="13">
        <v>0.0513</v>
      </c>
      <c r="E39" s="12">
        <f t="shared" si="3"/>
        <v>10375.89692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202259.1992</v>
      </c>
      <c r="D40" s="13">
        <v>0.0486</v>
      </c>
      <c r="E40" s="12">
        <f t="shared" si="3"/>
        <v>9374.210455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192884.9888</v>
      </c>
      <c r="D41" s="13">
        <v>0.045</v>
      </c>
      <c r="E41" s="12">
        <f t="shared" si="3"/>
        <v>8306.052148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184578.9366</v>
      </c>
      <c r="D42" s="13">
        <v>0.0418</v>
      </c>
      <c r="E42" s="12">
        <f t="shared" si="3"/>
        <v>7405.835622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177173.101</v>
      </c>
      <c r="D43" s="13">
        <v>0.0352</v>
      </c>
      <c r="E43" s="12">
        <f t="shared" si="3"/>
        <v>6024.43311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171148.6679</v>
      </c>
      <c r="D44" s="13">
        <v>0.029</v>
      </c>
      <c r="E44" s="12">
        <f t="shared" si="3"/>
        <v>4823.431846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166325.2361</v>
      </c>
      <c r="D45" s="13">
        <v>0.0282</v>
      </c>
      <c r="E45" s="12">
        <f t="shared" si="3"/>
        <v>4561.730847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161763.5052</v>
      </c>
      <c r="D46" s="13">
        <v>0.0274</v>
      </c>
      <c r="E46" s="12">
        <f t="shared" si="3"/>
        <v>4314.113337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157449.3919</v>
      </c>
      <c r="D47" s="13">
        <v>0.0266</v>
      </c>
      <c r="E47" s="12">
        <f t="shared" si="3"/>
        <v>4079.635519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153369.7564</v>
      </c>
      <c r="D48" s="13">
        <v>0.0258</v>
      </c>
      <c r="E48" s="12">
        <f t="shared" si="3"/>
        <v>3857.418321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149512.338</v>
      </c>
      <c r="D49" s="13">
        <v>0.0249</v>
      </c>
      <c r="E49" s="12">
        <f t="shared" si="3"/>
        <v>3632.410203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145879.9278</v>
      </c>
      <c r="D50" s="13">
        <v>0.0239</v>
      </c>
      <c r="E50" s="12">
        <f t="shared" si="3"/>
        <v>3405.147256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142474.7806</v>
      </c>
      <c r="D51" s="13">
        <v>0.0229</v>
      </c>
      <c r="E51" s="12">
        <f t="shared" si="3"/>
        <v>3189.629949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139285.1506</v>
      </c>
      <c r="D52" s="13">
        <v>0.0219</v>
      </c>
      <c r="E52" s="12">
        <f t="shared" si="3"/>
        <v>2984.973871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136300.1768</v>
      </c>
      <c r="D53" s="13">
        <v>0.0207</v>
      </c>
      <c r="E53" s="12">
        <f t="shared" si="3"/>
        <v>2764.194826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133535.9819</v>
      </c>
      <c r="D54" s="13">
        <v>0.0196</v>
      </c>
      <c r="E54" s="12">
        <f t="shared" si="3"/>
        <v>2566.992199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130968.9897</v>
      </c>
      <c r="D55" s="13">
        <v>0.0185</v>
      </c>
      <c r="E55" s="12">
        <f t="shared" si="3"/>
        <v>2378.916357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128590.0734</v>
      </c>
      <c r="D56" s="13">
        <v>0.0175</v>
      </c>
      <c r="E56" s="12">
        <f t="shared" si="3"/>
        <v>2211.622883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126378.4505</v>
      </c>
      <c r="D57" s="13">
        <v>0.017</v>
      </c>
      <c r="E57" s="12">
        <f t="shared" si="3"/>
        <v>2112.520805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124265.9297</v>
      </c>
      <c r="D58" s="13">
        <v>0.017</v>
      </c>
      <c r="E58" s="12">
        <f t="shared" si="3"/>
        <v>2077.208264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122188.7214</v>
      </c>
      <c r="D59" s="13">
        <v>0.017</v>
      </c>
      <c r="E59" s="12">
        <f t="shared" si="3"/>
        <v>2042.486002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120146.2354</v>
      </c>
      <c r="D60" s="13">
        <v>0.017</v>
      </c>
      <c r="E60" s="12">
        <f t="shared" si="3"/>
        <v>2008.344151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118137.8913</v>
      </c>
      <c r="D61" s="13">
        <v>0.0165</v>
      </c>
      <c r="E61" s="12">
        <f t="shared" si="3"/>
        <v>1917.634241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116220.257</v>
      </c>
      <c r="D62" s="13">
        <v>0.0165</v>
      </c>
      <c r="E62" s="12">
        <f t="shared" si="3"/>
        <v>1886.506877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114333.7501</v>
      </c>
      <c r="D63" s="13">
        <v>0.0165</v>
      </c>
      <c r="E63" s="12">
        <f t="shared" si="3"/>
        <v>1855.884779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112477.8654</v>
      </c>
      <c r="D64" s="13">
        <v>0.016</v>
      </c>
      <c r="E64" s="12">
        <f t="shared" si="3"/>
        <v>1771.304966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110706.5604</v>
      </c>
      <c r="D65" s="13">
        <v>0.016</v>
      </c>
      <c r="E65" s="12">
        <f t="shared" si="3"/>
        <v>1743.4104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108963.15</v>
      </c>
      <c r="D66" s="13">
        <v>0.0155</v>
      </c>
      <c r="E66" s="12">
        <f t="shared" si="3"/>
        <v>1663.15</v>
      </c>
      <c r="F66" s="14"/>
    </row>
    <row r="67" ht="22.5" customHeight="1">
      <c r="A67" s="3">
        <f t="shared" si="1"/>
        <v>1950</v>
      </c>
      <c r="B67" s="4">
        <v>1700.0</v>
      </c>
      <c r="C67" s="17">
        <v>107300.0</v>
      </c>
      <c r="D67" s="13">
        <v>0.015</v>
      </c>
      <c r="E67" s="4" t="s">
        <v>72</v>
      </c>
      <c r="F67" s="14"/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3984.110912</v>
      </c>
      <c r="D2" s="13">
        <v>0.0</v>
      </c>
      <c r="E2" s="12">
        <f t="shared" ref="E2:E66" si="3">SUM(C2-C3)</f>
        <v>0</v>
      </c>
      <c r="F2" s="19">
        <v>3984.0</v>
      </c>
    </row>
    <row r="3" ht="22.5" customHeight="1">
      <c r="A3" s="3">
        <f t="shared" si="1"/>
        <v>2014</v>
      </c>
      <c r="B3" s="4">
        <v>1764.0</v>
      </c>
      <c r="C3" s="12">
        <f t="shared" si="2"/>
        <v>3984.110912</v>
      </c>
      <c r="D3" s="13">
        <v>4.0E-4</v>
      </c>
      <c r="E3" s="12">
        <f t="shared" si="3"/>
        <v>1.593007162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3982.517904</v>
      </c>
      <c r="D4" s="13">
        <v>8.0E-4</v>
      </c>
      <c r="E4" s="12">
        <f t="shared" si="3"/>
        <v>3.183467549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3979.334437</v>
      </c>
      <c r="D5" s="13">
        <v>0.0031</v>
      </c>
      <c r="E5" s="12">
        <f t="shared" si="3"/>
        <v>12.29781353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3967.036623</v>
      </c>
      <c r="D6" s="13">
        <v>9.0E-4</v>
      </c>
      <c r="E6" s="12">
        <f t="shared" si="3"/>
        <v>3.567122551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3963.469501</v>
      </c>
      <c r="D7" s="13">
        <v>-0.0015</v>
      </c>
      <c r="E7" s="12">
        <f t="shared" si="3"/>
        <v>-5.954135454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3969.423636</v>
      </c>
      <c r="D8" s="13">
        <v>0.0017</v>
      </c>
      <c r="E8" s="12">
        <f t="shared" si="3"/>
        <v>6.736568016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3962.687068</v>
      </c>
      <c r="D9" s="13">
        <v>0.0028</v>
      </c>
      <c r="E9" s="12">
        <f t="shared" si="3"/>
        <v>11.06454307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3951.622525</v>
      </c>
      <c r="D10" s="13">
        <v>0.0029</v>
      </c>
      <c r="E10" s="12">
        <f t="shared" si="3"/>
        <v>11.42656827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3940.195957</v>
      </c>
      <c r="D11" s="13">
        <v>0.0028</v>
      </c>
      <c r="E11" s="12">
        <f t="shared" si="3"/>
        <v>11.0017438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3929.194213</v>
      </c>
      <c r="D12" s="13">
        <v>0.0026</v>
      </c>
      <c r="E12" s="12">
        <f t="shared" si="3"/>
        <v>10.18941248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3919.004801</v>
      </c>
      <c r="D13" s="13">
        <v>0.003</v>
      </c>
      <c r="E13" s="12">
        <f t="shared" si="3"/>
        <v>11.72184886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3907.282952</v>
      </c>
      <c r="D14" s="13">
        <v>0.0034</v>
      </c>
      <c r="E14" s="12">
        <f t="shared" si="3"/>
        <v>13.2397469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3894.043205</v>
      </c>
      <c r="D15" s="13">
        <v>0.0056</v>
      </c>
      <c r="E15" s="12">
        <f t="shared" si="3"/>
        <v>21.6852048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3872.358</v>
      </c>
      <c r="D16" s="13">
        <v>0.0113</v>
      </c>
      <c r="E16" s="12">
        <f t="shared" si="3"/>
        <v>43.26870899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3829.089291</v>
      </c>
      <c r="D17" s="13">
        <v>0.0144</v>
      </c>
      <c r="E17" s="12">
        <f t="shared" si="3"/>
        <v>54.35615713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3774.733134</v>
      </c>
      <c r="D18" s="13">
        <v>0.0136</v>
      </c>
      <c r="E18" s="12">
        <f t="shared" si="3"/>
        <v>50.64756375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3724.08557</v>
      </c>
      <c r="D19" s="13">
        <v>0.013</v>
      </c>
      <c r="E19" s="12">
        <f t="shared" si="3"/>
        <v>47.79181877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3676.293751</v>
      </c>
      <c r="D20" s="13">
        <v>0.0128</v>
      </c>
      <c r="E20" s="12">
        <f t="shared" si="3"/>
        <v>46.46184836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3629.831903</v>
      </c>
      <c r="D21" s="13">
        <v>0.0129</v>
      </c>
      <c r="E21" s="12">
        <f t="shared" si="3"/>
        <v>46.2284841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3583.603419</v>
      </c>
      <c r="D22" s="13">
        <v>0.0131</v>
      </c>
      <c r="E22" s="12">
        <f t="shared" si="3"/>
        <v>46.3381747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3537.265244</v>
      </c>
      <c r="D23" s="13">
        <v>0.0129</v>
      </c>
      <c r="E23" s="12">
        <f t="shared" si="3"/>
        <v>45.04958204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3492.215662</v>
      </c>
      <c r="D24" s="13">
        <v>0.0129</v>
      </c>
      <c r="E24" s="12">
        <f t="shared" si="3"/>
        <v>44.47584366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3447.739819</v>
      </c>
      <c r="D25" s="13">
        <v>0.0088</v>
      </c>
      <c r="E25" s="12">
        <f t="shared" si="3"/>
        <v>30.07544647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3417.664372</v>
      </c>
      <c r="D26" s="13">
        <v>-0.0018</v>
      </c>
      <c r="E26" s="12">
        <f t="shared" si="3"/>
        <v>-6.16288907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3423.827261</v>
      </c>
      <c r="D27" s="13">
        <v>-0.008</v>
      </c>
      <c r="E27" s="12">
        <f t="shared" si="3"/>
        <v>-27.61151017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3451.438771</v>
      </c>
      <c r="D28" s="13">
        <v>-0.0074</v>
      </c>
      <c r="E28" s="12">
        <f t="shared" si="3"/>
        <v>-25.73105673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3477.169828</v>
      </c>
      <c r="D29" s="13">
        <v>-0.0069</v>
      </c>
      <c r="E29" s="12">
        <f t="shared" si="3"/>
        <v>-24.15917009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3501.328998</v>
      </c>
      <c r="D30" s="15">
        <v>-0.0065</v>
      </c>
      <c r="E30" s="12">
        <f t="shared" si="3"/>
        <v>-22.90753748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3524.236536</v>
      </c>
      <c r="D31" s="16">
        <v>-0.0061</v>
      </c>
      <c r="E31" s="12">
        <f t="shared" si="3"/>
        <v>-21.62978455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3545.86632</v>
      </c>
      <c r="D32" s="15">
        <v>-0.0057</v>
      </c>
      <c r="E32" s="12">
        <f t="shared" si="3"/>
        <v>-20.32730366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3566.193624</v>
      </c>
      <c r="D33" s="16">
        <v>-0.0052</v>
      </c>
      <c r="E33" s="12">
        <f t="shared" si="3"/>
        <v>-18.64114078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3584.834765</v>
      </c>
      <c r="D34" s="15">
        <v>-0.0047</v>
      </c>
      <c r="E34" s="12">
        <f t="shared" si="3"/>
        <v>-16.92828634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3601.763051</v>
      </c>
      <c r="D35" s="13">
        <v>-0.0039</v>
      </c>
      <c r="E35" s="12">
        <f t="shared" si="3"/>
        <v>-14.1018732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3615.864924</v>
      </c>
      <c r="D36" s="13">
        <v>-0.0036</v>
      </c>
      <c r="E36" s="12">
        <f t="shared" si="3"/>
        <v>-13.06414465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3628.929069</v>
      </c>
      <c r="D37" s="13">
        <v>-0.0043</v>
      </c>
      <c r="E37" s="12">
        <f t="shared" si="3"/>
        <v>-15.67178367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3644.600852</v>
      </c>
      <c r="D38" s="13">
        <v>-0.0043</v>
      </c>
      <c r="E38" s="12">
        <f t="shared" si="3"/>
        <v>-15.73946336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3660.340316</v>
      </c>
      <c r="D39" s="13">
        <v>-0.0033</v>
      </c>
      <c r="E39" s="12">
        <f t="shared" si="3"/>
        <v>-12.11911613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3672.459432</v>
      </c>
      <c r="D40" s="13">
        <v>-0.0029</v>
      </c>
      <c r="E40" s="12">
        <f t="shared" si="3"/>
        <v>-10.68110756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3683.140539</v>
      </c>
      <c r="D41" s="13">
        <v>-0.0028</v>
      </c>
      <c r="E41" s="12">
        <f t="shared" si="3"/>
        <v>-10.34175041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3693.48229</v>
      </c>
      <c r="D42" s="13">
        <v>-0.003</v>
      </c>
      <c r="E42" s="12">
        <f t="shared" si="3"/>
        <v>-11.11378823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3704.596078</v>
      </c>
      <c r="D43" s="13">
        <v>-0.0032</v>
      </c>
      <c r="E43" s="12">
        <f t="shared" si="3"/>
        <v>-11.8927643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3716.488842</v>
      </c>
      <c r="D44" s="13">
        <v>-0.0035</v>
      </c>
      <c r="E44" s="12">
        <f t="shared" si="3"/>
        <v>-13.05339784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3729.54224</v>
      </c>
      <c r="D45" s="13">
        <v>-0.0039</v>
      </c>
      <c r="E45" s="12">
        <f t="shared" si="3"/>
        <v>-14.60216317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3744.144403</v>
      </c>
      <c r="D46" s="13">
        <v>-0.009</v>
      </c>
      <c r="E46" s="12">
        <f t="shared" si="3"/>
        <v>-34.0033296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3778.147733</v>
      </c>
      <c r="D47" s="13">
        <v>-0.0249</v>
      </c>
      <c r="E47" s="12">
        <f t="shared" si="3"/>
        <v>-96.47818537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3874.625918</v>
      </c>
      <c r="D48" s="13">
        <v>-0.0326</v>
      </c>
      <c r="E48" s="12">
        <f t="shared" si="3"/>
        <v>-130.5693663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4005.195285</v>
      </c>
      <c r="D49" s="13">
        <v>-0.0284</v>
      </c>
      <c r="E49" s="12">
        <f t="shared" si="3"/>
        <v>-117.0724023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4122.267687</v>
      </c>
      <c r="D50" s="13">
        <v>-0.0263</v>
      </c>
      <c r="E50" s="12">
        <f t="shared" si="3"/>
        <v>-111.343987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4233.611674</v>
      </c>
      <c r="D51" s="13">
        <v>-0.0246</v>
      </c>
      <c r="E51" s="12">
        <f t="shared" si="3"/>
        <v>-106.7734747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4340.385149</v>
      </c>
      <c r="D52" s="13">
        <v>-0.0229</v>
      </c>
      <c r="E52" s="12">
        <f t="shared" si="3"/>
        <v>-101.7243065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4442.109455</v>
      </c>
      <c r="D53" s="13">
        <v>-0.0211</v>
      </c>
      <c r="E53" s="12">
        <f t="shared" si="3"/>
        <v>-95.74880938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4537.858265</v>
      </c>
      <c r="D54" s="13">
        <v>-0.0189</v>
      </c>
      <c r="E54" s="12">
        <f t="shared" si="3"/>
        <v>-87.41771603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4625.275981</v>
      </c>
      <c r="D55" s="13">
        <v>-0.0159</v>
      </c>
      <c r="E55" s="12">
        <f t="shared" si="3"/>
        <v>-74.73009663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4700.006077</v>
      </c>
      <c r="D56" s="13">
        <v>-0.0086</v>
      </c>
      <c r="E56" s="12">
        <f t="shared" si="3"/>
        <v>-40.77068011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4740.776757</v>
      </c>
      <c r="D57" s="13">
        <v>-0.007</v>
      </c>
      <c r="E57" s="12">
        <f t="shared" si="3"/>
        <v>-33.41937291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4774.19613</v>
      </c>
      <c r="D58" s="13">
        <v>-0.004</v>
      </c>
      <c r="E58" s="12">
        <f t="shared" si="3"/>
        <v>-19.17347843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4793.369609</v>
      </c>
      <c r="D59" s="13">
        <v>0.0</v>
      </c>
      <c r="E59" s="12">
        <f t="shared" si="3"/>
        <v>0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4793.369609</v>
      </c>
      <c r="D60" s="13">
        <v>0.004</v>
      </c>
      <c r="E60" s="12">
        <f t="shared" si="3"/>
        <v>19.09709007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4774.272519</v>
      </c>
      <c r="D61" s="13">
        <v>0.007</v>
      </c>
      <c r="E61" s="12">
        <f t="shared" si="3"/>
        <v>33.18759447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4741.084924</v>
      </c>
      <c r="D62" s="13">
        <v>0.01</v>
      </c>
      <c r="E62" s="12">
        <f t="shared" si="3"/>
        <v>46.94143489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4694.143489</v>
      </c>
      <c r="D63" s="13">
        <v>0.012</v>
      </c>
      <c r="E63" s="12">
        <f t="shared" si="3"/>
        <v>55.66178051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4638.481709</v>
      </c>
      <c r="D64" s="13">
        <v>0.013</v>
      </c>
      <c r="E64" s="12">
        <f t="shared" si="3"/>
        <v>59.52641877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4578.95529</v>
      </c>
      <c r="D65" s="13">
        <v>0.014</v>
      </c>
      <c r="E65" s="12">
        <f t="shared" si="3"/>
        <v>63.22029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4515.735</v>
      </c>
      <c r="D66" s="13">
        <v>0.015</v>
      </c>
      <c r="E66" s="12">
        <f t="shared" si="3"/>
        <v>66.735</v>
      </c>
      <c r="F66" s="14"/>
    </row>
    <row r="67" ht="22.5" customHeight="1">
      <c r="A67" s="3">
        <f t="shared" si="1"/>
        <v>1950</v>
      </c>
      <c r="B67" s="4">
        <v>1700.0</v>
      </c>
      <c r="C67" s="17">
        <v>4449.0</v>
      </c>
      <c r="D67" s="13">
        <v>0.015</v>
      </c>
      <c r="E67" s="4" t="s">
        <v>72</v>
      </c>
      <c r="F67" s="14"/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4523641.022</v>
      </c>
      <c r="D2" s="13">
        <v>0.0136</v>
      </c>
      <c r="E2" s="12">
        <f t="shared" ref="E2:E66" si="3">SUM(C2-C3)</f>
        <v>60696.0516</v>
      </c>
      <c r="F2" s="19">
        <v>4523613.0</v>
      </c>
    </row>
    <row r="3" ht="22.5" customHeight="1">
      <c r="A3" s="3">
        <f t="shared" si="1"/>
        <v>2014</v>
      </c>
      <c r="B3" s="4">
        <v>1764.0</v>
      </c>
      <c r="C3" s="12">
        <f t="shared" si="2"/>
        <v>4462944.971</v>
      </c>
      <c r="D3" s="13">
        <v>0.0137</v>
      </c>
      <c r="E3" s="12">
        <f t="shared" si="3"/>
        <v>60316.01667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4402628.954</v>
      </c>
      <c r="D4" s="13">
        <v>0.0139</v>
      </c>
      <c r="E4" s="12">
        <f t="shared" si="3"/>
        <v>60357.57221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4342271.382</v>
      </c>
      <c r="D5" s="13">
        <v>0.014</v>
      </c>
      <c r="E5" s="12">
        <f t="shared" si="3"/>
        <v>59952.46484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4282318.917</v>
      </c>
      <c r="D6" s="13">
        <v>0.0141</v>
      </c>
      <c r="E6" s="12">
        <f t="shared" si="3"/>
        <v>59541.16629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4222777.751</v>
      </c>
      <c r="D7" s="13">
        <v>0.0142</v>
      </c>
      <c r="E7" s="12">
        <f t="shared" si="3"/>
        <v>59123.8849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4163653.866</v>
      </c>
      <c r="D8" s="13">
        <v>0.0142</v>
      </c>
      <c r="E8" s="12">
        <f t="shared" si="3"/>
        <v>58296.08055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4105357.785</v>
      </c>
      <c r="D9" s="13">
        <v>0.0143</v>
      </c>
      <c r="E9" s="12">
        <f t="shared" si="3"/>
        <v>57878.94738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4047478.838</v>
      </c>
      <c r="D10" s="13">
        <v>0.0144</v>
      </c>
      <c r="E10" s="12">
        <f t="shared" si="3"/>
        <v>57456.3242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3990022.514</v>
      </c>
      <c r="D11" s="13">
        <v>0.0143</v>
      </c>
      <c r="E11" s="12">
        <f t="shared" si="3"/>
        <v>56252.9054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3933769.608</v>
      </c>
      <c r="D12" s="13">
        <v>0.013</v>
      </c>
      <c r="E12" s="12">
        <f t="shared" si="3"/>
        <v>50482.72943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3883286.879</v>
      </c>
      <c r="D13" s="13">
        <v>0.0118</v>
      </c>
      <c r="E13" s="12">
        <f t="shared" si="3"/>
        <v>45288.38226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3837998.497</v>
      </c>
      <c r="D14" s="13">
        <v>0.0118</v>
      </c>
      <c r="E14" s="12">
        <f t="shared" si="3"/>
        <v>44760.21176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3793238.285</v>
      </c>
      <c r="D15" s="13">
        <v>0.0121</v>
      </c>
      <c r="E15" s="12">
        <f t="shared" si="3"/>
        <v>45349.45484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3747888.83</v>
      </c>
      <c r="D16" s="13">
        <v>0.0129</v>
      </c>
      <c r="E16" s="12">
        <f t="shared" si="3"/>
        <v>47732.02281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3700156.807</v>
      </c>
      <c r="D17" s="13">
        <v>0.0138</v>
      </c>
      <c r="E17" s="12">
        <f t="shared" si="3"/>
        <v>50367.09799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3649789.709</v>
      </c>
      <c r="D18" s="13">
        <v>0.0143</v>
      </c>
      <c r="E18" s="12">
        <f t="shared" si="3"/>
        <v>51456.16962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3598333.54</v>
      </c>
      <c r="D19" s="13">
        <v>0.0153</v>
      </c>
      <c r="E19" s="12">
        <f t="shared" si="3"/>
        <v>54224.86276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3544108.677</v>
      </c>
      <c r="D20" s="13">
        <v>0.0167</v>
      </c>
      <c r="E20" s="12">
        <f t="shared" si="3"/>
        <v>58214.43386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3485894.243</v>
      </c>
      <c r="D21" s="13">
        <v>0.0186</v>
      </c>
      <c r="E21" s="12">
        <f t="shared" si="3"/>
        <v>63653.67457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3422240.568</v>
      </c>
      <c r="D22" s="13">
        <v>0.0204</v>
      </c>
      <c r="E22" s="12">
        <f t="shared" si="3"/>
        <v>68417.98079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3353822.588</v>
      </c>
      <c r="D23" s="13">
        <v>0.0212</v>
      </c>
      <c r="E23" s="12">
        <f t="shared" si="3"/>
        <v>69624.98909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3284197.599</v>
      </c>
      <c r="D24" s="13">
        <v>0.022</v>
      </c>
      <c r="E24" s="12">
        <f t="shared" si="3"/>
        <v>70697.01288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3213500.586</v>
      </c>
      <c r="D25" s="13">
        <v>0.0226</v>
      </c>
      <c r="E25" s="12">
        <f t="shared" si="3"/>
        <v>71020.05988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3142480.526</v>
      </c>
      <c r="D26" s="13">
        <v>0.0231</v>
      </c>
      <c r="E26" s="12">
        <f t="shared" si="3"/>
        <v>70952.30197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3071528.224</v>
      </c>
      <c r="D27" s="13">
        <v>0.0234</v>
      </c>
      <c r="E27" s="12">
        <f t="shared" si="3"/>
        <v>70230.36978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3001297.854</v>
      </c>
      <c r="D28" s="13">
        <v>0.0234</v>
      </c>
      <c r="E28" s="12">
        <f t="shared" si="3"/>
        <v>68624.55519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2932673.299</v>
      </c>
      <c r="D29" s="13">
        <v>0.0229</v>
      </c>
      <c r="E29" s="12">
        <f t="shared" si="3"/>
        <v>65654.72533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2867018.574</v>
      </c>
      <c r="D30" s="15">
        <v>0.0234</v>
      </c>
      <c r="E30" s="12">
        <f t="shared" si="3"/>
        <v>65554.26482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2801464.309</v>
      </c>
      <c r="D31" s="16">
        <v>0.0239</v>
      </c>
      <c r="E31" s="12">
        <f t="shared" si="3"/>
        <v>65392.12519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2736072.184</v>
      </c>
      <c r="D32" s="15">
        <v>0.0248</v>
      </c>
      <c r="E32" s="12">
        <f t="shared" si="3"/>
        <v>66212.51966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2669859.664</v>
      </c>
      <c r="D33" s="16">
        <v>0.0263</v>
      </c>
      <c r="E33" s="12">
        <f t="shared" si="3"/>
        <v>68417.91792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2601441.746</v>
      </c>
      <c r="D34" s="15">
        <v>0.0274</v>
      </c>
      <c r="E34" s="12">
        <f t="shared" si="3"/>
        <v>69378.53206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2532063.214</v>
      </c>
      <c r="D35" s="13">
        <v>0.0283</v>
      </c>
      <c r="E35" s="12">
        <f t="shared" si="3"/>
        <v>69685.2951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2462377.919</v>
      </c>
      <c r="D36" s="13">
        <v>0.0274</v>
      </c>
      <c r="E36" s="12">
        <f t="shared" si="3"/>
        <v>65669.80239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2396708.116</v>
      </c>
      <c r="D37" s="13">
        <v>0.027</v>
      </c>
      <c r="E37" s="12">
        <f t="shared" si="3"/>
        <v>63009.85311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2333698.263</v>
      </c>
      <c r="D38" s="13">
        <v>0.0289</v>
      </c>
      <c r="E38" s="12">
        <f t="shared" si="3"/>
        <v>65549.49928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2268148.764</v>
      </c>
      <c r="D39" s="13">
        <v>0.0301</v>
      </c>
      <c r="E39" s="12">
        <f t="shared" si="3"/>
        <v>66276.35938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2201872.405</v>
      </c>
      <c r="D40" s="13">
        <v>0.0304</v>
      </c>
      <c r="E40" s="12">
        <f t="shared" si="3"/>
        <v>64962.07405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2136910.331</v>
      </c>
      <c r="D41" s="13">
        <v>0.0306</v>
      </c>
      <c r="E41" s="12">
        <f t="shared" si="3"/>
        <v>63447.94888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2073462.382</v>
      </c>
      <c r="D42" s="13">
        <v>0.0308</v>
      </c>
      <c r="E42" s="12">
        <f t="shared" si="3"/>
        <v>61954.44447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2011507.937</v>
      </c>
      <c r="D43" s="13">
        <v>0.029</v>
      </c>
      <c r="E43" s="12">
        <f t="shared" si="3"/>
        <v>56689.72807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1954818.209</v>
      </c>
      <c r="D44" s="13">
        <v>0.0291</v>
      </c>
      <c r="E44" s="12">
        <f t="shared" si="3"/>
        <v>55276.65911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1899541.55</v>
      </c>
      <c r="D45" s="13">
        <v>0.0312</v>
      </c>
      <c r="E45" s="12">
        <f t="shared" si="3"/>
        <v>57472.55272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1842068.997</v>
      </c>
      <c r="D46" s="13">
        <v>0.0313</v>
      </c>
      <c r="E46" s="12">
        <f t="shared" si="3"/>
        <v>55906.87445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1786162.123</v>
      </c>
      <c r="D47" s="13">
        <v>0.0314</v>
      </c>
      <c r="E47" s="12">
        <f t="shared" si="3"/>
        <v>54378.02081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1731784.102</v>
      </c>
      <c r="D48" s="13">
        <v>0.0314</v>
      </c>
      <c r="E48" s="12">
        <f t="shared" si="3"/>
        <v>52722.53326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1679061.569</v>
      </c>
      <c r="D49" s="13">
        <v>0.0312</v>
      </c>
      <c r="E49" s="12">
        <f t="shared" si="3"/>
        <v>50801.70767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1628259.861</v>
      </c>
      <c r="D50" s="13">
        <v>0.0309</v>
      </c>
      <c r="E50" s="12">
        <f t="shared" si="3"/>
        <v>48805.15056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1579454.711</v>
      </c>
      <c r="D51" s="13">
        <v>0.0306</v>
      </c>
      <c r="E51" s="12">
        <f t="shared" si="3"/>
        <v>46896.28774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1532558.423</v>
      </c>
      <c r="D52" s="13">
        <v>0.0303</v>
      </c>
      <c r="E52" s="12">
        <f t="shared" si="3"/>
        <v>45070.87277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1487487.55</v>
      </c>
      <c r="D53" s="13">
        <v>0.0301</v>
      </c>
      <c r="E53" s="12">
        <f t="shared" si="3"/>
        <v>43465.07646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1444022.474</v>
      </c>
      <c r="D54" s="13">
        <v>0.03</v>
      </c>
      <c r="E54" s="12">
        <f t="shared" si="3"/>
        <v>42058.907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1401963.567</v>
      </c>
      <c r="D55" s="13">
        <v>0.0299</v>
      </c>
      <c r="E55" s="12">
        <f t="shared" si="3"/>
        <v>40701.72895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1361261.838</v>
      </c>
      <c r="D56" s="13">
        <v>0.0299</v>
      </c>
      <c r="E56" s="12">
        <f t="shared" si="3"/>
        <v>39520.0786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1321741.759</v>
      </c>
      <c r="D57" s="13">
        <v>0.03</v>
      </c>
      <c r="E57" s="12">
        <f t="shared" si="3"/>
        <v>38497.33279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1283244.426</v>
      </c>
      <c r="D58" s="13">
        <v>0.03</v>
      </c>
      <c r="E58" s="12">
        <f t="shared" si="3"/>
        <v>37376.05125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1245868.375</v>
      </c>
      <c r="D59" s="13">
        <v>0.03</v>
      </c>
      <c r="E59" s="12">
        <f t="shared" si="3"/>
        <v>36287.4284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1209580.947</v>
      </c>
      <c r="D60" s="13">
        <v>0.03</v>
      </c>
      <c r="E60" s="12">
        <f t="shared" si="3"/>
        <v>35230.51301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1174350.434</v>
      </c>
      <c r="D61" s="13">
        <v>0.03</v>
      </c>
      <c r="E61" s="12">
        <f t="shared" si="3"/>
        <v>34204.38156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1140146.052</v>
      </c>
      <c r="D62" s="13">
        <v>0.03</v>
      </c>
      <c r="E62" s="12">
        <f t="shared" si="3"/>
        <v>33208.13744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1106937.915</v>
      </c>
      <c r="D63" s="13">
        <v>0.03</v>
      </c>
      <c r="E63" s="12">
        <f t="shared" si="3"/>
        <v>32240.91014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1074697.005</v>
      </c>
      <c r="D64" s="13">
        <v>0.03</v>
      </c>
      <c r="E64" s="12">
        <f t="shared" si="3"/>
        <v>31301.8545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1043395.15</v>
      </c>
      <c r="D65" s="13">
        <v>0.03</v>
      </c>
      <c r="E65" s="12">
        <f t="shared" si="3"/>
        <v>30390.15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1013005</v>
      </c>
      <c r="D66" s="13">
        <v>0.03</v>
      </c>
      <c r="E66" s="12">
        <f t="shared" si="3"/>
        <v>29505</v>
      </c>
      <c r="F66" s="14"/>
    </row>
    <row r="67" ht="22.5" customHeight="1">
      <c r="A67" s="3">
        <f t="shared" si="1"/>
        <v>1950</v>
      </c>
      <c r="B67" s="4">
        <v>1700.0</v>
      </c>
      <c r="C67" s="17">
        <v>983500.0</v>
      </c>
      <c r="D67" s="13">
        <v>0.03</v>
      </c>
      <c r="E67" s="4" t="s">
        <v>72</v>
      </c>
      <c r="F67" s="14"/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25" t="s">
        <v>66</v>
      </c>
      <c r="B1" s="26" t="s">
        <v>67</v>
      </c>
      <c r="C1" s="26" t="s">
        <v>68</v>
      </c>
      <c r="D1" s="26" t="s">
        <v>69</v>
      </c>
      <c r="E1" s="26" t="s">
        <v>70</v>
      </c>
      <c r="F1" s="26" t="s">
        <v>71</v>
      </c>
    </row>
    <row r="2" ht="22.5" customHeight="1">
      <c r="A2" s="27">
        <f t="shared" ref="A2:A117" si="1">SUM(B2+250)</f>
        <v>2015</v>
      </c>
      <c r="B2" s="28">
        <v>1765.0</v>
      </c>
      <c r="C2" s="29">
        <f t="shared" ref="C2:C105" si="2">SUM(C3*(1+D2))</f>
        <v>890028339.6</v>
      </c>
      <c r="D2" s="30">
        <v>0.0012</v>
      </c>
      <c r="E2" s="29">
        <f t="shared" ref="E2:E116" si="3">SUM(C2-C3)</f>
        <v>1066753.903</v>
      </c>
      <c r="F2" s="31"/>
    </row>
    <row r="3" ht="22.5" customHeight="1">
      <c r="A3" s="27">
        <f t="shared" si="1"/>
        <v>2014</v>
      </c>
      <c r="B3" s="28">
        <v>1764.0</v>
      </c>
      <c r="C3" s="29">
        <f t="shared" si="2"/>
        <v>888961585.7</v>
      </c>
      <c r="D3" s="30">
        <v>0.0012</v>
      </c>
      <c r="E3" s="29">
        <f t="shared" si="3"/>
        <v>1065475.332</v>
      </c>
      <c r="F3" s="31"/>
    </row>
    <row r="4" ht="22.5" customHeight="1">
      <c r="A4" s="27">
        <f t="shared" si="1"/>
        <v>2013</v>
      </c>
      <c r="B4" s="28">
        <v>1763.0</v>
      </c>
      <c r="C4" s="29">
        <f t="shared" si="2"/>
        <v>887896110.3</v>
      </c>
      <c r="D4" s="30">
        <v>0.0013</v>
      </c>
      <c r="E4" s="29">
        <f t="shared" si="3"/>
        <v>1152766.347</v>
      </c>
      <c r="F4" s="31"/>
    </row>
    <row r="5" ht="22.5" customHeight="1">
      <c r="A5" s="27">
        <f t="shared" si="1"/>
        <v>2012</v>
      </c>
      <c r="B5" s="28">
        <v>1762.0</v>
      </c>
      <c r="C5" s="29">
        <f t="shared" si="2"/>
        <v>886743344</v>
      </c>
      <c r="D5" s="30">
        <v>0.0014</v>
      </c>
      <c r="E5" s="29">
        <f t="shared" si="3"/>
        <v>1239705.094</v>
      </c>
      <c r="F5" s="31"/>
    </row>
    <row r="6" ht="22.5" customHeight="1">
      <c r="A6" s="27">
        <f t="shared" si="1"/>
        <v>2011</v>
      </c>
      <c r="B6" s="28">
        <v>1761.0</v>
      </c>
      <c r="C6" s="29">
        <f t="shared" si="2"/>
        <v>885503638.9</v>
      </c>
      <c r="D6" s="30">
        <v>0.0016</v>
      </c>
      <c r="E6" s="29">
        <f t="shared" si="3"/>
        <v>1414542.554</v>
      </c>
      <c r="F6" s="31"/>
    </row>
    <row r="7" ht="22.5" customHeight="1">
      <c r="A7" s="27">
        <f t="shared" si="1"/>
        <v>2010</v>
      </c>
      <c r="B7" s="28">
        <v>1760.0</v>
      </c>
      <c r="C7" s="29">
        <f t="shared" si="2"/>
        <v>884089096.3</v>
      </c>
      <c r="D7" s="30">
        <v>0.0017</v>
      </c>
      <c r="E7" s="29">
        <f t="shared" si="3"/>
        <v>1500400.782</v>
      </c>
      <c r="F7" s="31"/>
    </row>
    <row r="8" ht="22.5" customHeight="1">
      <c r="A8" s="27">
        <f t="shared" si="1"/>
        <v>2009</v>
      </c>
      <c r="B8" s="28">
        <v>1759.0</v>
      </c>
      <c r="C8" s="29">
        <f t="shared" si="2"/>
        <v>882588695.6</v>
      </c>
      <c r="D8" s="30">
        <v>0.0019</v>
      </c>
      <c r="E8" s="29">
        <f t="shared" si="3"/>
        <v>1673738.419</v>
      </c>
      <c r="F8" s="31"/>
    </row>
    <row r="9" ht="22.5" customHeight="1">
      <c r="A9" s="27">
        <f t="shared" si="1"/>
        <v>2008</v>
      </c>
      <c r="B9" s="28">
        <v>1758.0</v>
      </c>
      <c r="C9" s="29">
        <f t="shared" si="2"/>
        <v>880914957.1</v>
      </c>
      <c r="D9" s="30">
        <v>0.0021</v>
      </c>
      <c r="E9" s="29">
        <f t="shared" si="3"/>
        <v>1846044.716</v>
      </c>
      <c r="F9" s="31"/>
    </row>
    <row r="10" ht="22.5" customHeight="1">
      <c r="A10" s="27">
        <f t="shared" si="1"/>
        <v>2007</v>
      </c>
      <c r="B10" s="28">
        <v>1757.0</v>
      </c>
      <c r="C10" s="29">
        <f t="shared" si="2"/>
        <v>879068912.4</v>
      </c>
      <c r="D10" s="30">
        <v>0.0025</v>
      </c>
      <c r="E10" s="29">
        <f t="shared" si="3"/>
        <v>2192191.802</v>
      </c>
      <c r="F10" s="31"/>
    </row>
    <row r="11" ht="22.5" customHeight="1">
      <c r="A11" s="27">
        <f t="shared" si="1"/>
        <v>2006</v>
      </c>
      <c r="B11" s="28">
        <v>1756.0</v>
      </c>
      <c r="C11" s="29">
        <f t="shared" si="2"/>
        <v>876876720.6</v>
      </c>
      <c r="D11" s="30">
        <v>0.0026</v>
      </c>
      <c r="E11" s="29">
        <f t="shared" si="3"/>
        <v>2273967.159</v>
      </c>
      <c r="F11" s="31"/>
    </row>
    <row r="12" ht="22.5" customHeight="1">
      <c r="A12" s="27">
        <f t="shared" si="1"/>
        <v>2005</v>
      </c>
      <c r="B12" s="28">
        <v>1755.0</v>
      </c>
      <c r="C12" s="29">
        <f t="shared" si="2"/>
        <v>874602753.5</v>
      </c>
      <c r="D12" s="30">
        <v>0.0028</v>
      </c>
      <c r="E12" s="29">
        <f t="shared" si="3"/>
        <v>2442049.97</v>
      </c>
      <c r="F12" s="31"/>
    </row>
    <row r="13" ht="22.5" customHeight="1">
      <c r="A13" s="27">
        <f t="shared" si="1"/>
        <v>2004</v>
      </c>
      <c r="B13" s="28">
        <v>1754.0</v>
      </c>
      <c r="C13" s="29">
        <f t="shared" si="2"/>
        <v>872160703.5</v>
      </c>
      <c r="D13" s="30">
        <v>0.0031</v>
      </c>
      <c r="E13" s="29">
        <f t="shared" si="3"/>
        <v>2695342.619</v>
      </c>
      <c r="F13" s="31"/>
    </row>
    <row r="14" ht="22.5" customHeight="1">
      <c r="A14" s="27">
        <f t="shared" si="1"/>
        <v>2003</v>
      </c>
      <c r="B14" s="28">
        <v>1753.0</v>
      </c>
      <c r="C14" s="29">
        <f t="shared" si="2"/>
        <v>869465360.9</v>
      </c>
      <c r="D14" s="30">
        <v>0.0033</v>
      </c>
      <c r="E14" s="29">
        <f t="shared" si="3"/>
        <v>2859798.356</v>
      </c>
      <c r="F14" s="31"/>
    </row>
    <row r="15" ht="22.5" customHeight="1">
      <c r="A15" s="27">
        <f t="shared" si="1"/>
        <v>2002</v>
      </c>
      <c r="B15" s="28">
        <v>1752.0</v>
      </c>
      <c r="C15" s="29">
        <f t="shared" si="2"/>
        <v>866605562.5</v>
      </c>
      <c r="D15" s="30">
        <v>0.0036</v>
      </c>
      <c r="E15" s="29">
        <f t="shared" si="3"/>
        <v>3108589.104</v>
      </c>
      <c r="F15" s="31"/>
    </row>
    <row r="16" ht="22.5" customHeight="1">
      <c r="A16" s="27">
        <f t="shared" si="1"/>
        <v>2001</v>
      </c>
      <c r="B16" s="28">
        <v>1751.0</v>
      </c>
      <c r="C16" s="29">
        <f t="shared" si="2"/>
        <v>863496973.4</v>
      </c>
      <c r="D16" s="30">
        <v>0.0038</v>
      </c>
      <c r="E16" s="29">
        <f t="shared" si="3"/>
        <v>3268866.805</v>
      </c>
      <c r="F16" s="31"/>
    </row>
    <row r="17" ht="22.5" customHeight="1">
      <c r="A17" s="27">
        <f t="shared" si="1"/>
        <v>2000</v>
      </c>
      <c r="B17" s="28">
        <v>1750.0</v>
      </c>
      <c r="C17" s="29">
        <f t="shared" si="2"/>
        <v>860228106.6</v>
      </c>
      <c r="D17" s="30">
        <v>0.004</v>
      </c>
      <c r="E17" s="29">
        <f t="shared" si="3"/>
        <v>3427203.612</v>
      </c>
      <c r="F17" s="31"/>
    </row>
    <row r="18" ht="22.5" customHeight="1">
      <c r="A18" s="27">
        <f t="shared" si="1"/>
        <v>1999</v>
      </c>
      <c r="B18" s="28">
        <v>1749.0</v>
      </c>
      <c r="C18" s="29">
        <f t="shared" si="2"/>
        <v>856800903</v>
      </c>
      <c r="D18" s="30">
        <v>0.0042</v>
      </c>
      <c r="E18" s="29">
        <f t="shared" si="3"/>
        <v>3583513.038</v>
      </c>
      <c r="F18" s="31"/>
    </row>
    <row r="19" ht="22.5" customHeight="1">
      <c r="A19" s="27">
        <f t="shared" si="1"/>
        <v>1998</v>
      </c>
      <c r="B19" s="28">
        <v>1748.0</v>
      </c>
      <c r="C19" s="29">
        <f t="shared" si="2"/>
        <v>853217390</v>
      </c>
      <c r="D19" s="30">
        <v>0.0045</v>
      </c>
      <c r="E19" s="29">
        <f t="shared" si="3"/>
        <v>3822278.004</v>
      </c>
      <c r="F19" s="31"/>
    </row>
    <row r="20" ht="22.5" customHeight="1">
      <c r="A20" s="27">
        <f t="shared" si="1"/>
        <v>1997</v>
      </c>
      <c r="B20" s="28">
        <v>1747.0</v>
      </c>
      <c r="C20" s="29">
        <f t="shared" si="2"/>
        <v>849395112</v>
      </c>
      <c r="D20" s="30">
        <v>0.0048</v>
      </c>
      <c r="E20" s="29">
        <f t="shared" si="3"/>
        <v>4057619.962</v>
      </c>
      <c r="F20" s="31"/>
    </row>
    <row r="21" ht="22.5" customHeight="1">
      <c r="A21" s="27">
        <f t="shared" si="1"/>
        <v>1996</v>
      </c>
      <c r="B21" s="28">
        <v>1746.0</v>
      </c>
      <c r="C21" s="29">
        <f t="shared" si="2"/>
        <v>845337492</v>
      </c>
      <c r="D21" s="30">
        <v>0.0052</v>
      </c>
      <c r="E21" s="29">
        <f t="shared" si="3"/>
        <v>4373015.279</v>
      </c>
      <c r="F21" s="31"/>
    </row>
    <row r="22" ht="22.5" customHeight="1">
      <c r="A22" s="27">
        <f t="shared" si="1"/>
        <v>1995</v>
      </c>
      <c r="B22" s="28">
        <v>1745.0</v>
      </c>
      <c r="C22" s="29">
        <f t="shared" si="2"/>
        <v>840964476.7</v>
      </c>
      <c r="D22" s="30">
        <v>0.0056</v>
      </c>
      <c r="E22" s="29">
        <f t="shared" si="3"/>
        <v>4683175.288</v>
      </c>
      <c r="F22" s="31"/>
    </row>
    <row r="23" ht="22.5" customHeight="1">
      <c r="A23" s="27">
        <f t="shared" si="1"/>
        <v>1994</v>
      </c>
      <c r="B23" s="28">
        <v>1744.0</v>
      </c>
      <c r="C23" s="29">
        <f t="shared" si="2"/>
        <v>836281301.4</v>
      </c>
      <c r="D23" s="30">
        <v>0.006</v>
      </c>
      <c r="E23" s="29">
        <f t="shared" si="3"/>
        <v>4987761.241</v>
      </c>
      <c r="F23" s="31"/>
    </row>
    <row r="24" ht="22.5" customHeight="1">
      <c r="A24" s="27">
        <f t="shared" si="1"/>
        <v>1993</v>
      </c>
      <c r="B24" s="28">
        <v>1743.0</v>
      </c>
      <c r="C24" s="29">
        <f t="shared" si="2"/>
        <v>831293540.2</v>
      </c>
      <c r="D24" s="30">
        <v>0.0063</v>
      </c>
      <c r="E24" s="29">
        <f t="shared" si="3"/>
        <v>5204361.824</v>
      </c>
      <c r="F24" s="31"/>
    </row>
    <row r="25" ht="22.5" customHeight="1">
      <c r="A25" s="27">
        <f t="shared" si="1"/>
        <v>1992</v>
      </c>
      <c r="B25" s="28">
        <v>1742.0</v>
      </c>
      <c r="C25" s="29">
        <f t="shared" si="2"/>
        <v>826089178.4</v>
      </c>
      <c r="D25" s="30">
        <v>0.0066</v>
      </c>
      <c r="E25" s="29">
        <f t="shared" si="3"/>
        <v>5416440.073</v>
      </c>
      <c r="F25" s="31"/>
    </row>
    <row r="26" ht="22.5" customHeight="1">
      <c r="A26" s="27">
        <f t="shared" si="1"/>
        <v>1991</v>
      </c>
      <c r="B26" s="28">
        <v>1741.0</v>
      </c>
      <c r="C26" s="29">
        <f t="shared" si="2"/>
        <v>820672738.3</v>
      </c>
      <c r="D26" s="30">
        <v>0.0068</v>
      </c>
      <c r="E26" s="29">
        <f t="shared" si="3"/>
        <v>5542883.016</v>
      </c>
      <c r="F26" s="31"/>
    </row>
    <row r="27" ht="22.5" customHeight="1">
      <c r="A27" s="27">
        <f t="shared" si="1"/>
        <v>1990</v>
      </c>
      <c r="B27" s="28">
        <v>1740.0</v>
      </c>
      <c r="C27" s="29">
        <f t="shared" si="2"/>
        <v>815129855.3</v>
      </c>
      <c r="D27" s="30">
        <v>0.007</v>
      </c>
      <c r="E27" s="29">
        <f t="shared" si="3"/>
        <v>5666245.27</v>
      </c>
      <c r="F27" s="31"/>
    </row>
    <row r="28" ht="22.5" customHeight="1">
      <c r="A28" s="27">
        <f t="shared" si="1"/>
        <v>1989</v>
      </c>
      <c r="B28" s="28">
        <v>1739.0</v>
      </c>
      <c r="C28" s="29">
        <f t="shared" si="2"/>
        <v>809463610</v>
      </c>
      <c r="D28" s="30">
        <v>0.0073</v>
      </c>
      <c r="E28" s="29">
        <f t="shared" si="3"/>
        <v>5866260.65</v>
      </c>
      <c r="F28" s="31"/>
    </row>
    <row r="29" ht="22.5" customHeight="1">
      <c r="A29" s="27">
        <f t="shared" si="1"/>
        <v>1988</v>
      </c>
      <c r="B29" s="28">
        <v>1738.0</v>
      </c>
      <c r="C29" s="29">
        <f t="shared" si="2"/>
        <v>803597349.4</v>
      </c>
      <c r="D29" s="30">
        <v>0.0077</v>
      </c>
      <c r="E29" s="29">
        <f t="shared" si="3"/>
        <v>6140418.369</v>
      </c>
      <c r="F29" s="31"/>
    </row>
    <row r="30" ht="22.5" customHeight="1">
      <c r="A30" s="27">
        <f t="shared" si="1"/>
        <v>1987</v>
      </c>
      <c r="B30" s="28">
        <v>1737.0</v>
      </c>
      <c r="C30" s="29">
        <f t="shared" si="2"/>
        <v>797456931</v>
      </c>
      <c r="D30" s="32">
        <v>0.0082</v>
      </c>
      <c r="E30" s="29">
        <f t="shared" si="3"/>
        <v>6485961.946</v>
      </c>
      <c r="F30" s="31"/>
    </row>
    <row r="31" ht="22.5" customHeight="1">
      <c r="A31" s="27">
        <f t="shared" si="1"/>
        <v>1986</v>
      </c>
      <c r="B31" s="28">
        <v>1736.0</v>
      </c>
      <c r="C31" s="29">
        <f t="shared" si="2"/>
        <v>790970969</v>
      </c>
      <c r="D31" s="33">
        <v>0.0088</v>
      </c>
      <c r="E31" s="29">
        <f t="shared" si="3"/>
        <v>6899826.058</v>
      </c>
      <c r="F31" s="31"/>
    </row>
    <row r="32" ht="22.5" customHeight="1">
      <c r="A32" s="27">
        <f t="shared" si="1"/>
        <v>1985</v>
      </c>
      <c r="B32" s="28">
        <v>1735.0</v>
      </c>
      <c r="C32" s="29">
        <f t="shared" si="2"/>
        <v>784071143</v>
      </c>
      <c r="D32" s="32">
        <v>0.0094</v>
      </c>
      <c r="E32" s="29">
        <f t="shared" si="3"/>
        <v>7301633.39</v>
      </c>
      <c r="F32" s="31"/>
    </row>
    <row r="33" ht="22.5" customHeight="1">
      <c r="A33" s="27">
        <f t="shared" si="1"/>
        <v>1984</v>
      </c>
      <c r="B33" s="28">
        <v>1734.0</v>
      </c>
      <c r="C33" s="29">
        <f t="shared" si="2"/>
        <v>776769509.6</v>
      </c>
      <c r="D33" s="33">
        <v>0.0099</v>
      </c>
      <c r="E33" s="29">
        <f t="shared" si="3"/>
        <v>7614633.276</v>
      </c>
      <c r="F33" s="31"/>
    </row>
    <row r="34" ht="22.5" customHeight="1">
      <c r="A34" s="27">
        <f t="shared" si="1"/>
        <v>1983</v>
      </c>
      <c r="B34" s="28">
        <v>1733.0</v>
      </c>
      <c r="C34" s="29">
        <f t="shared" si="2"/>
        <v>769154876.3</v>
      </c>
      <c r="D34" s="32">
        <v>0.0103</v>
      </c>
      <c r="E34" s="29">
        <f t="shared" si="3"/>
        <v>7841527.493</v>
      </c>
      <c r="F34" s="31"/>
    </row>
    <row r="35" ht="22.5" customHeight="1">
      <c r="A35" s="27">
        <f t="shared" si="1"/>
        <v>1982</v>
      </c>
      <c r="B35" s="28">
        <v>1732.0</v>
      </c>
      <c r="C35" s="29">
        <f t="shared" si="2"/>
        <v>761313348.8</v>
      </c>
      <c r="D35" s="30">
        <v>0.0106</v>
      </c>
      <c r="E35" s="29">
        <f t="shared" si="3"/>
        <v>7985277.555</v>
      </c>
      <c r="F35" s="31"/>
    </row>
    <row r="36" ht="22.5" customHeight="1">
      <c r="A36" s="27">
        <f t="shared" si="1"/>
        <v>1981</v>
      </c>
      <c r="B36" s="28">
        <v>1731.0</v>
      </c>
      <c r="C36" s="29">
        <f t="shared" si="2"/>
        <v>753328071.3</v>
      </c>
      <c r="D36" s="30">
        <v>0.0109</v>
      </c>
      <c r="E36" s="29">
        <f t="shared" si="3"/>
        <v>8122738.131</v>
      </c>
      <c r="F36" s="31"/>
    </row>
    <row r="37" ht="22.5" customHeight="1">
      <c r="A37" s="27">
        <f t="shared" si="1"/>
        <v>1980</v>
      </c>
      <c r="B37" s="28">
        <v>1730.0</v>
      </c>
      <c r="C37" s="29">
        <f t="shared" si="2"/>
        <v>745205333.1</v>
      </c>
      <c r="D37" s="30">
        <v>0.0112</v>
      </c>
      <c r="E37" s="29">
        <f t="shared" si="3"/>
        <v>8253856.538</v>
      </c>
      <c r="F37" s="31"/>
    </row>
    <row r="38" ht="22.5" customHeight="1">
      <c r="A38" s="27">
        <f t="shared" si="1"/>
        <v>1979</v>
      </c>
      <c r="B38" s="28">
        <v>1729.0</v>
      </c>
      <c r="C38" s="29">
        <f t="shared" si="2"/>
        <v>736951476.6</v>
      </c>
      <c r="D38" s="30">
        <v>0.0113</v>
      </c>
      <c r="E38" s="29">
        <f t="shared" si="3"/>
        <v>8234501.815</v>
      </c>
      <c r="F38" s="31"/>
    </row>
    <row r="39" ht="22.5" customHeight="1">
      <c r="A39" s="27">
        <f t="shared" si="1"/>
        <v>1978</v>
      </c>
      <c r="B39" s="28">
        <v>1728.0</v>
      </c>
      <c r="C39" s="29">
        <f t="shared" si="2"/>
        <v>728716974.8</v>
      </c>
      <c r="D39" s="30">
        <v>0.0114</v>
      </c>
      <c r="E39" s="29">
        <f t="shared" si="3"/>
        <v>8213736.912</v>
      </c>
      <c r="F39" s="31"/>
    </row>
    <row r="40" ht="22.5" customHeight="1">
      <c r="A40" s="27">
        <f t="shared" si="1"/>
        <v>1977</v>
      </c>
      <c r="B40" s="28">
        <v>1727.0</v>
      </c>
      <c r="C40" s="29">
        <f t="shared" si="2"/>
        <v>720503237.9</v>
      </c>
      <c r="D40" s="30">
        <v>0.0113</v>
      </c>
      <c r="E40" s="29">
        <f t="shared" si="3"/>
        <v>8050713.525</v>
      </c>
      <c r="F40" s="31"/>
    </row>
    <row r="41" ht="22.5" customHeight="1">
      <c r="A41" s="27">
        <f t="shared" si="1"/>
        <v>1976</v>
      </c>
      <c r="B41" s="28">
        <v>1726.0</v>
      </c>
      <c r="C41" s="29">
        <f t="shared" si="2"/>
        <v>712452524.3</v>
      </c>
      <c r="D41" s="30">
        <v>0.0112</v>
      </c>
      <c r="E41" s="29">
        <f t="shared" si="3"/>
        <v>7891088.086</v>
      </c>
      <c r="F41" s="31"/>
    </row>
    <row r="42" ht="22.5" customHeight="1">
      <c r="A42" s="27">
        <f t="shared" si="1"/>
        <v>1975</v>
      </c>
      <c r="B42" s="28">
        <v>1725.0</v>
      </c>
      <c r="C42" s="29">
        <f t="shared" si="2"/>
        <v>704561436.3</v>
      </c>
      <c r="D42" s="30">
        <v>0.0111</v>
      </c>
      <c r="E42" s="29">
        <f t="shared" si="3"/>
        <v>7734775.93</v>
      </c>
      <c r="F42" s="31"/>
    </row>
    <row r="43" ht="22.5" customHeight="1">
      <c r="A43" s="27">
        <f t="shared" si="1"/>
        <v>1974</v>
      </c>
      <c r="B43" s="28">
        <v>1724.0</v>
      </c>
      <c r="C43" s="29">
        <f t="shared" si="2"/>
        <v>696826660.3</v>
      </c>
      <c r="D43" s="30">
        <v>0.011</v>
      </c>
      <c r="E43" s="29">
        <f t="shared" si="3"/>
        <v>7581694.623</v>
      </c>
      <c r="F43" s="31"/>
    </row>
    <row r="44" ht="22.5" customHeight="1">
      <c r="A44" s="27">
        <f t="shared" si="1"/>
        <v>1973</v>
      </c>
      <c r="B44" s="28">
        <v>1723.0</v>
      </c>
      <c r="C44" s="29">
        <f t="shared" si="2"/>
        <v>689244965.7</v>
      </c>
      <c r="D44" s="30">
        <v>0.011</v>
      </c>
      <c r="E44" s="29">
        <f t="shared" si="3"/>
        <v>7499203.386</v>
      </c>
      <c r="F44" s="31"/>
    </row>
    <row r="45" ht="22.5" customHeight="1">
      <c r="A45" s="27">
        <f t="shared" si="1"/>
        <v>1972</v>
      </c>
      <c r="B45" s="28">
        <v>1722.0</v>
      </c>
      <c r="C45" s="29">
        <f t="shared" si="2"/>
        <v>681745762.3</v>
      </c>
      <c r="D45" s="30">
        <v>0.011</v>
      </c>
      <c r="E45" s="29">
        <f t="shared" si="3"/>
        <v>7417609.679</v>
      </c>
      <c r="F45" s="31"/>
    </row>
    <row r="46" ht="22.5" customHeight="1">
      <c r="A46" s="27">
        <f t="shared" si="1"/>
        <v>1971</v>
      </c>
      <c r="B46" s="28">
        <v>1721.0</v>
      </c>
      <c r="C46" s="29">
        <f t="shared" si="2"/>
        <v>674328152.6</v>
      </c>
      <c r="D46" s="30">
        <v>0.011</v>
      </c>
      <c r="E46" s="29">
        <f t="shared" si="3"/>
        <v>7336903.738</v>
      </c>
      <c r="F46" s="31"/>
    </row>
    <row r="47" ht="22.5" customHeight="1">
      <c r="A47" s="27">
        <f t="shared" si="1"/>
        <v>1970</v>
      </c>
      <c r="B47" s="28">
        <v>1720.0</v>
      </c>
      <c r="C47" s="29">
        <f t="shared" si="2"/>
        <v>666991248.9</v>
      </c>
      <c r="D47" s="30">
        <v>0.011</v>
      </c>
      <c r="E47" s="29">
        <f t="shared" si="3"/>
        <v>7257075.903</v>
      </c>
      <c r="F47" s="31"/>
    </row>
    <row r="48" ht="22.5" customHeight="1">
      <c r="A48" s="27">
        <f t="shared" si="1"/>
        <v>1969</v>
      </c>
      <c r="B48" s="28">
        <v>1719.0</v>
      </c>
      <c r="C48" s="29">
        <f t="shared" si="2"/>
        <v>659734173</v>
      </c>
      <c r="D48" s="30">
        <v>0.011</v>
      </c>
      <c r="E48" s="29">
        <f t="shared" si="3"/>
        <v>7178116.62</v>
      </c>
      <c r="F48" s="31"/>
    </row>
    <row r="49" ht="22.5" customHeight="1">
      <c r="A49" s="27">
        <f t="shared" si="1"/>
        <v>1968</v>
      </c>
      <c r="B49" s="28">
        <v>1718.0</v>
      </c>
      <c r="C49" s="29">
        <f t="shared" si="2"/>
        <v>652556056.4</v>
      </c>
      <c r="D49" s="30">
        <v>0.0111</v>
      </c>
      <c r="E49" s="29">
        <f t="shared" si="3"/>
        <v>7163853.453</v>
      </c>
      <c r="F49" s="31"/>
    </row>
    <row r="50" ht="22.5" customHeight="1">
      <c r="A50" s="27">
        <f t="shared" si="1"/>
        <v>1967</v>
      </c>
      <c r="B50" s="28">
        <v>1717.0</v>
      </c>
      <c r="C50" s="29">
        <f t="shared" si="2"/>
        <v>645392202.9</v>
      </c>
      <c r="D50" s="30">
        <v>0.0112</v>
      </c>
      <c r="E50" s="29">
        <f t="shared" si="3"/>
        <v>7148331.362</v>
      </c>
      <c r="F50" s="31"/>
    </row>
    <row r="51" ht="22.5" customHeight="1">
      <c r="A51" s="27">
        <f t="shared" si="1"/>
        <v>1966</v>
      </c>
      <c r="B51" s="28">
        <v>1716.0</v>
      </c>
      <c r="C51" s="29">
        <f t="shared" si="2"/>
        <v>638243871.6</v>
      </c>
      <c r="D51" s="30">
        <v>0.0114</v>
      </c>
      <c r="E51" s="29">
        <f t="shared" si="3"/>
        <v>7193968.891</v>
      </c>
      <c r="F51" s="31"/>
    </row>
    <row r="52" ht="22.5" customHeight="1">
      <c r="A52" s="27">
        <f t="shared" si="1"/>
        <v>1965</v>
      </c>
      <c r="B52" s="28">
        <v>1715.0</v>
      </c>
      <c r="C52" s="29">
        <f t="shared" si="2"/>
        <v>631049902.7</v>
      </c>
      <c r="D52" s="30">
        <v>0.0117</v>
      </c>
      <c r="E52" s="29">
        <f t="shared" si="3"/>
        <v>7297898.449</v>
      </c>
      <c r="F52" s="31"/>
    </row>
    <row r="53" ht="22.5" customHeight="1">
      <c r="A53" s="27">
        <f t="shared" si="1"/>
        <v>1964</v>
      </c>
      <c r="B53" s="28">
        <v>1714.0</v>
      </c>
      <c r="C53" s="29">
        <f t="shared" si="2"/>
        <v>623752004.2</v>
      </c>
      <c r="D53" s="30">
        <v>0.012</v>
      </c>
      <c r="E53" s="29">
        <f t="shared" si="3"/>
        <v>7396268.825</v>
      </c>
      <c r="F53" s="31"/>
    </row>
    <row r="54" ht="22.5" customHeight="1">
      <c r="A54" s="27">
        <f t="shared" si="1"/>
        <v>1963</v>
      </c>
      <c r="B54" s="28">
        <v>1713.0</v>
      </c>
      <c r="C54" s="29">
        <f t="shared" si="2"/>
        <v>616355735.4</v>
      </c>
      <c r="D54" s="30">
        <v>0.0123</v>
      </c>
      <c r="E54" s="29">
        <f t="shared" si="3"/>
        <v>7489060.106</v>
      </c>
      <c r="F54" s="31"/>
    </row>
    <row r="55" ht="22.5" customHeight="1">
      <c r="A55" s="27">
        <f t="shared" si="1"/>
        <v>1962</v>
      </c>
      <c r="B55" s="28">
        <v>1712.0</v>
      </c>
      <c r="C55" s="29">
        <f t="shared" si="2"/>
        <v>608866675.3</v>
      </c>
      <c r="D55" s="30">
        <v>0.0126</v>
      </c>
      <c r="E55" s="29">
        <f t="shared" si="3"/>
        <v>7576259.242</v>
      </c>
      <c r="F55" s="31"/>
    </row>
    <row r="56" ht="22.5" customHeight="1">
      <c r="A56" s="27">
        <f t="shared" si="1"/>
        <v>1961</v>
      </c>
      <c r="B56" s="28">
        <v>1711.0</v>
      </c>
      <c r="C56" s="29">
        <f t="shared" si="2"/>
        <v>601290416.1</v>
      </c>
      <c r="D56" s="30">
        <v>0.0128</v>
      </c>
      <c r="E56" s="29">
        <f t="shared" si="3"/>
        <v>7599246.964</v>
      </c>
      <c r="F56" s="31"/>
    </row>
    <row r="57" ht="22.5" customHeight="1">
      <c r="A57" s="27">
        <f t="shared" si="1"/>
        <v>1960</v>
      </c>
      <c r="B57" s="28">
        <v>1710.0</v>
      </c>
      <c r="C57" s="29">
        <f t="shared" si="2"/>
        <v>593691169.1</v>
      </c>
      <c r="D57" s="30">
        <v>0.013</v>
      </c>
      <c r="E57" s="29">
        <f t="shared" si="3"/>
        <v>7618938.991</v>
      </c>
      <c r="F57" s="31"/>
    </row>
    <row r="58" ht="22.5" customHeight="1">
      <c r="A58" s="27">
        <f t="shared" si="1"/>
        <v>1959</v>
      </c>
      <c r="B58" s="28">
        <v>1709.0</v>
      </c>
      <c r="C58" s="29">
        <f t="shared" si="2"/>
        <v>586072230.1</v>
      </c>
      <c r="D58" s="30">
        <v>0.0132</v>
      </c>
      <c r="E58" s="29">
        <f t="shared" si="3"/>
        <v>7635366.598</v>
      </c>
      <c r="F58" s="31"/>
    </row>
    <row r="59" ht="22.5" customHeight="1">
      <c r="A59" s="27">
        <f t="shared" si="1"/>
        <v>1958</v>
      </c>
      <c r="B59" s="28">
        <v>1708.0</v>
      </c>
      <c r="C59" s="29">
        <f t="shared" si="2"/>
        <v>578436863.5</v>
      </c>
      <c r="D59" s="30">
        <v>0.0134</v>
      </c>
      <c r="E59" s="29">
        <f t="shared" si="3"/>
        <v>7648563.224</v>
      </c>
      <c r="F59" s="31"/>
    </row>
    <row r="60" ht="22.5" customHeight="1">
      <c r="A60" s="27">
        <f t="shared" si="1"/>
        <v>1957</v>
      </c>
      <c r="B60" s="28">
        <v>1707.0</v>
      </c>
      <c r="C60" s="29">
        <f t="shared" si="2"/>
        <v>570788300.3</v>
      </c>
      <c r="D60" s="30">
        <v>0.0137</v>
      </c>
      <c r="E60" s="29">
        <f t="shared" si="3"/>
        <v>7714116.32</v>
      </c>
      <c r="F60" s="31"/>
    </row>
    <row r="61" ht="22.5" customHeight="1">
      <c r="A61" s="27">
        <f t="shared" si="1"/>
        <v>1956</v>
      </c>
      <c r="B61" s="28">
        <v>1706.0</v>
      </c>
      <c r="C61" s="29">
        <f t="shared" si="2"/>
        <v>563074184</v>
      </c>
      <c r="D61" s="30">
        <v>0.014</v>
      </c>
      <c r="E61" s="29">
        <f t="shared" si="3"/>
        <v>7774199.779</v>
      </c>
      <c r="F61" s="31"/>
    </row>
    <row r="62" ht="22.5" customHeight="1">
      <c r="A62" s="27">
        <f t="shared" si="1"/>
        <v>1955</v>
      </c>
      <c r="B62" s="28">
        <v>1705.0</v>
      </c>
      <c r="C62" s="29">
        <f t="shared" si="2"/>
        <v>555299984.2</v>
      </c>
      <c r="D62" s="30">
        <v>0.0143</v>
      </c>
      <c r="E62" s="29">
        <f t="shared" si="3"/>
        <v>7828837.399</v>
      </c>
      <c r="F62" s="31"/>
    </row>
    <row r="63" ht="22.5" customHeight="1">
      <c r="A63" s="27">
        <f t="shared" si="1"/>
        <v>1954</v>
      </c>
      <c r="B63" s="28">
        <v>1704.0</v>
      </c>
      <c r="C63" s="29">
        <f t="shared" si="2"/>
        <v>547471146.8</v>
      </c>
      <c r="D63" s="30">
        <v>0.0145</v>
      </c>
      <c r="E63" s="29">
        <f t="shared" si="3"/>
        <v>7824870.999</v>
      </c>
      <c r="F63" s="31"/>
    </row>
    <row r="64" ht="22.5" customHeight="1">
      <c r="A64" s="27">
        <f t="shared" si="1"/>
        <v>1953</v>
      </c>
      <c r="B64" s="28">
        <v>1703.0</v>
      </c>
      <c r="C64" s="29">
        <f t="shared" si="2"/>
        <v>539646275.8</v>
      </c>
      <c r="D64" s="30">
        <v>0.0147</v>
      </c>
      <c r="E64" s="29">
        <f t="shared" si="3"/>
        <v>7817877.455</v>
      </c>
      <c r="F64" s="31"/>
    </row>
    <row r="65" ht="22.5" customHeight="1">
      <c r="A65" s="27">
        <f t="shared" si="1"/>
        <v>1952</v>
      </c>
      <c r="B65" s="28">
        <v>1702.0</v>
      </c>
      <c r="C65" s="29">
        <f t="shared" si="2"/>
        <v>531828398.3</v>
      </c>
      <c r="D65" s="30">
        <v>0.0149</v>
      </c>
      <c r="E65" s="29">
        <f t="shared" si="3"/>
        <v>7807905.345</v>
      </c>
      <c r="F65" s="31"/>
    </row>
    <row r="66" ht="22.5" customHeight="1">
      <c r="A66" s="27">
        <f t="shared" si="1"/>
        <v>1951</v>
      </c>
      <c r="B66" s="28">
        <v>1701.0</v>
      </c>
      <c r="C66" s="29">
        <f t="shared" si="2"/>
        <v>524020493</v>
      </c>
      <c r="D66" s="30">
        <v>0.0151</v>
      </c>
      <c r="E66" s="29">
        <f t="shared" si="3"/>
        <v>7795004.87</v>
      </c>
      <c r="F66" s="31"/>
    </row>
    <row r="67" ht="22.5" customHeight="1">
      <c r="A67" s="27">
        <f t="shared" si="1"/>
        <v>1950</v>
      </c>
      <c r="B67" s="28">
        <v>1700.0</v>
      </c>
      <c r="C67" s="29">
        <f t="shared" si="2"/>
        <v>516225488.1</v>
      </c>
      <c r="D67" s="30">
        <v>0.0155</v>
      </c>
      <c r="E67" s="29">
        <f t="shared" si="3"/>
        <v>7879364.91</v>
      </c>
      <c r="F67" s="31"/>
    </row>
    <row r="68" ht="22.5" customHeight="1">
      <c r="A68" s="27">
        <f t="shared" si="1"/>
        <v>1949</v>
      </c>
      <c r="B68" s="28">
        <v>1699.0</v>
      </c>
      <c r="C68" s="29">
        <f t="shared" si="2"/>
        <v>508346123.2</v>
      </c>
      <c r="D68" s="30">
        <v>0.0157</v>
      </c>
      <c r="E68" s="29">
        <f t="shared" si="3"/>
        <v>7857668.735</v>
      </c>
      <c r="F68" s="31"/>
    </row>
    <row r="69" ht="22.5" customHeight="1">
      <c r="A69" s="27">
        <f t="shared" si="1"/>
        <v>1948</v>
      </c>
      <c r="B69" s="28">
        <v>1698.0</v>
      </c>
      <c r="C69" s="29">
        <f t="shared" si="2"/>
        <v>500488454.5</v>
      </c>
      <c r="D69" s="30">
        <v>0.0152</v>
      </c>
      <c r="E69" s="29">
        <f t="shared" si="3"/>
        <v>7493522.959</v>
      </c>
      <c r="F69" s="31"/>
    </row>
    <row r="70" ht="22.5" customHeight="1">
      <c r="A70" s="27">
        <f t="shared" si="1"/>
        <v>1947</v>
      </c>
      <c r="B70" s="28">
        <v>1697.0</v>
      </c>
      <c r="C70" s="29">
        <f t="shared" si="2"/>
        <v>492994931.5</v>
      </c>
      <c r="D70" s="30">
        <v>0.0131</v>
      </c>
      <c r="E70" s="29">
        <f t="shared" si="3"/>
        <v>6374724.709</v>
      </c>
      <c r="F70" s="31"/>
    </row>
    <row r="71" ht="22.5" customHeight="1">
      <c r="A71" s="27">
        <f t="shared" si="1"/>
        <v>1946</v>
      </c>
      <c r="B71" s="28">
        <v>1696.0</v>
      </c>
      <c r="C71" s="29">
        <f t="shared" si="2"/>
        <v>486620206.8</v>
      </c>
      <c r="D71" s="30">
        <v>0.0091</v>
      </c>
      <c r="E71" s="29">
        <f t="shared" si="3"/>
        <v>4388310.259</v>
      </c>
      <c r="F71" s="31"/>
    </row>
    <row r="72" ht="22.5" customHeight="1">
      <c r="A72" s="27">
        <f t="shared" si="1"/>
        <v>1945</v>
      </c>
      <c r="B72" s="28">
        <v>1695.0</v>
      </c>
      <c r="C72" s="29">
        <f t="shared" si="2"/>
        <v>482231896.5</v>
      </c>
      <c r="D72" s="30">
        <v>0.0042</v>
      </c>
      <c r="E72" s="29">
        <f t="shared" si="3"/>
        <v>2016902.973</v>
      </c>
      <c r="F72" s="31"/>
    </row>
    <row r="73" ht="22.5" customHeight="1">
      <c r="A73" s="27">
        <f t="shared" si="1"/>
        <v>1944</v>
      </c>
      <c r="B73" s="28">
        <v>1694.0</v>
      </c>
      <c r="C73" s="29">
        <f t="shared" si="2"/>
        <v>480214993.6</v>
      </c>
      <c r="D73" s="30">
        <v>3.0E-4</v>
      </c>
      <c r="E73" s="29">
        <f t="shared" si="3"/>
        <v>144021.2917</v>
      </c>
      <c r="F73" s="31"/>
    </row>
    <row r="74" ht="22.5" customHeight="1">
      <c r="A74" s="27">
        <f t="shared" si="1"/>
        <v>1943</v>
      </c>
      <c r="B74" s="28">
        <v>1693.0</v>
      </c>
      <c r="C74" s="29">
        <f t="shared" si="2"/>
        <v>480070972.3</v>
      </c>
      <c r="D74" s="30">
        <v>-0.0012</v>
      </c>
      <c r="E74" s="29">
        <f t="shared" si="3"/>
        <v>-576777.2995</v>
      </c>
      <c r="F74" s="31"/>
    </row>
    <row r="75" ht="22.5" customHeight="1">
      <c r="A75" s="27">
        <f t="shared" si="1"/>
        <v>1942</v>
      </c>
      <c r="B75" s="28">
        <v>1692.0</v>
      </c>
      <c r="C75" s="29">
        <f t="shared" si="2"/>
        <v>480647749.6</v>
      </c>
      <c r="D75" s="30">
        <v>1.45E-4</v>
      </c>
      <c r="E75" s="29">
        <f t="shared" si="3"/>
        <v>69683.81953</v>
      </c>
      <c r="F75" s="31"/>
    </row>
    <row r="76" ht="22.5" customHeight="1">
      <c r="A76" s="27">
        <f t="shared" si="1"/>
        <v>1941</v>
      </c>
      <c r="B76" s="28">
        <v>1691.0</v>
      </c>
      <c r="C76" s="29">
        <f t="shared" si="2"/>
        <v>480578065.8</v>
      </c>
      <c r="D76" s="30">
        <v>0.0026</v>
      </c>
      <c r="E76" s="29">
        <f t="shared" si="3"/>
        <v>1246262.688</v>
      </c>
      <c r="F76" s="31"/>
    </row>
    <row r="77" ht="22.5" customHeight="1">
      <c r="A77" s="27">
        <f t="shared" si="1"/>
        <v>1940</v>
      </c>
      <c r="B77" s="28">
        <v>1690.0</v>
      </c>
      <c r="C77" s="29">
        <f t="shared" si="2"/>
        <v>479331803.1</v>
      </c>
      <c r="D77" s="30">
        <v>0.0056</v>
      </c>
      <c r="E77" s="29">
        <f t="shared" si="3"/>
        <v>2669309.961</v>
      </c>
      <c r="F77" s="31"/>
    </row>
    <row r="78" ht="22.5" customHeight="1">
      <c r="A78" s="27">
        <f t="shared" si="1"/>
        <v>1939</v>
      </c>
      <c r="B78" s="28">
        <v>1689.0</v>
      </c>
      <c r="C78" s="29">
        <f t="shared" si="2"/>
        <v>476662493.1</v>
      </c>
      <c r="D78" s="30">
        <v>0.008</v>
      </c>
      <c r="E78" s="29">
        <f t="shared" si="3"/>
        <v>3783035.66</v>
      </c>
      <c r="F78" s="31"/>
    </row>
    <row r="79" ht="22.5" customHeight="1">
      <c r="A79" s="27">
        <f t="shared" si="1"/>
        <v>1938</v>
      </c>
      <c r="B79" s="28">
        <v>1688.0</v>
      </c>
      <c r="C79" s="29">
        <f t="shared" si="2"/>
        <v>472879457.4</v>
      </c>
      <c r="D79" s="30">
        <v>0.0097</v>
      </c>
      <c r="E79" s="29">
        <f t="shared" si="3"/>
        <v>4542864.947</v>
      </c>
      <c r="F79" s="31"/>
    </row>
    <row r="80" ht="22.5" customHeight="1">
      <c r="A80" s="27">
        <f t="shared" si="1"/>
        <v>1937</v>
      </c>
      <c r="B80" s="28">
        <v>1687.0</v>
      </c>
      <c r="C80" s="29">
        <f t="shared" si="2"/>
        <v>468336592.5</v>
      </c>
      <c r="D80" s="30">
        <v>0.0107</v>
      </c>
      <c r="E80" s="29">
        <f t="shared" si="3"/>
        <v>4958149.342</v>
      </c>
      <c r="F80" s="31"/>
    </row>
    <row r="81" ht="22.5" customHeight="1">
      <c r="A81" s="27">
        <f t="shared" si="1"/>
        <v>1936</v>
      </c>
      <c r="B81" s="28">
        <v>1686.0</v>
      </c>
      <c r="C81" s="29">
        <f t="shared" si="2"/>
        <v>463378443.2</v>
      </c>
      <c r="D81" s="30">
        <v>0.0112</v>
      </c>
      <c r="E81" s="29">
        <f t="shared" si="3"/>
        <v>5132356.174</v>
      </c>
      <c r="F81" s="31"/>
    </row>
    <row r="82" ht="22.5" customHeight="1">
      <c r="A82" s="27">
        <f t="shared" si="1"/>
        <v>1935</v>
      </c>
      <c r="B82" s="28">
        <v>1685.0</v>
      </c>
      <c r="C82" s="29">
        <f t="shared" si="2"/>
        <v>458246087</v>
      </c>
      <c r="D82" s="30">
        <v>0.0113</v>
      </c>
      <c r="E82" s="29">
        <f t="shared" si="3"/>
        <v>5120321.154</v>
      </c>
      <c r="F82" s="31"/>
    </row>
    <row r="83" ht="22.5" customHeight="1">
      <c r="A83" s="27">
        <f t="shared" si="1"/>
        <v>1934</v>
      </c>
      <c r="B83" s="28">
        <v>1684.0</v>
      </c>
      <c r="C83" s="29">
        <f t="shared" si="2"/>
        <v>453125765.8</v>
      </c>
      <c r="D83" s="30">
        <v>0.0112</v>
      </c>
      <c r="E83" s="29">
        <f t="shared" si="3"/>
        <v>5018798.039</v>
      </c>
      <c r="F83" s="31"/>
    </row>
    <row r="84" ht="22.5" customHeight="1">
      <c r="A84" s="27">
        <f t="shared" si="1"/>
        <v>1933</v>
      </c>
      <c r="B84" s="28">
        <v>1683.0</v>
      </c>
      <c r="C84" s="29">
        <f t="shared" si="2"/>
        <v>448106967.8</v>
      </c>
      <c r="D84" s="30">
        <v>0.011</v>
      </c>
      <c r="E84" s="29">
        <f t="shared" si="3"/>
        <v>4875545.644</v>
      </c>
      <c r="F84" s="31"/>
    </row>
    <row r="85" ht="22.5" customHeight="1">
      <c r="A85" s="27">
        <f t="shared" si="1"/>
        <v>1932</v>
      </c>
      <c r="B85" s="28">
        <v>1682.0</v>
      </c>
      <c r="C85" s="29">
        <f t="shared" si="2"/>
        <v>443231422.1</v>
      </c>
      <c r="D85" s="30">
        <v>0.0107</v>
      </c>
      <c r="E85" s="29">
        <f t="shared" si="3"/>
        <v>4692367.881</v>
      </c>
      <c r="F85" s="31"/>
    </row>
    <row r="86" ht="22.5" customHeight="1">
      <c r="A86" s="27">
        <f t="shared" si="1"/>
        <v>1931</v>
      </c>
      <c r="B86" s="28">
        <v>1681.0</v>
      </c>
      <c r="C86" s="29">
        <f t="shared" si="2"/>
        <v>438539054.3</v>
      </c>
      <c r="D86" s="30">
        <v>0.0104</v>
      </c>
      <c r="E86" s="29">
        <f t="shared" si="3"/>
        <v>4513862</v>
      </c>
      <c r="F86" s="31"/>
    </row>
    <row r="87" ht="22.5" customHeight="1">
      <c r="A87" s="27">
        <f t="shared" si="1"/>
        <v>1930</v>
      </c>
      <c r="B87" s="28">
        <v>1680.0</v>
      </c>
      <c r="C87" s="29">
        <f t="shared" si="2"/>
        <v>434025192.3</v>
      </c>
      <c r="D87" s="30">
        <v>0.0102</v>
      </c>
      <c r="E87" s="29">
        <f t="shared" si="3"/>
        <v>4382356.921</v>
      </c>
      <c r="F87" s="31"/>
    </row>
    <row r="88" ht="22.5" customHeight="1">
      <c r="A88" s="27">
        <f t="shared" si="1"/>
        <v>1929</v>
      </c>
      <c r="B88" s="28">
        <v>1679.0</v>
      </c>
      <c r="C88" s="29">
        <f t="shared" si="2"/>
        <v>429642835.3</v>
      </c>
      <c r="D88" s="30">
        <v>0.0101</v>
      </c>
      <c r="E88" s="29">
        <f t="shared" si="3"/>
        <v>4296003.007</v>
      </c>
      <c r="F88" s="31"/>
    </row>
    <row r="89" ht="22.5" customHeight="1">
      <c r="A89" s="27">
        <f t="shared" si="1"/>
        <v>1928</v>
      </c>
      <c r="B89" s="28">
        <v>1678.0</v>
      </c>
      <c r="C89" s="29">
        <f t="shared" si="2"/>
        <v>425346832.3</v>
      </c>
      <c r="D89" s="30">
        <v>0.01</v>
      </c>
      <c r="E89" s="29">
        <f t="shared" si="3"/>
        <v>4211354.776</v>
      </c>
      <c r="F89" s="31"/>
    </row>
    <row r="90" ht="22.5" customHeight="1">
      <c r="A90" s="27">
        <f t="shared" si="1"/>
        <v>1927</v>
      </c>
      <c r="B90" s="28">
        <v>1677.0</v>
      </c>
      <c r="C90" s="29">
        <f t="shared" si="2"/>
        <v>421135477.6</v>
      </c>
      <c r="D90" s="30">
        <v>0.01</v>
      </c>
      <c r="E90" s="29">
        <f t="shared" si="3"/>
        <v>4169658.194</v>
      </c>
      <c r="F90" s="31"/>
    </row>
    <row r="91" ht="22.5" customHeight="1">
      <c r="A91" s="27">
        <f t="shared" si="1"/>
        <v>1926</v>
      </c>
      <c r="B91" s="28">
        <v>1676.0</v>
      </c>
      <c r="C91" s="29">
        <f t="shared" si="2"/>
        <v>416965819.4</v>
      </c>
      <c r="D91" s="30">
        <v>0.01</v>
      </c>
      <c r="E91" s="29">
        <f t="shared" si="3"/>
        <v>4128374.449</v>
      </c>
      <c r="F91" s="31"/>
    </row>
    <row r="92" ht="22.5" customHeight="1">
      <c r="A92" s="27">
        <f t="shared" si="1"/>
        <v>1925</v>
      </c>
      <c r="B92" s="28">
        <v>1675.0</v>
      </c>
      <c r="C92" s="29">
        <f t="shared" si="2"/>
        <v>412837444.9</v>
      </c>
      <c r="D92" s="30">
        <v>0.01</v>
      </c>
      <c r="E92" s="29">
        <f t="shared" si="3"/>
        <v>4087499.455</v>
      </c>
      <c r="F92" s="31"/>
    </row>
    <row r="93" ht="22.5" customHeight="1">
      <c r="A93" s="27">
        <f t="shared" si="1"/>
        <v>1924</v>
      </c>
      <c r="B93" s="28">
        <v>1674.0</v>
      </c>
      <c r="C93" s="29">
        <f t="shared" si="2"/>
        <v>408749945.5</v>
      </c>
      <c r="D93" s="30">
        <v>0.01</v>
      </c>
      <c r="E93" s="29">
        <f t="shared" si="3"/>
        <v>4047029.163</v>
      </c>
      <c r="F93" s="31"/>
    </row>
    <row r="94" ht="22.5" customHeight="1">
      <c r="A94" s="27">
        <f t="shared" si="1"/>
        <v>1923</v>
      </c>
      <c r="B94" s="28">
        <v>1673.0</v>
      </c>
      <c r="C94" s="29">
        <f t="shared" si="2"/>
        <v>404702916.3</v>
      </c>
      <c r="D94" s="30">
        <v>0.0099</v>
      </c>
      <c r="E94" s="29">
        <f t="shared" si="3"/>
        <v>3967282.772</v>
      </c>
      <c r="F94" s="31"/>
    </row>
    <row r="95" ht="22.5" customHeight="1">
      <c r="A95" s="27">
        <f t="shared" si="1"/>
        <v>1922</v>
      </c>
      <c r="B95" s="28">
        <v>1672.0</v>
      </c>
      <c r="C95" s="29">
        <f t="shared" si="2"/>
        <v>400735633.5</v>
      </c>
      <c r="D95" s="30">
        <v>0.0097</v>
      </c>
      <c r="E95" s="29">
        <f t="shared" si="3"/>
        <v>3849792.656</v>
      </c>
      <c r="F95" s="31"/>
    </row>
    <row r="96" ht="22.5" customHeight="1">
      <c r="A96" s="27">
        <f t="shared" si="1"/>
        <v>1921</v>
      </c>
      <c r="B96" s="28">
        <v>1671.0</v>
      </c>
      <c r="C96" s="29">
        <f t="shared" si="2"/>
        <v>396885840.9</v>
      </c>
      <c r="D96" s="30">
        <v>0.0095</v>
      </c>
      <c r="E96" s="29">
        <f t="shared" si="3"/>
        <v>3734933.619</v>
      </c>
      <c r="F96" s="31"/>
    </row>
    <row r="97" ht="22.5" customHeight="1">
      <c r="A97" s="27">
        <f t="shared" si="1"/>
        <v>1920</v>
      </c>
      <c r="B97" s="28">
        <v>1670.0</v>
      </c>
      <c r="C97" s="29">
        <f t="shared" si="2"/>
        <v>393150907.3</v>
      </c>
      <c r="D97" s="30">
        <v>0.0092</v>
      </c>
      <c r="E97" s="29">
        <f t="shared" si="3"/>
        <v>3584015.405</v>
      </c>
      <c r="F97" s="31"/>
    </row>
    <row r="98" ht="22.5" customHeight="1">
      <c r="A98" s="27">
        <f t="shared" si="1"/>
        <v>1919</v>
      </c>
      <c r="B98" s="28">
        <v>1669.0</v>
      </c>
      <c r="C98" s="29">
        <f t="shared" si="2"/>
        <v>389566891.8</v>
      </c>
      <c r="D98" s="30">
        <v>0.0088</v>
      </c>
      <c r="E98" s="29">
        <f t="shared" si="3"/>
        <v>3398283.751</v>
      </c>
      <c r="F98" s="31"/>
    </row>
    <row r="99" ht="22.5" customHeight="1">
      <c r="A99" s="27">
        <f t="shared" si="1"/>
        <v>1918</v>
      </c>
      <c r="B99" s="28">
        <v>1668.0</v>
      </c>
      <c r="C99" s="29">
        <f t="shared" si="2"/>
        <v>386168608.1</v>
      </c>
      <c r="D99" s="30">
        <v>0.0085</v>
      </c>
      <c r="E99" s="29">
        <f t="shared" si="3"/>
        <v>3254767.644</v>
      </c>
      <c r="F99" s="31"/>
    </row>
    <row r="100" ht="22.5" customHeight="1">
      <c r="A100" s="27">
        <f t="shared" si="1"/>
        <v>1917</v>
      </c>
      <c r="B100" s="28">
        <v>1667.0</v>
      </c>
      <c r="C100" s="29">
        <f t="shared" si="2"/>
        <v>382913840.5</v>
      </c>
      <c r="D100" s="30">
        <v>0.0083</v>
      </c>
      <c r="E100" s="29">
        <f t="shared" si="3"/>
        <v>3152023.084</v>
      </c>
      <c r="F100" s="31"/>
    </row>
    <row r="101" ht="22.5" customHeight="1">
      <c r="A101" s="27">
        <f t="shared" si="1"/>
        <v>1916</v>
      </c>
      <c r="B101" s="28">
        <v>1666.0</v>
      </c>
      <c r="C101" s="29">
        <f t="shared" si="2"/>
        <v>379761817.4</v>
      </c>
      <c r="D101" s="30">
        <v>0.0081</v>
      </c>
      <c r="E101" s="29">
        <f t="shared" si="3"/>
        <v>3051354.747</v>
      </c>
      <c r="F101" s="31"/>
    </row>
    <row r="102" ht="22.5" customHeight="1">
      <c r="A102" s="27">
        <f t="shared" si="1"/>
        <v>1915</v>
      </c>
      <c r="B102" s="28">
        <v>1665.0</v>
      </c>
      <c r="C102" s="29">
        <f t="shared" si="2"/>
        <v>376710462.6</v>
      </c>
      <c r="D102" s="30">
        <v>0.008</v>
      </c>
      <c r="E102" s="29">
        <f t="shared" si="3"/>
        <v>2989765.576</v>
      </c>
      <c r="F102" s="31"/>
    </row>
    <row r="103" ht="22.5" customHeight="1">
      <c r="A103" s="27">
        <f t="shared" si="1"/>
        <v>1914</v>
      </c>
      <c r="B103" s="28">
        <v>1664.0</v>
      </c>
      <c r="C103" s="29">
        <f t="shared" si="2"/>
        <v>373720697</v>
      </c>
      <c r="D103" s="30">
        <v>0.0079</v>
      </c>
      <c r="E103" s="29">
        <f t="shared" si="3"/>
        <v>2929252.413</v>
      </c>
      <c r="F103" s="31"/>
    </row>
    <row r="104" ht="22.5" customHeight="1">
      <c r="A104" s="27">
        <f t="shared" si="1"/>
        <v>1913</v>
      </c>
      <c r="B104" s="28">
        <v>1663.0</v>
      </c>
      <c r="C104" s="29">
        <f t="shared" si="2"/>
        <v>370791444.6</v>
      </c>
      <c r="D104" s="30">
        <v>0.0078</v>
      </c>
      <c r="E104" s="29">
        <f t="shared" si="3"/>
        <v>2869788.915</v>
      </c>
      <c r="F104" s="31"/>
    </row>
    <row r="105" ht="22.5" customHeight="1">
      <c r="A105" s="27">
        <f t="shared" si="1"/>
        <v>1912</v>
      </c>
      <c r="B105" s="28">
        <v>1662.0</v>
      </c>
      <c r="C105" s="29">
        <f t="shared" si="2"/>
        <v>367921655.7</v>
      </c>
      <c r="D105" s="30">
        <v>0.0076</v>
      </c>
      <c r="E105" s="29">
        <f t="shared" si="3"/>
        <v>2775113.719</v>
      </c>
      <c r="F105" s="31"/>
    </row>
    <row r="106" ht="22.5" customHeight="1">
      <c r="A106" s="34">
        <f t="shared" si="1"/>
        <v>1911</v>
      </c>
      <c r="B106" s="28">
        <v>1661.0</v>
      </c>
      <c r="C106" s="35">
        <v>3.65146542E8</v>
      </c>
      <c r="D106" s="36">
        <v>0.0073</v>
      </c>
      <c r="E106" s="29">
        <f t="shared" si="3"/>
        <v>2138674.752</v>
      </c>
      <c r="F106" s="37"/>
    </row>
    <row r="107" ht="22.5" customHeight="1">
      <c r="A107" s="27">
        <f t="shared" si="1"/>
        <v>1910</v>
      </c>
      <c r="B107" s="28">
        <v>1660.0</v>
      </c>
      <c r="C107" s="29">
        <f t="shared" ref="C107:C116" si="4">SUM(C108*(1+D107))</f>
        <v>363007867.2</v>
      </c>
      <c r="D107" s="30">
        <v>0.0068</v>
      </c>
      <c r="E107" s="29">
        <f t="shared" si="3"/>
        <v>2451781.384</v>
      </c>
      <c r="F107" s="31"/>
    </row>
    <row r="108" ht="22.5" customHeight="1">
      <c r="A108" s="27">
        <f t="shared" si="1"/>
        <v>1909</v>
      </c>
      <c r="B108" s="28">
        <v>1659.0</v>
      </c>
      <c r="C108" s="29">
        <f t="shared" si="4"/>
        <v>360556085.9</v>
      </c>
      <c r="D108" s="30">
        <v>0.0061</v>
      </c>
      <c r="E108" s="29">
        <f t="shared" si="3"/>
        <v>2186057.175</v>
      </c>
      <c r="F108" s="31"/>
    </row>
    <row r="109" ht="22.5" customHeight="1">
      <c r="A109" s="27">
        <f t="shared" si="1"/>
        <v>1908</v>
      </c>
      <c r="B109" s="28">
        <v>1658.0</v>
      </c>
      <c r="C109" s="29">
        <f t="shared" si="4"/>
        <v>358370028.7</v>
      </c>
      <c r="D109" s="30">
        <v>0.0051</v>
      </c>
      <c r="E109" s="29">
        <f t="shared" si="3"/>
        <v>1818413.239</v>
      </c>
      <c r="F109" s="31"/>
    </row>
    <row r="110" ht="22.5" customHeight="1">
      <c r="A110" s="27">
        <f t="shared" si="1"/>
        <v>1907</v>
      </c>
      <c r="B110" s="28">
        <v>1657.0</v>
      </c>
      <c r="C110" s="29">
        <f t="shared" si="4"/>
        <v>356551615.5</v>
      </c>
      <c r="D110" s="30">
        <v>0.0038</v>
      </c>
      <c r="E110" s="29">
        <f t="shared" si="3"/>
        <v>1349767.024</v>
      </c>
      <c r="F110" s="31"/>
    </row>
    <row r="111" ht="22.5" customHeight="1">
      <c r="A111" s="27">
        <f t="shared" si="1"/>
        <v>1906</v>
      </c>
      <c r="B111" s="28">
        <v>1656.0</v>
      </c>
      <c r="C111" s="29">
        <f t="shared" si="4"/>
        <v>355201848.4</v>
      </c>
      <c r="D111" s="30">
        <v>0.0027</v>
      </c>
      <c r="E111" s="29">
        <f t="shared" si="3"/>
        <v>956462.5419</v>
      </c>
      <c r="F111" s="31"/>
    </row>
    <row r="112" ht="22.5" customHeight="1">
      <c r="A112" s="27">
        <f t="shared" si="1"/>
        <v>1905</v>
      </c>
      <c r="B112" s="28">
        <v>1655.0</v>
      </c>
      <c r="C112" s="29">
        <f t="shared" si="4"/>
        <v>354245385.9</v>
      </c>
      <c r="D112" s="30">
        <v>0.0021</v>
      </c>
      <c r="E112" s="29">
        <f t="shared" si="3"/>
        <v>742356.362</v>
      </c>
      <c r="F112" s="31"/>
    </row>
    <row r="113" ht="22.5" customHeight="1">
      <c r="A113" s="27">
        <f t="shared" si="1"/>
        <v>1904</v>
      </c>
      <c r="B113" s="28">
        <v>1654.0</v>
      </c>
      <c r="C113" s="29">
        <f t="shared" si="4"/>
        <v>353503029.5</v>
      </c>
      <c r="D113" s="30">
        <v>0.0024</v>
      </c>
      <c r="E113" s="29">
        <f t="shared" si="3"/>
        <v>846375.9685</v>
      </c>
      <c r="F113" s="31"/>
    </row>
    <row r="114" ht="22.5" customHeight="1">
      <c r="A114" s="27">
        <f t="shared" si="1"/>
        <v>1903</v>
      </c>
      <c r="B114" s="28">
        <v>1653.0</v>
      </c>
      <c r="C114" s="29">
        <f t="shared" si="4"/>
        <v>352656653.6</v>
      </c>
      <c r="D114" s="30">
        <v>0.0033</v>
      </c>
      <c r="E114" s="29">
        <f t="shared" si="3"/>
        <v>1159939.158</v>
      </c>
      <c r="F114" s="31"/>
    </row>
    <row r="115" ht="22.5" customHeight="1">
      <c r="A115" s="27">
        <f t="shared" si="1"/>
        <v>1902</v>
      </c>
      <c r="B115" s="28">
        <v>1652.0</v>
      </c>
      <c r="C115" s="29">
        <f t="shared" si="4"/>
        <v>351496714.4</v>
      </c>
      <c r="D115" s="30">
        <v>0.0044</v>
      </c>
      <c r="E115" s="29">
        <f t="shared" si="3"/>
        <v>1539810.378</v>
      </c>
      <c r="F115" s="31"/>
    </row>
    <row r="116" ht="22.5" customHeight="1">
      <c r="A116" s="27">
        <f t="shared" si="1"/>
        <v>1901</v>
      </c>
      <c r="B116" s="28">
        <v>1651.0</v>
      </c>
      <c r="C116" s="29">
        <f t="shared" si="4"/>
        <v>349956904</v>
      </c>
      <c r="D116" s="30">
        <v>0.0052</v>
      </c>
      <c r="E116" s="29">
        <f t="shared" si="3"/>
        <v>1810362.018</v>
      </c>
      <c r="F116" s="31"/>
    </row>
    <row r="117" ht="22.5" customHeight="1">
      <c r="A117" s="27">
        <f t="shared" si="1"/>
        <v>1900</v>
      </c>
      <c r="B117" s="28">
        <v>1650.0</v>
      </c>
      <c r="C117" s="35">
        <v>3.48146542E8</v>
      </c>
      <c r="D117" s="30">
        <v>0.0056</v>
      </c>
      <c r="E117" s="35">
        <v>2000879.25199997</v>
      </c>
      <c r="F117" s="31"/>
    </row>
  </sheetData>
  <dataValidations>
    <dataValidation type="custom" allowBlank="1" showDropDown="1" sqref="D2:D11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2020946.784</v>
      </c>
      <c r="D2" s="13">
        <v>-0.0028</v>
      </c>
      <c r="E2" s="12">
        <f t="shared" ref="E2:E66" si="3">SUM(C2-C3)</f>
        <v>-5674.539707</v>
      </c>
      <c r="F2" s="19">
        <v>2020940.0</v>
      </c>
    </row>
    <row r="3" ht="22.5" customHeight="1">
      <c r="A3" s="3">
        <f t="shared" si="1"/>
        <v>2014</v>
      </c>
      <c r="B3" s="4">
        <v>1764.0</v>
      </c>
      <c r="C3" s="12">
        <f t="shared" si="2"/>
        <v>2026621.324</v>
      </c>
      <c r="D3" s="13">
        <v>-0.0031</v>
      </c>
      <c r="E3" s="12">
        <f t="shared" si="3"/>
        <v>-6302.062498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2032923.386</v>
      </c>
      <c r="D4" s="13">
        <v>-0.003</v>
      </c>
      <c r="E4" s="12">
        <f t="shared" si="3"/>
        <v>-6117.121523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2039040.508</v>
      </c>
      <c r="D5" s="13">
        <v>6.0E-4</v>
      </c>
      <c r="E5" s="12">
        <f t="shared" si="3"/>
        <v>1222.69069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2037817.817</v>
      </c>
      <c r="D6" s="13">
        <v>0.0036</v>
      </c>
      <c r="E6" s="12">
        <f t="shared" si="3"/>
        <v>7309.828758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2030507.988</v>
      </c>
      <c r="D7" s="13">
        <v>0.0046</v>
      </c>
      <c r="E7" s="12">
        <f t="shared" si="3"/>
        <v>9297.567934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2021210.42</v>
      </c>
      <c r="D8" s="13">
        <v>0.0089</v>
      </c>
      <c r="E8" s="12">
        <f t="shared" si="3"/>
        <v>17830.08499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2003380.335</v>
      </c>
      <c r="D9" s="13">
        <v>0.016</v>
      </c>
      <c r="E9" s="12">
        <f t="shared" si="3"/>
        <v>31549.29662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1971831.039</v>
      </c>
      <c r="D10" s="13">
        <v>0.0185</v>
      </c>
      <c r="E10" s="12">
        <f t="shared" si="3"/>
        <v>35816.27316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1936014.766</v>
      </c>
      <c r="D11" s="13">
        <v>0.0169</v>
      </c>
      <c r="E11" s="12">
        <f t="shared" si="3"/>
        <v>32174.89383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1903839.872</v>
      </c>
      <c r="D12" s="13">
        <v>0.0169</v>
      </c>
      <c r="E12" s="12">
        <f t="shared" si="3"/>
        <v>31640.17488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1872199.697</v>
      </c>
      <c r="D13" s="13">
        <v>0.0173</v>
      </c>
      <c r="E13" s="12">
        <f t="shared" si="3"/>
        <v>31838.25298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1840361.444</v>
      </c>
      <c r="D14" s="13">
        <v>0.0181</v>
      </c>
      <c r="E14" s="12">
        <f t="shared" si="3"/>
        <v>32718.34018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1807643.104</v>
      </c>
      <c r="D15" s="13">
        <v>0.0141</v>
      </c>
      <c r="E15" s="12">
        <f t="shared" si="3"/>
        <v>25133.38701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1782509.717</v>
      </c>
      <c r="D16" s="13">
        <v>0.0069</v>
      </c>
      <c r="E16" s="12">
        <f t="shared" si="3"/>
        <v>12215.03332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1770294.683</v>
      </c>
      <c r="D17" s="13">
        <v>0.0045</v>
      </c>
      <c r="E17" s="12">
        <f t="shared" si="3"/>
        <v>7930.638204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1762364.045</v>
      </c>
      <c r="D18" s="13">
        <v>0.0041</v>
      </c>
      <c r="E18" s="12">
        <f t="shared" si="3"/>
        <v>7196.188214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1755167.857</v>
      </c>
      <c r="D19" s="13">
        <v>0.0041</v>
      </c>
      <c r="E19" s="12">
        <f t="shared" si="3"/>
        <v>7166.804316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1748001.053</v>
      </c>
      <c r="D20" s="13">
        <v>0.0042</v>
      </c>
      <c r="E20" s="12">
        <f t="shared" si="3"/>
        <v>7310.898647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1740690.154</v>
      </c>
      <c r="D21" s="13">
        <v>0.0042</v>
      </c>
      <c r="E21" s="12">
        <f t="shared" si="3"/>
        <v>7280.321298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1733409.833</v>
      </c>
      <c r="D22" s="13">
        <v>0.0044</v>
      </c>
      <c r="E22" s="12">
        <f t="shared" si="3"/>
        <v>7593.591462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1725816.241</v>
      </c>
      <c r="D23" s="13">
        <v>0.0048</v>
      </c>
      <c r="E23" s="12">
        <f t="shared" si="3"/>
        <v>8244.345102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1717571.896</v>
      </c>
      <c r="D24" s="13">
        <v>0.0052</v>
      </c>
      <c r="E24" s="12">
        <f t="shared" si="3"/>
        <v>8885.170971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1708686.725</v>
      </c>
      <c r="D25" s="13">
        <v>0.0049</v>
      </c>
      <c r="E25" s="12">
        <f t="shared" si="3"/>
        <v>8331.739431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1700354.986</v>
      </c>
      <c r="D26" s="13">
        <v>0.0025</v>
      </c>
      <c r="E26" s="12">
        <f t="shared" si="3"/>
        <v>4240.286748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1696114.699</v>
      </c>
      <c r="D27" s="13">
        <v>0.001</v>
      </c>
      <c r="E27" s="12">
        <f t="shared" si="3"/>
        <v>1694.420279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1694420.279</v>
      </c>
      <c r="D28" s="13">
        <v>0.0016</v>
      </c>
      <c r="E28" s="12">
        <f t="shared" si="3"/>
        <v>2706.741659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1691713.537</v>
      </c>
      <c r="D29" s="13">
        <v>0.0021</v>
      </c>
      <c r="E29" s="12">
        <f t="shared" si="3"/>
        <v>3545.153605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1688168.384</v>
      </c>
      <c r="D30" s="15">
        <v>0.0026</v>
      </c>
      <c r="E30" s="12">
        <f t="shared" si="3"/>
        <v>4377.855373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1683790.528</v>
      </c>
      <c r="D31" s="16">
        <v>0.003</v>
      </c>
      <c r="E31" s="12">
        <f t="shared" si="3"/>
        <v>5036.262796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1678754.265</v>
      </c>
      <c r="D32" s="15">
        <v>0.0036</v>
      </c>
      <c r="E32" s="12">
        <f t="shared" si="3"/>
        <v>6021.836743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1672732.429</v>
      </c>
      <c r="D33" s="16">
        <v>0.0042</v>
      </c>
      <c r="E33" s="12">
        <f t="shared" si="3"/>
        <v>6996.092611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1665736.336</v>
      </c>
      <c r="D34" s="15">
        <v>0.0049</v>
      </c>
      <c r="E34" s="12">
        <f t="shared" si="3"/>
        <v>8122.308734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1657614.027</v>
      </c>
      <c r="D35" s="13">
        <v>0.006</v>
      </c>
      <c r="E35" s="12">
        <f t="shared" si="3"/>
        <v>9886.365968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1647727.661</v>
      </c>
      <c r="D36" s="13">
        <v>0.0071</v>
      </c>
      <c r="E36" s="12">
        <f t="shared" si="3"/>
        <v>11616.39003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1636111.271</v>
      </c>
      <c r="D37" s="13">
        <v>0.008</v>
      </c>
      <c r="E37" s="12">
        <f t="shared" si="3"/>
        <v>12985.01009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1623126.261</v>
      </c>
      <c r="D38" s="13">
        <v>0.0088</v>
      </c>
      <c r="E38" s="12">
        <f t="shared" si="3"/>
        <v>14158.91267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1608967.349</v>
      </c>
      <c r="D39" s="13">
        <v>0.0096</v>
      </c>
      <c r="E39" s="12">
        <f t="shared" si="3"/>
        <v>15299.21409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1593668.134</v>
      </c>
      <c r="D40" s="13">
        <v>0.0103</v>
      </c>
      <c r="E40" s="12">
        <f t="shared" si="3"/>
        <v>16247.43322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1577420.701</v>
      </c>
      <c r="D41" s="13">
        <v>0.0106</v>
      </c>
      <c r="E41" s="12">
        <f t="shared" si="3"/>
        <v>16545.27947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1560875.422</v>
      </c>
      <c r="D42" s="13">
        <v>0.0108</v>
      </c>
      <c r="E42" s="12">
        <f t="shared" si="3"/>
        <v>16677.33929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1544198.082</v>
      </c>
      <c r="D43" s="13">
        <v>0.0109</v>
      </c>
      <c r="E43" s="12">
        <f t="shared" si="3"/>
        <v>16650.27114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1527547.811</v>
      </c>
      <c r="D44" s="13">
        <v>0.011</v>
      </c>
      <c r="E44" s="12">
        <f t="shared" si="3"/>
        <v>16620.20368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1510927.608</v>
      </c>
      <c r="D45" s="13">
        <v>0.011</v>
      </c>
      <c r="E45" s="12">
        <f t="shared" si="3"/>
        <v>16439.37061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1494488.237</v>
      </c>
      <c r="D46" s="13">
        <v>0.0121</v>
      </c>
      <c r="E46" s="12">
        <f t="shared" si="3"/>
        <v>17867.11557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1476621.121</v>
      </c>
      <c r="D47" s="13">
        <v>0.0111</v>
      </c>
      <c r="E47" s="12">
        <f t="shared" si="3"/>
        <v>16210.55726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1460410.564</v>
      </c>
      <c r="D48" s="13">
        <v>0.0099</v>
      </c>
      <c r="E48" s="12">
        <f t="shared" si="3"/>
        <v>14316.33289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1446094.231</v>
      </c>
      <c r="D49" s="13">
        <v>0.0131</v>
      </c>
      <c r="E49" s="12">
        <f t="shared" si="3"/>
        <v>18698.87911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1427395.352</v>
      </c>
      <c r="D50" s="13">
        <v>0.0123</v>
      </c>
      <c r="E50" s="12">
        <f t="shared" si="3"/>
        <v>17343.63611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1410051.716</v>
      </c>
      <c r="D51" s="13">
        <v>0.0102</v>
      </c>
      <c r="E51" s="12">
        <f t="shared" si="3"/>
        <v>14237.30697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1395814.409</v>
      </c>
      <c r="D52" s="13">
        <v>0.0109</v>
      </c>
      <c r="E52" s="12">
        <f t="shared" si="3"/>
        <v>15050.32848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1380764.081</v>
      </c>
      <c r="D53" s="13">
        <v>0.0099</v>
      </c>
      <c r="E53" s="12">
        <f t="shared" si="3"/>
        <v>13535.56233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1367228.518</v>
      </c>
      <c r="D54" s="13">
        <v>0.0088</v>
      </c>
      <c r="E54" s="12">
        <f t="shared" si="3"/>
        <v>11926.65638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1355301.862</v>
      </c>
      <c r="D55" s="13">
        <v>0.0092</v>
      </c>
      <c r="E55" s="12">
        <f t="shared" si="3"/>
        <v>12355.11012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1342946.752</v>
      </c>
      <c r="D56" s="13">
        <v>0.0093</v>
      </c>
      <c r="E56" s="12">
        <f t="shared" si="3"/>
        <v>12374.32358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1330572.428</v>
      </c>
      <c r="D57" s="13">
        <v>0.009</v>
      </c>
      <c r="E57" s="12">
        <f t="shared" si="3"/>
        <v>11868.33682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1318704.091</v>
      </c>
      <c r="D58" s="13">
        <v>0.0085</v>
      </c>
      <c r="E58" s="12">
        <f t="shared" si="3"/>
        <v>11114.51143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1307589.58</v>
      </c>
      <c r="D59" s="13">
        <v>0.0085</v>
      </c>
      <c r="E59" s="12">
        <f t="shared" si="3"/>
        <v>11020.83434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1296568.746</v>
      </c>
      <c r="D60" s="13">
        <v>0.0085</v>
      </c>
      <c r="E60" s="12">
        <f t="shared" si="3"/>
        <v>10927.94679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1285640.799</v>
      </c>
      <c r="D61" s="13">
        <v>0.0085</v>
      </c>
      <c r="E61" s="12">
        <f t="shared" si="3"/>
        <v>10835.84213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1274804.957</v>
      </c>
      <c r="D62" s="13">
        <v>0.0085</v>
      </c>
      <c r="E62" s="12">
        <f t="shared" si="3"/>
        <v>10744.51376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1264060.443</v>
      </c>
      <c r="D63" s="13">
        <v>0.0085</v>
      </c>
      <c r="E63" s="12">
        <f t="shared" si="3"/>
        <v>10653.95515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1253406.488</v>
      </c>
      <c r="D64" s="13">
        <v>0.0085</v>
      </c>
      <c r="E64" s="12">
        <f t="shared" si="3"/>
        <v>10564.15979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1242842.328</v>
      </c>
      <c r="D65" s="13">
        <v>0.008</v>
      </c>
      <c r="E65" s="12">
        <f t="shared" si="3"/>
        <v>9863.828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1232978.5</v>
      </c>
      <c r="D66" s="13">
        <v>0.0075</v>
      </c>
      <c r="E66" s="12">
        <f t="shared" si="3"/>
        <v>9178.5</v>
      </c>
      <c r="F66" s="14"/>
    </row>
    <row r="67" ht="22.5" customHeight="1">
      <c r="A67" s="3">
        <f t="shared" si="1"/>
        <v>1950</v>
      </c>
      <c r="B67" s="4">
        <v>1700.0</v>
      </c>
      <c r="C67" s="17">
        <v>1223800.0</v>
      </c>
      <c r="D67" s="13">
        <v>0.007</v>
      </c>
      <c r="E67" s="4" t="s">
        <v>72</v>
      </c>
      <c r="F67" s="14"/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19679133.34</v>
      </c>
      <c r="D2" s="13">
        <v>-0.0036</v>
      </c>
      <c r="E2" s="12">
        <f t="shared" ref="E2:E66" si="3">SUM(C2-C3)</f>
        <v>-71100.84305</v>
      </c>
      <c r="F2" s="19">
        <v>1.967848E7</v>
      </c>
    </row>
    <row r="3" ht="22.5" customHeight="1">
      <c r="A3" s="3">
        <f t="shared" si="1"/>
        <v>2014</v>
      </c>
      <c r="B3" s="4">
        <v>1764.0</v>
      </c>
      <c r="C3" s="12">
        <f t="shared" si="2"/>
        <v>19750234.18</v>
      </c>
      <c r="D3" s="13">
        <v>-0.004</v>
      </c>
      <c r="E3" s="12">
        <f t="shared" si="3"/>
        <v>-79318.20956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19829552.39</v>
      </c>
      <c r="D4" s="13">
        <v>-0.0048</v>
      </c>
      <c r="E4" s="12">
        <f t="shared" si="3"/>
        <v>-95640.92793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19925193.32</v>
      </c>
      <c r="D5" s="13">
        <v>-0.0052</v>
      </c>
      <c r="E5" s="12">
        <f t="shared" si="3"/>
        <v>-104152.5988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20029345.92</v>
      </c>
      <c r="D6" s="13">
        <v>-0.0028</v>
      </c>
      <c r="E6" s="12">
        <f t="shared" si="3"/>
        <v>-56239.63956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20085585.56</v>
      </c>
      <c r="D7" s="13">
        <v>-0.0023</v>
      </c>
      <c r="E7" s="12">
        <f t="shared" si="3"/>
        <v>-46303.34447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20131888.9</v>
      </c>
      <c r="D8" s="13">
        <v>-0.0015</v>
      </c>
      <c r="E8" s="12">
        <f t="shared" si="3"/>
        <v>-30243.19815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20162132.1</v>
      </c>
      <c r="D9" s="13">
        <v>-0.0018</v>
      </c>
      <c r="E9" s="12">
        <f t="shared" si="3"/>
        <v>-36357.28088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20198489.38</v>
      </c>
      <c r="D10" s="13">
        <v>-0.0015</v>
      </c>
      <c r="E10" s="12">
        <f t="shared" si="3"/>
        <v>-30343.24894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20228832.63</v>
      </c>
      <c r="D11" s="13">
        <v>-0.0016</v>
      </c>
      <c r="E11" s="12">
        <f t="shared" si="3"/>
        <v>-32418.00101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20261250.63</v>
      </c>
      <c r="D12" s="13">
        <v>-0.002</v>
      </c>
      <c r="E12" s="12">
        <f t="shared" si="3"/>
        <v>-40603.70868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20301854.34</v>
      </c>
      <c r="D13" s="13">
        <v>-0.0022</v>
      </c>
      <c r="E13" s="12">
        <f t="shared" si="3"/>
        <v>-44762.55717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20346616.9</v>
      </c>
      <c r="D14" s="13">
        <v>-0.0029</v>
      </c>
      <c r="E14" s="12">
        <f t="shared" si="3"/>
        <v>-59176.80172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20405793.7</v>
      </c>
      <c r="D15" s="13">
        <v>-0.0028</v>
      </c>
      <c r="E15" s="12">
        <f t="shared" si="3"/>
        <v>-57296.65298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20463090.35</v>
      </c>
      <c r="D16" s="13">
        <v>-0.0023</v>
      </c>
      <c r="E16" s="12">
        <f t="shared" si="3"/>
        <v>-47173.6071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20510263.96</v>
      </c>
      <c r="D17" s="13">
        <v>-0.0026</v>
      </c>
      <c r="E17" s="12">
        <f t="shared" si="3"/>
        <v>-53465.6971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20563729.65</v>
      </c>
      <c r="D18" s="13">
        <v>-0.0028</v>
      </c>
      <c r="E18" s="12">
        <f t="shared" si="3"/>
        <v>-57740.11536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20621469.77</v>
      </c>
      <c r="D19" s="13">
        <v>-0.0023</v>
      </c>
      <c r="E19" s="12">
        <f t="shared" si="3"/>
        <v>-47538.71953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20669008.49</v>
      </c>
      <c r="D20" s="13">
        <v>-0.002</v>
      </c>
      <c r="E20" s="12">
        <f t="shared" si="3"/>
        <v>-41420.8587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20710429.35</v>
      </c>
      <c r="D21" s="13">
        <v>-0.0017</v>
      </c>
      <c r="E21" s="12">
        <f t="shared" si="3"/>
        <v>-35267.68496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20745697.03</v>
      </c>
      <c r="D22" s="13">
        <v>-0.0014</v>
      </c>
      <c r="E22" s="12">
        <f t="shared" si="3"/>
        <v>-29084.69442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20774781.73</v>
      </c>
      <c r="D23" s="13">
        <v>-0.0014</v>
      </c>
      <c r="E23" s="12">
        <f t="shared" si="3"/>
        <v>-29125.47008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20803907.2</v>
      </c>
      <c r="D24" s="13">
        <v>-0.0011</v>
      </c>
      <c r="E24" s="12">
        <f t="shared" si="3"/>
        <v>-22909.49837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20826816.7</v>
      </c>
      <c r="D25" s="13">
        <v>-4.0E-4</v>
      </c>
      <c r="E25" s="12">
        <f t="shared" si="3"/>
        <v>-8334.060303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20835150.76</v>
      </c>
      <c r="D26" s="13">
        <v>-1.0E-4</v>
      </c>
      <c r="E26" s="12">
        <f t="shared" si="3"/>
        <v>-2083.723448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20837234.48</v>
      </c>
      <c r="D27" s="13">
        <v>-0.0103</v>
      </c>
      <c r="E27" s="12">
        <f t="shared" si="3"/>
        <v>-216857.1437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21054091.62</v>
      </c>
      <c r="D28" s="13">
        <v>-0.0109</v>
      </c>
      <c r="E28" s="12">
        <f t="shared" si="3"/>
        <v>-232018.6015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21286110.22</v>
      </c>
      <c r="D29" s="13">
        <v>-0.0015</v>
      </c>
      <c r="E29" s="12">
        <f t="shared" si="3"/>
        <v>-31977.13103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21318087.36</v>
      </c>
      <c r="D30" s="15">
        <v>-0.0017</v>
      </c>
      <c r="E30" s="12">
        <f t="shared" si="3"/>
        <v>-36302.46269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21354389.82</v>
      </c>
      <c r="D31" s="16">
        <v>-0.0017</v>
      </c>
      <c r="E31" s="12">
        <f t="shared" si="3"/>
        <v>-36364.28197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21390754.1</v>
      </c>
      <c r="D32" s="15">
        <v>-0.0018</v>
      </c>
      <c r="E32" s="12">
        <f t="shared" si="3"/>
        <v>-38572.7884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21429326.89</v>
      </c>
      <c r="D33" s="16">
        <v>-0.002</v>
      </c>
      <c r="E33" s="12">
        <f t="shared" si="3"/>
        <v>-42944.54286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21472271.43</v>
      </c>
      <c r="D34" s="15">
        <v>-0.0015</v>
      </c>
      <c r="E34" s="12">
        <f t="shared" si="3"/>
        <v>-32256.79234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21504528.22</v>
      </c>
      <c r="D35" s="13">
        <v>-6.0E-4</v>
      </c>
      <c r="E35" s="12">
        <f t="shared" si="3"/>
        <v>-12910.46321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21517438.69</v>
      </c>
      <c r="D36" s="13">
        <v>1.0E-4</v>
      </c>
      <c r="E36" s="12">
        <f t="shared" si="3"/>
        <v>2151.528716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21515287.16</v>
      </c>
      <c r="D37" s="13">
        <v>7.0E-4</v>
      </c>
      <c r="E37" s="12">
        <f t="shared" si="3"/>
        <v>15050.1659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21500236.99</v>
      </c>
      <c r="D38" s="13">
        <v>0.0018</v>
      </c>
      <c r="E38" s="12">
        <f t="shared" si="3"/>
        <v>38630.89098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21461606.1</v>
      </c>
      <c r="D39" s="13">
        <v>0.0034</v>
      </c>
      <c r="E39" s="12">
        <f t="shared" si="3"/>
        <v>72722.20525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21388883.9</v>
      </c>
      <c r="D40" s="13">
        <v>0.0046</v>
      </c>
      <c r="E40" s="12">
        <f t="shared" si="3"/>
        <v>97938.34952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21290945.55</v>
      </c>
      <c r="D41" s="13">
        <v>0.0055</v>
      </c>
      <c r="E41" s="12">
        <f t="shared" si="3"/>
        <v>116459.6723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21174485.87</v>
      </c>
      <c r="D42" s="13">
        <v>0.0059</v>
      </c>
      <c r="E42" s="12">
        <f t="shared" si="3"/>
        <v>124196.7061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21050289.17</v>
      </c>
      <c r="D43" s="13">
        <v>0.0045</v>
      </c>
      <c r="E43" s="12">
        <f t="shared" si="3"/>
        <v>94301.94252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20955987.23</v>
      </c>
      <c r="D44" s="13">
        <v>0.0032</v>
      </c>
      <c r="E44" s="12">
        <f t="shared" si="3"/>
        <v>66845.25431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20889141.97</v>
      </c>
      <c r="D45" s="13">
        <v>0.003</v>
      </c>
      <c r="E45" s="12">
        <f t="shared" si="3"/>
        <v>62479.98596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20826661.99</v>
      </c>
      <c r="D46" s="13">
        <v>0.0029</v>
      </c>
      <c r="E46" s="12">
        <f t="shared" si="3"/>
        <v>60222.674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20766439.31</v>
      </c>
      <c r="D47" s="13">
        <v>0.0038</v>
      </c>
      <c r="E47" s="12">
        <f t="shared" si="3"/>
        <v>78613.73718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20687825.57</v>
      </c>
      <c r="D48" s="13">
        <v>0.0042</v>
      </c>
      <c r="E48" s="12">
        <f t="shared" si="3"/>
        <v>86525.46048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20601300.11</v>
      </c>
      <c r="D49" s="13">
        <v>0.0038</v>
      </c>
      <c r="E49" s="12">
        <f t="shared" si="3"/>
        <v>77988.58382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20523311.53</v>
      </c>
      <c r="D50" s="13">
        <v>0.0037</v>
      </c>
      <c r="E50" s="12">
        <f t="shared" si="3"/>
        <v>75656.32426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20447655.21</v>
      </c>
      <c r="D51" s="13">
        <v>0.003</v>
      </c>
      <c r="E51" s="12">
        <f t="shared" si="3"/>
        <v>61159.48716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20386495.72</v>
      </c>
      <c r="D52" s="13">
        <v>0.0028</v>
      </c>
      <c r="E52" s="12">
        <f t="shared" si="3"/>
        <v>56922.80416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20329572.91</v>
      </c>
      <c r="D53" s="13">
        <v>0.0032</v>
      </c>
      <c r="E53" s="12">
        <f t="shared" si="3"/>
        <v>64847.12254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20264725.79</v>
      </c>
      <c r="D54" s="13">
        <v>0.0027</v>
      </c>
      <c r="E54" s="12">
        <f t="shared" si="3"/>
        <v>54567.42758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20210158.36</v>
      </c>
      <c r="D55" s="13">
        <v>0.0033</v>
      </c>
      <c r="E55" s="12">
        <f t="shared" si="3"/>
        <v>66474.15788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20143684.21</v>
      </c>
      <c r="D56" s="13">
        <v>0.0044</v>
      </c>
      <c r="E56" s="12">
        <f t="shared" si="3"/>
        <v>88243.93719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20055440.27</v>
      </c>
      <c r="D57" s="13">
        <v>0.0045</v>
      </c>
      <c r="E57" s="12">
        <f t="shared" si="3"/>
        <v>89845.17791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19965595.09</v>
      </c>
      <c r="D58" s="13">
        <v>0.005</v>
      </c>
      <c r="E58" s="12">
        <f t="shared" si="3"/>
        <v>99331.31886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19866263.77</v>
      </c>
      <c r="D59" s="13">
        <v>0.0055</v>
      </c>
      <c r="E59" s="12">
        <f t="shared" si="3"/>
        <v>108666.7834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19757596.99</v>
      </c>
      <c r="D60" s="13">
        <v>0.003</v>
      </c>
      <c r="E60" s="12">
        <f t="shared" si="3"/>
        <v>59095.50446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19698501.49</v>
      </c>
      <c r="D61" s="13">
        <v>-0.015</v>
      </c>
      <c r="E61" s="12">
        <f t="shared" si="3"/>
        <v>-299977.18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19998478.66</v>
      </c>
      <c r="D62" s="13">
        <v>0.013</v>
      </c>
      <c r="E62" s="12">
        <f t="shared" si="3"/>
        <v>256643.8526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19741834.81</v>
      </c>
      <c r="D63" s="13">
        <v>0.014</v>
      </c>
      <c r="E63" s="12">
        <f t="shared" si="3"/>
        <v>272569.7114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19469265.1</v>
      </c>
      <c r="D64" s="13">
        <v>0.012</v>
      </c>
      <c r="E64" s="12">
        <f t="shared" si="3"/>
        <v>230860.851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19238404.25</v>
      </c>
      <c r="D65" s="13">
        <v>0.0105</v>
      </c>
      <c r="E65" s="12">
        <f t="shared" si="3"/>
        <v>199904.25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19038500</v>
      </c>
      <c r="D66" s="13">
        <v>0.01</v>
      </c>
      <c r="E66" s="12">
        <f t="shared" si="3"/>
        <v>188500</v>
      </c>
      <c r="F66" s="14"/>
    </row>
    <row r="67" ht="22.5" customHeight="1">
      <c r="A67" s="3">
        <f t="shared" si="1"/>
        <v>1950</v>
      </c>
      <c r="B67" s="4">
        <v>1700.0</v>
      </c>
      <c r="C67" s="17">
        <v>1.885E7</v>
      </c>
      <c r="D67" s="13">
        <v>0.0095</v>
      </c>
      <c r="E67" s="4" t="s">
        <v>72</v>
      </c>
      <c r="F67" s="14"/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29181367.65</v>
      </c>
      <c r="D2" s="13">
        <v>0.0206</v>
      </c>
      <c r="E2" s="12">
        <f t="shared" ref="E2:E66" si="3">SUM(C2-C3)</f>
        <v>589002.7177</v>
      </c>
      <c r="F2" s="19">
        <v>2.9182698E7</v>
      </c>
    </row>
    <row r="3" ht="22.5" customHeight="1">
      <c r="A3" s="3">
        <f t="shared" si="1"/>
        <v>2014</v>
      </c>
      <c r="B3" s="4">
        <v>1764.0</v>
      </c>
      <c r="C3" s="12">
        <f t="shared" si="2"/>
        <v>28592364.93</v>
      </c>
      <c r="D3" s="13">
        <v>0.0204</v>
      </c>
      <c r="E3" s="12">
        <f t="shared" si="3"/>
        <v>571623.1328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28020741.8</v>
      </c>
      <c r="D4" s="13">
        <v>0.0202</v>
      </c>
      <c r="E4" s="12">
        <f t="shared" si="3"/>
        <v>554811.7863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27465930.02</v>
      </c>
      <c r="D5" s="13">
        <v>0.0199</v>
      </c>
      <c r="E5" s="12">
        <f t="shared" si="3"/>
        <v>535907.4491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26930022.57</v>
      </c>
      <c r="D6" s="13">
        <v>0.0196</v>
      </c>
      <c r="E6" s="12">
        <f t="shared" si="3"/>
        <v>517681.8775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26412340.69</v>
      </c>
      <c r="D7" s="13">
        <v>0.0195</v>
      </c>
      <c r="E7" s="12">
        <f t="shared" si="3"/>
        <v>505189.4492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25907151.24</v>
      </c>
      <c r="D8" s="13">
        <v>0.0192</v>
      </c>
      <c r="E8" s="12">
        <f t="shared" si="3"/>
        <v>488046.8051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25419104.43</v>
      </c>
      <c r="D9" s="13">
        <v>0.0182</v>
      </c>
      <c r="E9" s="12">
        <f t="shared" si="3"/>
        <v>454358.3782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24964746.06</v>
      </c>
      <c r="D10" s="13">
        <v>0.0167</v>
      </c>
      <c r="E10" s="12">
        <f t="shared" si="3"/>
        <v>410063.2036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24554682.85</v>
      </c>
      <c r="D11" s="13">
        <v>0.0154</v>
      </c>
      <c r="E11" s="12">
        <f t="shared" si="3"/>
        <v>372407.0474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24182275.81</v>
      </c>
      <c r="D12" s="13">
        <v>0.0146</v>
      </c>
      <c r="E12" s="12">
        <f t="shared" si="3"/>
        <v>347980.7084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23834295.1</v>
      </c>
      <c r="D13" s="13">
        <v>0.014</v>
      </c>
      <c r="E13" s="12">
        <f t="shared" si="3"/>
        <v>329073.1079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23505221.99</v>
      </c>
      <c r="D14" s="13">
        <v>0.0133</v>
      </c>
      <c r="E14" s="12">
        <f t="shared" si="3"/>
        <v>308516.1872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23196705.8</v>
      </c>
      <c r="D15" s="13">
        <v>0.0133</v>
      </c>
      <c r="E15" s="12">
        <f t="shared" si="3"/>
        <v>304466.779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22892239.02</v>
      </c>
      <c r="D16" s="13">
        <v>0.0137</v>
      </c>
      <c r="E16" s="12">
        <f t="shared" si="3"/>
        <v>309385.0988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22582853.92</v>
      </c>
      <c r="D17" s="13">
        <v>0.014</v>
      </c>
      <c r="E17" s="12">
        <f t="shared" si="3"/>
        <v>311794.8274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22271059.1</v>
      </c>
      <c r="D18" s="13">
        <v>0.0139</v>
      </c>
      <c r="E18" s="12">
        <f t="shared" si="3"/>
        <v>305323.7217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21965735.38</v>
      </c>
      <c r="D19" s="13">
        <v>0.0159</v>
      </c>
      <c r="E19" s="12">
        <f t="shared" si="3"/>
        <v>343788.9482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21621946.43</v>
      </c>
      <c r="D20" s="13">
        <v>0.0186</v>
      </c>
      <c r="E20" s="12">
        <f t="shared" si="3"/>
        <v>394824.4684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21227121.96</v>
      </c>
      <c r="D21" s="13">
        <v>0.0196</v>
      </c>
      <c r="E21" s="12">
        <f t="shared" si="3"/>
        <v>408053.7371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20819068.22</v>
      </c>
      <c r="D22" s="13">
        <v>0.0207</v>
      </c>
      <c r="E22" s="12">
        <f t="shared" si="3"/>
        <v>422214.8645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20396853.36</v>
      </c>
      <c r="D23" s="13">
        <v>0.0221</v>
      </c>
      <c r="E23" s="12">
        <f t="shared" si="3"/>
        <v>441023.8325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19955829.52</v>
      </c>
      <c r="D24" s="13">
        <v>0.0241</v>
      </c>
      <c r="E24" s="12">
        <f t="shared" si="3"/>
        <v>469617.7049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19486211.82</v>
      </c>
      <c r="D25" s="13">
        <v>0.0244</v>
      </c>
      <c r="E25" s="12">
        <f t="shared" si="3"/>
        <v>464138.5869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19022073.23</v>
      </c>
      <c r="D26" s="13">
        <v>0.0238</v>
      </c>
      <c r="E26" s="12">
        <f t="shared" si="3"/>
        <v>442200.9601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18579872.27</v>
      </c>
      <c r="D27" s="13">
        <v>0.0248</v>
      </c>
      <c r="E27" s="12">
        <f t="shared" si="3"/>
        <v>449630.0082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18130242.26</v>
      </c>
      <c r="D28" s="13">
        <v>0.0264</v>
      </c>
      <c r="E28" s="12">
        <f t="shared" si="3"/>
        <v>466327.3536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17663914.91</v>
      </c>
      <c r="D29" s="13">
        <v>0.028</v>
      </c>
      <c r="E29" s="12">
        <f t="shared" si="3"/>
        <v>481118.305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17182796.61</v>
      </c>
      <c r="D30" s="15">
        <v>0.0302</v>
      </c>
      <c r="E30" s="12">
        <f t="shared" si="3"/>
        <v>503708.4619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16679088.14</v>
      </c>
      <c r="D31" s="16">
        <v>0.0329</v>
      </c>
      <c r="E31" s="12">
        <f t="shared" si="3"/>
        <v>531263.433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16147824.71</v>
      </c>
      <c r="D32" s="15">
        <v>0.034</v>
      </c>
      <c r="E32" s="12">
        <f t="shared" si="3"/>
        <v>530972.9596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15616851.75</v>
      </c>
      <c r="D33" s="16">
        <v>0.0341</v>
      </c>
      <c r="E33" s="12">
        <f t="shared" si="3"/>
        <v>514974.0303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15101877.72</v>
      </c>
      <c r="D34" s="15">
        <v>0.0339</v>
      </c>
      <c r="E34" s="12">
        <f t="shared" si="3"/>
        <v>495167.4773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14606710.24</v>
      </c>
      <c r="D35" s="13">
        <v>0.0333</v>
      </c>
      <c r="E35" s="12">
        <f t="shared" si="3"/>
        <v>470728.202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14135982.04</v>
      </c>
      <c r="D36" s="13">
        <v>0.0324</v>
      </c>
      <c r="E36" s="12">
        <f t="shared" si="3"/>
        <v>443632.1369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13692349.9</v>
      </c>
      <c r="D37" s="13">
        <v>0.0311</v>
      </c>
      <c r="E37" s="12">
        <f t="shared" si="3"/>
        <v>412988.1506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13279361.75</v>
      </c>
      <c r="D38" s="13">
        <v>0.0298</v>
      </c>
      <c r="E38" s="12">
        <f t="shared" si="3"/>
        <v>384273.6262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12895088.13</v>
      </c>
      <c r="D39" s="13">
        <v>0.0284</v>
      </c>
      <c r="E39" s="12">
        <f t="shared" si="3"/>
        <v>356107.0623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12538981.07</v>
      </c>
      <c r="D40" s="13">
        <v>0.0363</v>
      </c>
      <c r="E40" s="12">
        <f t="shared" si="3"/>
        <v>439221.2802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12099759.79</v>
      </c>
      <c r="D41" s="13">
        <v>0.0455</v>
      </c>
      <c r="E41" s="12">
        <f t="shared" si="3"/>
        <v>526579.6942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11573180.09</v>
      </c>
      <c r="D42" s="13">
        <v>0.0354</v>
      </c>
      <c r="E42" s="12">
        <f t="shared" si="3"/>
        <v>395683.3835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11177496.71</v>
      </c>
      <c r="D43" s="13">
        <v>0.0242</v>
      </c>
      <c r="E43" s="12">
        <f t="shared" si="3"/>
        <v>264104.1011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10913392.61</v>
      </c>
      <c r="D44" s="13">
        <v>0.0236</v>
      </c>
      <c r="E44" s="12">
        <f t="shared" si="3"/>
        <v>251617.8835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10661774.72</v>
      </c>
      <c r="D45" s="13">
        <v>0.023</v>
      </c>
      <c r="E45" s="12">
        <f t="shared" si="3"/>
        <v>239707.5451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10422067.18</v>
      </c>
      <c r="D46" s="13">
        <v>0.0226</v>
      </c>
      <c r="E46" s="12">
        <f t="shared" si="3"/>
        <v>230333.1882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10191733.99</v>
      </c>
      <c r="D47" s="13">
        <v>0.0226</v>
      </c>
      <c r="E47" s="12">
        <f t="shared" si="3"/>
        <v>225242.7031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9966491.287</v>
      </c>
      <c r="D48" s="13">
        <v>0.0228</v>
      </c>
      <c r="E48" s="12">
        <f t="shared" si="3"/>
        <v>222170.5136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9744320.774</v>
      </c>
      <c r="D49" s="13">
        <v>0.0228</v>
      </c>
      <c r="E49" s="12">
        <f t="shared" si="3"/>
        <v>217217.9445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9527102.829</v>
      </c>
      <c r="D50" s="13">
        <v>0.0225</v>
      </c>
      <c r="E50" s="12">
        <f t="shared" si="3"/>
        <v>209642.8495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9317459.979</v>
      </c>
      <c r="D51" s="13">
        <v>0.018</v>
      </c>
      <c r="E51" s="12">
        <f t="shared" si="3"/>
        <v>164748.8012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9152711.178</v>
      </c>
      <c r="D52" s="13">
        <v>0.0152</v>
      </c>
      <c r="E52" s="12">
        <f t="shared" si="3"/>
        <v>137038.2288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9015672.949</v>
      </c>
      <c r="D53" s="13">
        <v>0.0164</v>
      </c>
      <c r="E53" s="12">
        <f t="shared" si="3"/>
        <v>145471.3069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8870201.642</v>
      </c>
      <c r="D54" s="13">
        <v>0.0153</v>
      </c>
      <c r="E54" s="12">
        <f t="shared" si="3"/>
        <v>133668.9502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8736532.692</v>
      </c>
      <c r="D55" s="13">
        <v>0.0147</v>
      </c>
      <c r="E55" s="12">
        <f t="shared" si="3"/>
        <v>126566.503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8609966.189</v>
      </c>
      <c r="D56" s="13">
        <v>0.0177</v>
      </c>
      <c r="E56" s="12">
        <f t="shared" si="3"/>
        <v>149745.8991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8460220.29</v>
      </c>
      <c r="D57" s="13">
        <v>0.017</v>
      </c>
      <c r="E57" s="12">
        <f t="shared" si="3"/>
        <v>141419.6115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8318800.679</v>
      </c>
      <c r="D58" s="13">
        <v>0.017</v>
      </c>
      <c r="E58" s="12">
        <f t="shared" si="3"/>
        <v>139055.6652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8179745.013</v>
      </c>
      <c r="D59" s="13">
        <v>0.016</v>
      </c>
      <c r="E59" s="12">
        <f t="shared" si="3"/>
        <v>128814.8821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8050930.131</v>
      </c>
      <c r="D60" s="13">
        <v>0.017</v>
      </c>
      <c r="E60" s="12">
        <f t="shared" si="3"/>
        <v>134577.9865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7916352.145</v>
      </c>
      <c r="D61" s="13">
        <v>0.018</v>
      </c>
      <c r="E61" s="12">
        <f t="shared" si="3"/>
        <v>139974.7923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7776377.353</v>
      </c>
      <c r="D62" s="13">
        <v>0.019</v>
      </c>
      <c r="E62" s="12">
        <f t="shared" si="3"/>
        <v>144996.2411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7631381.111</v>
      </c>
      <c r="D63" s="13">
        <v>0.02</v>
      </c>
      <c r="E63" s="12">
        <f t="shared" si="3"/>
        <v>149634.9238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7481746.188</v>
      </c>
      <c r="D64" s="13">
        <v>0.02</v>
      </c>
      <c r="E64" s="12">
        <f t="shared" si="3"/>
        <v>146700.9056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7335045.282</v>
      </c>
      <c r="D65" s="13">
        <v>0.019</v>
      </c>
      <c r="E65" s="12">
        <f t="shared" si="3"/>
        <v>136767.282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7198278</v>
      </c>
      <c r="D66" s="13">
        <v>0.018</v>
      </c>
      <c r="E66" s="12">
        <f t="shared" si="3"/>
        <v>127278</v>
      </c>
      <c r="F66" s="14"/>
    </row>
    <row r="67" ht="22.5" customHeight="1">
      <c r="A67" s="3">
        <f t="shared" si="1"/>
        <v>1950</v>
      </c>
      <c r="B67" s="4">
        <v>1700.0</v>
      </c>
      <c r="C67" s="17">
        <v>7071000.0</v>
      </c>
      <c r="D67" s="13">
        <v>0.018</v>
      </c>
      <c r="E67" s="4" t="s">
        <v>72</v>
      </c>
      <c r="F67" s="14"/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30642852.66</v>
      </c>
      <c r="D2" s="13">
        <v>0.0122</v>
      </c>
      <c r="E2" s="12">
        <f t="shared" ref="E2:E66" si="3">SUM(C2-C3)</f>
        <v>369336.8924</v>
      </c>
      <c r="F2" s="19">
        <v>3.0642963E7</v>
      </c>
    </row>
    <row r="3" ht="22.5" customHeight="1">
      <c r="A3" s="3">
        <f t="shared" si="1"/>
        <v>2014</v>
      </c>
      <c r="B3" s="4">
        <v>1764.0</v>
      </c>
      <c r="C3" s="12">
        <f t="shared" si="2"/>
        <v>30273515.77</v>
      </c>
      <c r="D3" s="13">
        <v>0.0123</v>
      </c>
      <c r="E3" s="12">
        <f t="shared" si="3"/>
        <v>367839.8143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29905675.96</v>
      </c>
      <c r="D4" s="13">
        <v>0.012</v>
      </c>
      <c r="E4" s="12">
        <f t="shared" si="3"/>
        <v>354612.7584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29551063.2</v>
      </c>
      <c r="D5" s="13">
        <v>0.0115</v>
      </c>
      <c r="E5" s="12">
        <f t="shared" si="3"/>
        <v>335973.5312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29215089.67</v>
      </c>
      <c r="D6" s="13">
        <v>0.0133</v>
      </c>
      <c r="E6" s="12">
        <f t="shared" si="3"/>
        <v>383460.6657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28831629</v>
      </c>
      <c r="D7" s="13">
        <v>0.016</v>
      </c>
      <c r="E7" s="12">
        <f t="shared" si="3"/>
        <v>454041.4016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28377587.6</v>
      </c>
      <c r="D8" s="13">
        <v>0.017</v>
      </c>
      <c r="E8" s="12">
        <f t="shared" si="3"/>
        <v>474354.9549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27903232.64</v>
      </c>
      <c r="D9" s="13">
        <v>0.0176</v>
      </c>
      <c r="E9" s="12">
        <f t="shared" si="3"/>
        <v>482603.0803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27420629.56</v>
      </c>
      <c r="D10" s="13">
        <v>0.0177</v>
      </c>
      <c r="E10" s="12">
        <f t="shared" si="3"/>
        <v>476903.9435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26943725.62</v>
      </c>
      <c r="D11" s="13">
        <v>0.0173</v>
      </c>
      <c r="E11" s="12">
        <f t="shared" si="3"/>
        <v>458199.6001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26485526.02</v>
      </c>
      <c r="D12" s="13">
        <v>0.0171</v>
      </c>
      <c r="E12" s="12">
        <f t="shared" si="3"/>
        <v>445288.069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26040237.95</v>
      </c>
      <c r="D13" s="13">
        <v>0.0171</v>
      </c>
      <c r="E13" s="12">
        <f t="shared" si="3"/>
        <v>437801.6606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25602436.29</v>
      </c>
      <c r="D14" s="13">
        <v>0.017</v>
      </c>
      <c r="E14" s="12">
        <f t="shared" si="3"/>
        <v>427965.995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25174470.3</v>
      </c>
      <c r="D15" s="13">
        <v>0.0175</v>
      </c>
      <c r="E15" s="12">
        <f t="shared" si="3"/>
        <v>432976.1476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24741494.15</v>
      </c>
      <c r="D16" s="13">
        <v>0.0187</v>
      </c>
      <c r="E16" s="12">
        <f t="shared" si="3"/>
        <v>454172.9072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24287321.24</v>
      </c>
      <c r="D17" s="13">
        <v>0.0217</v>
      </c>
      <c r="E17" s="12">
        <f t="shared" si="3"/>
        <v>515841.1186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23771480.12</v>
      </c>
      <c r="D18" s="13">
        <v>0.021</v>
      </c>
      <c r="E18" s="12">
        <f t="shared" si="3"/>
        <v>488933.4795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23282546.64</v>
      </c>
      <c r="D19" s="13">
        <v>0.0217</v>
      </c>
      <c r="E19" s="12">
        <f t="shared" si="3"/>
        <v>494500.5991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22788046.04</v>
      </c>
      <c r="D20" s="13">
        <v>0.0223</v>
      </c>
      <c r="E20" s="12">
        <f t="shared" si="3"/>
        <v>497088.3564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22290957.69</v>
      </c>
      <c r="D21" s="13">
        <v>0.0227</v>
      </c>
      <c r="E21" s="12">
        <f t="shared" si="3"/>
        <v>494773.3837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21796184.3</v>
      </c>
      <c r="D22" s="13">
        <v>0.0231</v>
      </c>
      <c r="E22" s="12">
        <f t="shared" si="3"/>
        <v>492123.7977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21304060.51</v>
      </c>
      <c r="D23" s="13">
        <v>0.0237</v>
      </c>
      <c r="E23" s="12">
        <f t="shared" si="3"/>
        <v>493216.9913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20810843.51</v>
      </c>
      <c r="D24" s="13">
        <v>0.0242</v>
      </c>
      <c r="E24" s="12">
        <f t="shared" si="3"/>
        <v>491722.7231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20319120.79</v>
      </c>
      <c r="D25" s="13">
        <v>0.024</v>
      </c>
      <c r="E25" s="12">
        <f t="shared" si="3"/>
        <v>476229.3935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19842891.4</v>
      </c>
      <c r="D26" s="13">
        <v>0.0234</v>
      </c>
      <c r="E26" s="12">
        <f t="shared" si="3"/>
        <v>453706.9168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19389184.48</v>
      </c>
      <c r="D27" s="13">
        <v>0.0239</v>
      </c>
      <c r="E27" s="12">
        <f t="shared" si="3"/>
        <v>452584.7339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18936599.75</v>
      </c>
      <c r="D28" s="13">
        <v>0.0246</v>
      </c>
      <c r="E28" s="12">
        <f t="shared" si="3"/>
        <v>454655.8206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18481943.93</v>
      </c>
      <c r="D29" s="13">
        <v>0.0249</v>
      </c>
      <c r="E29" s="12">
        <f t="shared" si="3"/>
        <v>449019.8105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18032924.12</v>
      </c>
      <c r="D30" s="15">
        <v>0.0252</v>
      </c>
      <c r="E30" s="12">
        <f t="shared" si="3"/>
        <v>443259.5471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17589664.57</v>
      </c>
      <c r="D31" s="16">
        <v>0.0254</v>
      </c>
      <c r="E31" s="12">
        <f t="shared" si="3"/>
        <v>435710.435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17153954.13</v>
      </c>
      <c r="D32" s="15">
        <v>0.0254</v>
      </c>
      <c r="E32" s="12">
        <f t="shared" si="3"/>
        <v>424917.5297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16729036.6</v>
      </c>
      <c r="D33" s="16">
        <v>0.0256</v>
      </c>
      <c r="E33" s="12">
        <f t="shared" si="3"/>
        <v>417573.4566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16311463.15</v>
      </c>
      <c r="D34" s="15">
        <v>0.0265</v>
      </c>
      <c r="E34" s="12">
        <f t="shared" si="3"/>
        <v>421094.7622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15890368.39</v>
      </c>
      <c r="D35" s="13">
        <v>0.0282</v>
      </c>
      <c r="E35" s="12">
        <f t="shared" si="3"/>
        <v>435818.3121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15454550.07</v>
      </c>
      <c r="D36" s="13">
        <v>0.0295</v>
      </c>
      <c r="E36" s="12">
        <f t="shared" si="3"/>
        <v>442845.2911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15011704.78</v>
      </c>
      <c r="D37" s="13">
        <v>0.0304</v>
      </c>
      <c r="E37" s="12">
        <f t="shared" si="3"/>
        <v>442891.9113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14568812.87</v>
      </c>
      <c r="D38" s="13">
        <v>0.0314</v>
      </c>
      <c r="E38" s="12">
        <f t="shared" si="3"/>
        <v>443533.7639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14125279.11</v>
      </c>
      <c r="D39" s="13">
        <v>0.0322</v>
      </c>
      <c r="E39" s="12">
        <f t="shared" si="3"/>
        <v>440645.2114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13684633.9</v>
      </c>
      <c r="D40" s="13">
        <v>0.0328</v>
      </c>
      <c r="E40" s="12">
        <f t="shared" si="3"/>
        <v>434601.0765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13250032.82</v>
      </c>
      <c r="D41" s="13">
        <v>0.0329</v>
      </c>
      <c r="E41" s="12">
        <f t="shared" si="3"/>
        <v>422040.933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12827991.89</v>
      </c>
      <c r="D42" s="13">
        <v>0.0326</v>
      </c>
      <c r="E42" s="12">
        <f t="shared" si="3"/>
        <v>404989.8658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12423002.02</v>
      </c>
      <c r="D43" s="13">
        <v>0.0322</v>
      </c>
      <c r="E43" s="12">
        <f t="shared" si="3"/>
        <v>387541.8185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12035460.2</v>
      </c>
      <c r="D44" s="13">
        <v>0.0318</v>
      </c>
      <c r="E44" s="12">
        <f t="shared" si="3"/>
        <v>370931.9969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11664528.2</v>
      </c>
      <c r="D45" s="13">
        <v>0.0315</v>
      </c>
      <c r="E45" s="12">
        <f t="shared" si="3"/>
        <v>356211.9617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11308316.24</v>
      </c>
      <c r="D46" s="13">
        <v>0.0278</v>
      </c>
      <c r="E46" s="12">
        <f t="shared" si="3"/>
        <v>305868.0595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11002448.18</v>
      </c>
      <c r="D47" s="13">
        <v>0.024</v>
      </c>
      <c r="E47" s="12">
        <f t="shared" si="3"/>
        <v>257869.8793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10744578.3</v>
      </c>
      <c r="D48" s="13">
        <v>0.024</v>
      </c>
      <c r="E48" s="12">
        <f t="shared" si="3"/>
        <v>251826.054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10492752.25</v>
      </c>
      <c r="D49" s="13">
        <v>0.024</v>
      </c>
      <c r="E49" s="12">
        <f t="shared" si="3"/>
        <v>245923.8809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10246828.37</v>
      </c>
      <c r="D50" s="13">
        <v>0.024</v>
      </c>
      <c r="E50" s="12">
        <f t="shared" si="3"/>
        <v>240160.0399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10006668.33</v>
      </c>
      <c r="D51" s="13">
        <v>0.0239</v>
      </c>
      <c r="E51" s="12">
        <f t="shared" si="3"/>
        <v>233576.8855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9773091.444</v>
      </c>
      <c r="D52" s="13">
        <v>0.024</v>
      </c>
      <c r="E52" s="12">
        <f t="shared" si="3"/>
        <v>229056.8307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9544034.613</v>
      </c>
      <c r="D53" s="13">
        <v>0.0239</v>
      </c>
      <c r="E53" s="12">
        <f t="shared" si="3"/>
        <v>222778.0323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9321256.581</v>
      </c>
      <c r="D54" s="13">
        <v>0.024</v>
      </c>
      <c r="E54" s="12">
        <f t="shared" si="3"/>
        <v>218466.9511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9102789.63</v>
      </c>
      <c r="D55" s="13">
        <v>0.0238</v>
      </c>
      <c r="E55" s="12">
        <f t="shared" si="3"/>
        <v>211610.0734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8891179.556</v>
      </c>
      <c r="D56" s="13">
        <v>0.023</v>
      </c>
      <c r="E56" s="12">
        <f t="shared" si="3"/>
        <v>199899.4426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8691280.114</v>
      </c>
      <c r="D57" s="13">
        <v>0.0226</v>
      </c>
      <c r="E57" s="12">
        <f t="shared" si="3"/>
        <v>192081.8801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8499198.234</v>
      </c>
      <c r="D58" s="13">
        <v>0.0227</v>
      </c>
      <c r="E58" s="12">
        <f t="shared" si="3"/>
        <v>188649.4572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8310548.776</v>
      </c>
      <c r="D59" s="13">
        <v>0.0237</v>
      </c>
      <c r="E59" s="12">
        <f t="shared" si="3"/>
        <v>192400.1231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8118148.653</v>
      </c>
      <c r="D60" s="13">
        <v>0.0249</v>
      </c>
      <c r="E60" s="12">
        <f t="shared" si="3"/>
        <v>197230.8532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7920917.8</v>
      </c>
      <c r="D61" s="13">
        <v>0.0255</v>
      </c>
      <c r="E61" s="12">
        <f t="shared" si="3"/>
        <v>196960.9009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7723956.899</v>
      </c>
      <c r="D62" s="13">
        <v>0.026</v>
      </c>
      <c r="E62" s="12">
        <f t="shared" si="3"/>
        <v>195733.8006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7528223.099</v>
      </c>
      <c r="D63" s="13">
        <v>0.0261</v>
      </c>
      <c r="E63" s="12">
        <f t="shared" si="3"/>
        <v>191488.7661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7336734.332</v>
      </c>
      <c r="D64" s="13">
        <v>0.0261</v>
      </c>
      <c r="E64" s="12">
        <f t="shared" si="3"/>
        <v>186618.0354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7150116.297</v>
      </c>
      <c r="D65" s="21">
        <v>0.0261</v>
      </c>
      <c r="E65" s="12">
        <f t="shared" si="3"/>
        <v>181871.1971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6968245.1</v>
      </c>
      <c r="D66" s="22">
        <v>0.0261</v>
      </c>
      <c r="E66" s="12">
        <f t="shared" si="3"/>
        <v>177245.1</v>
      </c>
      <c r="F66" s="14"/>
    </row>
    <row r="67" ht="22.5" customHeight="1">
      <c r="A67" s="3">
        <f t="shared" si="1"/>
        <v>1950</v>
      </c>
      <c r="B67" s="4">
        <v>1700.0</v>
      </c>
      <c r="C67" s="17">
        <v>6791000.0</v>
      </c>
      <c r="D67" s="21">
        <v>0.0258</v>
      </c>
      <c r="E67" s="4" t="s">
        <v>72</v>
      </c>
      <c r="F67" s="14"/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7439240.191</v>
      </c>
      <c r="D2" s="15">
        <v>0.0204</v>
      </c>
      <c r="E2" s="12">
        <f t="shared" ref="E2:E66" si="3">SUM(C2-C3)</f>
        <v>148726.4797</v>
      </c>
      <c r="F2" s="19">
        <v>7438559.0</v>
      </c>
    </row>
    <row r="3" ht="22.5" customHeight="1">
      <c r="A3" s="3">
        <f t="shared" si="1"/>
        <v>2014</v>
      </c>
      <c r="B3" s="4">
        <v>1764.0</v>
      </c>
      <c r="C3" s="12">
        <f t="shared" si="2"/>
        <v>7290513.711</v>
      </c>
      <c r="D3" s="16">
        <v>0.0166</v>
      </c>
      <c r="E3" s="12">
        <f t="shared" si="3"/>
        <v>119046.3581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7171467.353</v>
      </c>
      <c r="D4" s="15">
        <v>0.0077</v>
      </c>
      <c r="E4" s="12">
        <f t="shared" si="3"/>
        <v>54798.35131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7116669.002</v>
      </c>
      <c r="D5" s="13">
        <v>0.0055</v>
      </c>
      <c r="E5" s="12">
        <f t="shared" si="3"/>
        <v>38927.57783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7077741.424</v>
      </c>
      <c r="D6" s="13">
        <v>0.0076</v>
      </c>
      <c r="E6" s="12">
        <f t="shared" si="3"/>
        <v>53385.108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7024356.316</v>
      </c>
      <c r="D7" s="13">
        <v>0.0111</v>
      </c>
      <c r="E7" s="12">
        <f t="shared" si="3"/>
        <v>77114.38543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6947241.93</v>
      </c>
      <c r="D8" s="13">
        <v>0.01</v>
      </c>
      <c r="E8" s="12">
        <f t="shared" si="3"/>
        <v>68784.57357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6878457.357</v>
      </c>
      <c r="D9" s="13">
        <v>0.0085</v>
      </c>
      <c r="E9" s="12">
        <f t="shared" si="3"/>
        <v>57974.10762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6820483.249</v>
      </c>
      <c r="D10" s="13">
        <v>0.0093</v>
      </c>
      <c r="E10" s="12">
        <f t="shared" si="3"/>
        <v>62846.02617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6757637.223</v>
      </c>
      <c r="D11" s="13">
        <v>0.0122</v>
      </c>
      <c r="E11" s="12">
        <f t="shared" si="3"/>
        <v>81449.49034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6676187.733</v>
      </c>
      <c r="D12" s="13">
        <v>0.0113</v>
      </c>
      <c r="E12" s="12">
        <f t="shared" si="3"/>
        <v>74597.96438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6601589.768</v>
      </c>
      <c r="D13" s="13">
        <v>0.0149</v>
      </c>
      <c r="E13" s="12">
        <f t="shared" si="3"/>
        <v>96919.58572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6504670.183</v>
      </c>
      <c r="D14" s="13">
        <v>0.0197</v>
      </c>
      <c r="E14" s="12">
        <f t="shared" si="3"/>
        <v>125666.375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6379003.808</v>
      </c>
      <c r="D15" s="13">
        <v>0.0174</v>
      </c>
      <c r="E15" s="12">
        <f t="shared" si="3"/>
        <v>109096.3891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6269907.419</v>
      </c>
      <c r="D16" s="13">
        <v>0.0059</v>
      </c>
      <c r="E16" s="12">
        <f t="shared" si="3"/>
        <v>36775.47845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6233131.94</v>
      </c>
      <c r="D17" s="13">
        <v>0.0059</v>
      </c>
      <c r="E17" s="12">
        <f t="shared" si="3"/>
        <v>36559.77577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6196572.164</v>
      </c>
      <c r="D18" s="13">
        <v>0.0053</v>
      </c>
      <c r="E18" s="12">
        <f t="shared" si="3"/>
        <v>32668.68842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6163903.476</v>
      </c>
      <c r="D19" s="13">
        <v>0.0089</v>
      </c>
      <c r="E19" s="12">
        <f t="shared" si="3"/>
        <v>54374.80517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6109528.671</v>
      </c>
      <c r="D20" s="13">
        <v>0.0131</v>
      </c>
      <c r="E20" s="12">
        <f t="shared" si="3"/>
        <v>78999.92655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6030528.744</v>
      </c>
      <c r="D21" s="13">
        <v>0.0158</v>
      </c>
      <c r="E21" s="12">
        <f t="shared" si="3"/>
        <v>93800.30927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5936728.435</v>
      </c>
      <c r="D22" s="13">
        <v>0.0146</v>
      </c>
      <c r="E22" s="12">
        <f t="shared" si="3"/>
        <v>85428.97216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5851299.463</v>
      </c>
      <c r="D23" s="13">
        <v>0.0133</v>
      </c>
      <c r="E23" s="12">
        <f t="shared" si="3"/>
        <v>76800.83179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5774498.631</v>
      </c>
      <c r="D24" s="13">
        <v>0.0114</v>
      </c>
      <c r="E24" s="12">
        <f t="shared" si="3"/>
        <v>65087.2893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5709411.342</v>
      </c>
      <c r="D25" s="13">
        <v>0.0104</v>
      </c>
      <c r="E25" s="12">
        <f t="shared" si="3"/>
        <v>58766.70423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5650644.637</v>
      </c>
      <c r="D26" s="13">
        <v>0.0095</v>
      </c>
      <c r="E26" s="12">
        <f t="shared" si="3"/>
        <v>53175.95251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5597468.685</v>
      </c>
      <c r="D27" s="13">
        <v>0.0092</v>
      </c>
      <c r="E27" s="12">
        <f t="shared" si="3"/>
        <v>51027.2611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5546441.424</v>
      </c>
      <c r="D28" s="13">
        <v>0.0048</v>
      </c>
      <c r="E28" s="12">
        <f t="shared" si="3"/>
        <v>26495.73929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5519945.685</v>
      </c>
      <c r="D29" s="13">
        <v>0.0027</v>
      </c>
      <c r="E29" s="12">
        <f t="shared" si="3"/>
        <v>14863.7213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5505081.963</v>
      </c>
      <c r="D30" s="15">
        <v>0.0086</v>
      </c>
      <c r="E30" s="12">
        <f t="shared" si="3"/>
        <v>46940.02071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5458141.943</v>
      </c>
      <c r="D31" s="16">
        <v>-2.0E-4</v>
      </c>
      <c r="E31" s="12">
        <f t="shared" si="3"/>
        <v>-1091.846758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5459233.789</v>
      </c>
      <c r="D32" s="15">
        <v>0.0062</v>
      </c>
      <c r="E32" s="12">
        <f t="shared" si="3"/>
        <v>33638.68962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5425595.1</v>
      </c>
      <c r="D33" s="16">
        <v>0.0087</v>
      </c>
      <c r="E33" s="12">
        <f t="shared" si="3"/>
        <v>46795.55603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5378799.544</v>
      </c>
      <c r="D34" s="15">
        <v>0.0136</v>
      </c>
      <c r="E34" s="12">
        <f t="shared" si="3"/>
        <v>72170.15962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5306629.384</v>
      </c>
      <c r="D35" s="13">
        <v>0.0099</v>
      </c>
      <c r="E35" s="12">
        <f t="shared" si="3"/>
        <v>52020.6267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5254608.757</v>
      </c>
      <c r="D36" s="13">
        <v>0.0038</v>
      </c>
      <c r="E36" s="12">
        <f t="shared" si="3"/>
        <v>19891.92397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5234716.833</v>
      </c>
      <c r="D37" s="13">
        <v>0.0013</v>
      </c>
      <c r="E37" s="12">
        <f t="shared" si="3"/>
        <v>6796.296698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5227920.537</v>
      </c>
      <c r="D38" s="13">
        <v>-0.0039</v>
      </c>
      <c r="E38" s="12">
        <f t="shared" si="3"/>
        <v>-20468.71809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5248389.255</v>
      </c>
      <c r="D39" s="13">
        <v>3.0E-4</v>
      </c>
      <c r="E39" s="12">
        <f t="shared" si="3"/>
        <v>1574.044563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5246815.21</v>
      </c>
      <c r="D40" s="13">
        <v>0.0031</v>
      </c>
      <c r="E40" s="12">
        <f t="shared" si="3"/>
        <v>16214.86108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5230600.349</v>
      </c>
      <c r="D41" s="13">
        <v>0.0088</v>
      </c>
      <c r="E41" s="12">
        <f t="shared" si="3"/>
        <v>45627.75879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5184972.59</v>
      </c>
      <c r="D42" s="13">
        <v>0.0195</v>
      </c>
      <c r="E42" s="12">
        <f t="shared" si="3"/>
        <v>99173.09025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5085799.5</v>
      </c>
      <c r="D43" s="13">
        <v>0.0209</v>
      </c>
      <c r="E43" s="12">
        <f t="shared" si="3"/>
        <v>104117.1609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4981682.339</v>
      </c>
      <c r="D44" s="13">
        <v>0.0196</v>
      </c>
      <c r="E44" s="12">
        <f t="shared" si="3"/>
        <v>95763.99946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4885918.34</v>
      </c>
      <c r="D45" s="13">
        <v>0.0177</v>
      </c>
      <c r="E45" s="12">
        <f t="shared" si="3"/>
        <v>84976.6676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4800941.672</v>
      </c>
      <c r="D46" s="13">
        <v>0.0149</v>
      </c>
      <c r="E46" s="12">
        <f t="shared" si="3"/>
        <v>70483.82197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4730457.85</v>
      </c>
      <c r="D47" s="13">
        <v>0.0136</v>
      </c>
      <c r="E47" s="12">
        <f t="shared" si="3"/>
        <v>63471.02088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4666986.829</v>
      </c>
      <c r="D48" s="13">
        <v>0.0089</v>
      </c>
      <c r="E48" s="12">
        <f t="shared" si="3"/>
        <v>41169.77181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4625817.057</v>
      </c>
      <c r="D49" s="13">
        <v>0.0088</v>
      </c>
      <c r="E49" s="12">
        <f t="shared" si="3"/>
        <v>40352.0917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4585464.966</v>
      </c>
      <c r="D50" s="13">
        <v>0.0179</v>
      </c>
      <c r="E50" s="12">
        <f t="shared" si="3"/>
        <v>80636.43078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4504828.535</v>
      </c>
      <c r="D51" s="13">
        <v>0.0179</v>
      </c>
      <c r="E51" s="12">
        <f t="shared" si="3"/>
        <v>79218.42104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4425610.114</v>
      </c>
      <c r="D52" s="13">
        <v>0.0165</v>
      </c>
      <c r="E52" s="12">
        <f t="shared" si="3"/>
        <v>71837.25222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4353772.862</v>
      </c>
      <c r="D53" s="13">
        <v>0.0209</v>
      </c>
      <c r="E53" s="12">
        <f t="shared" si="3"/>
        <v>89131.01461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4264641.847</v>
      </c>
      <c r="D54" s="13">
        <v>0.0199</v>
      </c>
      <c r="E54" s="12">
        <f t="shared" si="3"/>
        <v>83210.48412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4181431.363</v>
      </c>
      <c r="D55" s="13">
        <v>0.0254</v>
      </c>
      <c r="E55" s="12">
        <f t="shared" si="3"/>
        <v>103577.4884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4077853.875</v>
      </c>
      <c r="D56" s="13">
        <v>0.02</v>
      </c>
      <c r="E56" s="12">
        <f t="shared" si="3"/>
        <v>79957.91911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3997895.955</v>
      </c>
      <c r="D57" s="13">
        <v>0.02</v>
      </c>
      <c r="E57" s="12">
        <f t="shared" si="3"/>
        <v>78390.11677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3919505.839</v>
      </c>
      <c r="D58" s="13">
        <v>0.02</v>
      </c>
      <c r="E58" s="12">
        <f t="shared" si="3"/>
        <v>76853.05566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3842652.783</v>
      </c>
      <c r="D59" s="13">
        <v>0.021</v>
      </c>
      <c r="E59" s="12">
        <f t="shared" si="3"/>
        <v>79035.95342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3763616.83</v>
      </c>
      <c r="D60" s="13">
        <v>0.022</v>
      </c>
      <c r="E60" s="12">
        <f t="shared" si="3"/>
        <v>81017.19203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3682599.638</v>
      </c>
      <c r="D61" s="13">
        <v>0.022</v>
      </c>
      <c r="E61" s="12">
        <f t="shared" si="3"/>
        <v>79273.18202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3603326.456</v>
      </c>
      <c r="D62" s="13">
        <v>0.022</v>
      </c>
      <c r="E62" s="12">
        <f t="shared" si="3"/>
        <v>77566.71431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3525759.741</v>
      </c>
      <c r="D63" s="13">
        <v>0.022</v>
      </c>
      <c r="E63" s="12">
        <f t="shared" si="3"/>
        <v>75896.98073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3449862.761</v>
      </c>
      <c r="D64" s="13">
        <v>0.022</v>
      </c>
      <c r="E64" s="12">
        <f t="shared" si="3"/>
        <v>74263.19054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3375599.57</v>
      </c>
      <c r="D65" s="13">
        <v>0.022</v>
      </c>
      <c r="E65" s="12">
        <f t="shared" si="3"/>
        <v>72664.57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3302935</v>
      </c>
      <c r="D66" s="13">
        <v>0.021</v>
      </c>
      <c r="E66" s="12">
        <f t="shared" si="3"/>
        <v>67935</v>
      </c>
      <c r="F66" s="14"/>
    </row>
    <row r="67" ht="22.5" customHeight="1">
      <c r="A67" s="3">
        <f t="shared" si="1"/>
        <v>1950</v>
      </c>
      <c r="B67" s="4">
        <v>1700.0</v>
      </c>
      <c r="C67" s="17">
        <v>3235000.0</v>
      </c>
      <c r="D67" s="13">
        <v>0.02</v>
      </c>
      <c r="E67" s="4" t="s">
        <v>72</v>
      </c>
      <c r="F67" s="14"/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95001398.79</v>
      </c>
      <c r="D2" s="13">
        <v>0.029</v>
      </c>
      <c r="E2" s="12">
        <f t="shared" ref="E2:E66" si="3">SUM(C2-C3)</f>
        <v>2677396.079</v>
      </c>
      <c r="F2" s="19">
        <v>9.5001457E7</v>
      </c>
    </row>
    <row r="3" ht="22.5" customHeight="1">
      <c r="A3" s="3">
        <f t="shared" si="1"/>
        <v>2014</v>
      </c>
      <c r="B3" s="4">
        <v>1764.0</v>
      </c>
      <c r="C3" s="12">
        <f t="shared" si="2"/>
        <v>92324002.71</v>
      </c>
      <c r="D3" s="13">
        <v>0.029</v>
      </c>
      <c r="E3" s="12">
        <f t="shared" si="3"/>
        <v>2601939.824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89722062.89</v>
      </c>
      <c r="D4" s="13">
        <v>0.0289</v>
      </c>
      <c r="E4" s="12">
        <f t="shared" si="3"/>
        <v>2520135.696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87201927.19</v>
      </c>
      <c r="D5" s="13">
        <v>0.0287</v>
      </c>
      <c r="E5" s="12">
        <f t="shared" si="3"/>
        <v>2432871.887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84769055.3</v>
      </c>
      <c r="D6" s="13">
        <v>0.0279</v>
      </c>
      <c r="E6" s="12">
        <f t="shared" si="3"/>
        <v>2300862.577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82468192.73</v>
      </c>
      <c r="D7" s="13">
        <v>0.0268</v>
      </c>
      <c r="E7" s="12">
        <f t="shared" si="3"/>
        <v>2152461.594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80315731.13</v>
      </c>
      <c r="D8" s="13">
        <v>0.0259</v>
      </c>
      <c r="E8" s="12">
        <f t="shared" si="3"/>
        <v>2027661.016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78288070.12</v>
      </c>
      <c r="D9" s="13">
        <v>0.0247</v>
      </c>
      <c r="E9" s="12">
        <f t="shared" si="3"/>
        <v>1887103.866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76400966.25</v>
      </c>
      <c r="D10" s="13">
        <v>0.0238</v>
      </c>
      <c r="E10" s="12">
        <f t="shared" si="3"/>
        <v>1776072.472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74624893.78</v>
      </c>
      <c r="D11" s="13">
        <v>0.0235</v>
      </c>
      <c r="E11" s="12">
        <f t="shared" si="3"/>
        <v>1713419.642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72911474.13</v>
      </c>
      <c r="D12" s="13">
        <v>0.0231</v>
      </c>
      <c r="E12" s="12">
        <f t="shared" si="3"/>
        <v>1646227.204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71265246.93</v>
      </c>
      <c r="D13" s="13">
        <v>0.0228</v>
      </c>
      <c r="E13" s="12">
        <f t="shared" si="3"/>
        <v>1588626.936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69676619.99</v>
      </c>
      <c r="D14" s="13">
        <v>0.0226</v>
      </c>
      <c r="E14" s="12">
        <f t="shared" si="3"/>
        <v>1539890.096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68136729.9</v>
      </c>
      <c r="D15" s="13">
        <v>0.0224</v>
      </c>
      <c r="E15" s="12">
        <f t="shared" si="3"/>
        <v>1492823.503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66643906.4</v>
      </c>
      <c r="D16" s="13">
        <v>0.0223</v>
      </c>
      <c r="E16" s="12">
        <f t="shared" si="3"/>
        <v>1453740.695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65190165.7</v>
      </c>
      <c r="D17" s="13">
        <v>0.022</v>
      </c>
      <c r="E17" s="12">
        <f t="shared" si="3"/>
        <v>1403310.808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63786854.89</v>
      </c>
      <c r="D18" s="13">
        <v>0.0225</v>
      </c>
      <c r="E18" s="12">
        <f t="shared" si="3"/>
        <v>1403622.724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62383232.17</v>
      </c>
      <c r="D19" s="13">
        <v>0.0228</v>
      </c>
      <c r="E19" s="12">
        <f t="shared" si="3"/>
        <v>1390631.3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60992600.87</v>
      </c>
      <c r="D20" s="13">
        <v>0.0274</v>
      </c>
      <c r="E20" s="12">
        <f t="shared" si="3"/>
        <v>1626627.666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59365973.2</v>
      </c>
      <c r="D21" s="13">
        <v>0.0328</v>
      </c>
      <c r="E21" s="12">
        <f t="shared" si="3"/>
        <v>1885363.982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57480609.22</v>
      </c>
      <c r="D22" s="13">
        <v>0.0598</v>
      </c>
      <c r="E22" s="12">
        <f t="shared" si="3"/>
        <v>3243385.952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54237223.27</v>
      </c>
      <c r="D23" s="13">
        <v>0.0676</v>
      </c>
      <c r="E23" s="12">
        <f t="shared" si="3"/>
        <v>3434279.031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50802944.24</v>
      </c>
      <c r="D24" s="13">
        <v>0.0317</v>
      </c>
      <c r="E24" s="12">
        <f t="shared" si="3"/>
        <v>1560970.565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49241973.67</v>
      </c>
      <c r="D25" s="13">
        <v>0.0194</v>
      </c>
      <c r="E25" s="12">
        <f t="shared" si="3"/>
        <v>937114.2724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48304859.4</v>
      </c>
      <c r="D26" s="13">
        <v>0.0195</v>
      </c>
      <c r="E26" s="12">
        <f t="shared" si="3"/>
        <v>923928.1592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47380931.24</v>
      </c>
      <c r="D27" s="13">
        <v>0.0144</v>
      </c>
      <c r="E27" s="12">
        <f t="shared" si="3"/>
        <v>672599.9703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46708331.27</v>
      </c>
      <c r="D28" s="13">
        <v>0.0164</v>
      </c>
      <c r="E28" s="12">
        <f t="shared" si="3"/>
        <v>753656.6636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45954674.61</v>
      </c>
      <c r="D29" s="13">
        <v>0.0177</v>
      </c>
      <c r="E29" s="12">
        <f t="shared" si="3"/>
        <v>799250.9979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45155423.61</v>
      </c>
      <c r="D30" s="13">
        <v>0.014</v>
      </c>
      <c r="E30" s="12">
        <f t="shared" si="3"/>
        <v>623447.6633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44531975.95</v>
      </c>
      <c r="D31" s="16">
        <v>0.0175</v>
      </c>
      <c r="E31" s="12">
        <f t="shared" si="3"/>
        <v>765906.2202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43766069.73</v>
      </c>
      <c r="D32" s="15">
        <v>0.0187</v>
      </c>
      <c r="E32" s="12">
        <f t="shared" si="3"/>
        <v>803401.8886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42962667.84</v>
      </c>
      <c r="D33" s="16">
        <v>0.0199</v>
      </c>
      <c r="E33" s="12">
        <f t="shared" si="3"/>
        <v>838275.4093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42124392.43</v>
      </c>
      <c r="D34" s="15">
        <v>0.0209</v>
      </c>
      <c r="E34" s="12">
        <f t="shared" si="3"/>
        <v>862376.1404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41262016.29</v>
      </c>
      <c r="D35" s="13">
        <v>0.0219</v>
      </c>
      <c r="E35" s="12">
        <f t="shared" si="3"/>
        <v>884272.5871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40377743.7</v>
      </c>
      <c r="D36" s="13">
        <v>0.0203</v>
      </c>
      <c r="E36" s="12">
        <f t="shared" si="3"/>
        <v>803359.9894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39574383.71</v>
      </c>
      <c r="D37" s="13">
        <v>0.0275</v>
      </c>
      <c r="E37" s="12">
        <f t="shared" si="3"/>
        <v>1059168.421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38515215.29</v>
      </c>
      <c r="D38" s="13">
        <v>0.0379</v>
      </c>
      <c r="E38" s="12">
        <f t="shared" si="3"/>
        <v>1406423.22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37108792.07</v>
      </c>
      <c r="D39" s="13">
        <v>0.0377</v>
      </c>
      <c r="E39" s="12">
        <f t="shared" si="3"/>
        <v>1348175.254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35760616.82</v>
      </c>
      <c r="D40" s="13">
        <v>0.0356</v>
      </c>
      <c r="E40" s="12">
        <f t="shared" si="3"/>
        <v>1229314.367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34531302.45</v>
      </c>
      <c r="D41" s="13">
        <v>0.0336</v>
      </c>
      <c r="E41" s="12">
        <f t="shared" si="3"/>
        <v>1122534.6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33408767.85</v>
      </c>
      <c r="D42" s="13">
        <v>0.0325</v>
      </c>
      <c r="E42" s="12">
        <f t="shared" si="3"/>
        <v>1051607.705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32357160.15</v>
      </c>
      <c r="D43" s="13">
        <v>0.031</v>
      </c>
      <c r="E43" s="12">
        <f t="shared" si="3"/>
        <v>972911.7018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31384248.44</v>
      </c>
      <c r="D44" s="13">
        <v>0.0296</v>
      </c>
      <c r="E44" s="12">
        <f t="shared" si="3"/>
        <v>902266.6608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30481981.78</v>
      </c>
      <c r="D45" s="13">
        <v>0.0276</v>
      </c>
      <c r="E45" s="12">
        <f t="shared" si="3"/>
        <v>818706.4006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29663275.38</v>
      </c>
      <c r="D46" s="13">
        <v>0.0246</v>
      </c>
      <c r="E46" s="12">
        <f t="shared" si="3"/>
        <v>712196.5395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28951078.84</v>
      </c>
      <c r="D47" s="13">
        <v>0.0225</v>
      </c>
      <c r="E47" s="12">
        <f t="shared" si="3"/>
        <v>637065.3046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28314013.54</v>
      </c>
      <c r="D48" s="13">
        <v>0.0218</v>
      </c>
      <c r="E48" s="12">
        <f t="shared" si="3"/>
        <v>604076.6247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27709936.91</v>
      </c>
      <c r="D49" s="13">
        <v>0.0215</v>
      </c>
      <c r="E49" s="12">
        <f t="shared" si="3"/>
        <v>583224.3208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27126712.59</v>
      </c>
      <c r="D50" s="13">
        <v>0.0211</v>
      </c>
      <c r="E50" s="12">
        <f t="shared" si="3"/>
        <v>560546.1127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26566166.48</v>
      </c>
      <c r="D51" s="13">
        <v>0.0209</v>
      </c>
      <c r="E51" s="12">
        <f t="shared" si="3"/>
        <v>543866.0784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26022300.4</v>
      </c>
      <c r="D52" s="13">
        <v>0.0206</v>
      </c>
      <c r="E52" s="12">
        <f t="shared" si="3"/>
        <v>525239.4555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25497060.95</v>
      </c>
      <c r="D53" s="13">
        <v>0.0202</v>
      </c>
      <c r="E53" s="12">
        <f t="shared" si="3"/>
        <v>504842.8064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24992218.14</v>
      </c>
      <c r="D54" s="13">
        <v>0.02</v>
      </c>
      <c r="E54" s="12">
        <f t="shared" si="3"/>
        <v>490043.4929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24502174.65</v>
      </c>
      <c r="D55" s="13">
        <v>0.0195</v>
      </c>
      <c r="E55" s="12">
        <f t="shared" si="3"/>
        <v>468653.6593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24033520.99</v>
      </c>
      <c r="D56" s="13">
        <v>0.0179</v>
      </c>
      <c r="E56" s="12">
        <f t="shared" si="3"/>
        <v>422634.8617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23610886.13</v>
      </c>
      <c r="D57" s="13">
        <v>0.0178</v>
      </c>
      <c r="E57" s="12">
        <f t="shared" si="3"/>
        <v>412923.7306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23197962.4</v>
      </c>
      <c r="D58" s="13">
        <v>0.0175</v>
      </c>
      <c r="E58" s="12">
        <f t="shared" si="3"/>
        <v>398982.1542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22798980.24</v>
      </c>
      <c r="D59" s="13">
        <v>0.017</v>
      </c>
      <c r="E59" s="12">
        <f t="shared" si="3"/>
        <v>381103.8978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22417876.34</v>
      </c>
      <c r="D60" s="13">
        <v>0.017</v>
      </c>
      <c r="E60" s="12">
        <f t="shared" si="3"/>
        <v>374733.4295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22043142.91</v>
      </c>
      <c r="D61" s="13">
        <v>0.017</v>
      </c>
      <c r="E61" s="12">
        <f t="shared" si="3"/>
        <v>368469.4489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21674673.47</v>
      </c>
      <c r="D62" s="13">
        <v>0.017</v>
      </c>
      <c r="E62" s="12">
        <f t="shared" si="3"/>
        <v>362310.1759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21312363.29</v>
      </c>
      <c r="D63" s="13">
        <v>0.0165</v>
      </c>
      <c r="E63" s="12">
        <f t="shared" si="3"/>
        <v>345945.8871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20966417.4</v>
      </c>
      <c r="D64" s="13">
        <v>0.0165</v>
      </c>
      <c r="E64" s="12">
        <f t="shared" si="3"/>
        <v>340330.435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20626086.97</v>
      </c>
      <c r="D65" s="13">
        <v>0.016</v>
      </c>
      <c r="E65" s="12">
        <f t="shared" si="3"/>
        <v>324820.2672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20301266.7</v>
      </c>
      <c r="D66" s="13">
        <v>0.0155</v>
      </c>
      <c r="E66" s="12">
        <f t="shared" si="3"/>
        <v>309866.7</v>
      </c>
      <c r="F66" s="14"/>
    </row>
    <row r="67" ht="22.5" customHeight="1">
      <c r="A67" s="3">
        <f t="shared" si="1"/>
        <v>1950</v>
      </c>
      <c r="B67" s="4">
        <v>1700.0</v>
      </c>
      <c r="C67" s="17">
        <v>1.99914E7</v>
      </c>
      <c r="D67" s="13">
        <v>0.015</v>
      </c>
      <c r="E67" s="4" t="s">
        <v>72</v>
      </c>
      <c r="F67" s="14"/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137997507</v>
      </c>
      <c r="D2" s="13">
        <v>0.0106</v>
      </c>
      <c r="E2" s="12">
        <f t="shared" ref="E2:E66" si="3">SUM(C2-C3)</f>
        <v>1447430.808</v>
      </c>
      <c r="F2" s="19">
        <v>1.37992639E8</v>
      </c>
      <c r="H2" s="38"/>
    </row>
    <row r="3" ht="22.5" customHeight="1">
      <c r="A3" s="3">
        <f t="shared" si="1"/>
        <v>2014</v>
      </c>
      <c r="B3" s="4">
        <v>1764.0</v>
      </c>
      <c r="C3" s="12">
        <f t="shared" si="2"/>
        <v>136550076.2</v>
      </c>
      <c r="D3" s="13">
        <v>0.0101</v>
      </c>
      <c r="E3" s="12">
        <f t="shared" si="3"/>
        <v>1365365.577</v>
      </c>
      <c r="F3" s="14"/>
      <c r="H3" s="38"/>
    </row>
    <row r="4" ht="22.5" customHeight="1">
      <c r="A4" s="3">
        <f t="shared" si="1"/>
        <v>2013</v>
      </c>
      <c r="B4" s="4">
        <v>1763.0</v>
      </c>
      <c r="C4" s="12">
        <f t="shared" si="2"/>
        <v>135184710.6</v>
      </c>
      <c r="D4" s="13">
        <v>0.01</v>
      </c>
      <c r="E4" s="12">
        <f t="shared" si="3"/>
        <v>1338462.481</v>
      </c>
      <c r="F4" s="14"/>
      <c r="H4" s="38"/>
    </row>
    <row r="5" ht="22.5" customHeight="1">
      <c r="A5" s="3">
        <f t="shared" si="1"/>
        <v>2012</v>
      </c>
      <c r="B5" s="4">
        <v>1762.0</v>
      </c>
      <c r="C5" s="12">
        <f t="shared" si="2"/>
        <v>133846248.1</v>
      </c>
      <c r="D5" s="13">
        <v>0.0109</v>
      </c>
      <c r="E5" s="12">
        <f t="shared" si="3"/>
        <v>1443193.298</v>
      </c>
      <c r="F5" s="14"/>
      <c r="H5" s="38"/>
    </row>
    <row r="6" ht="22.5" customHeight="1">
      <c r="A6" s="3">
        <f t="shared" si="1"/>
        <v>2011</v>
      </c>
      <c r="B6" s="4">
        <v>1761.0</v>
      </c>
      <c r="C6" s="12">
        <f t="shared" si="2"/>
        <v>132403054.8</v>
      </c>
      <c r="D6" s="13">
        <v>0.0103</v>
      </c>
      <c r="E6" s="12">
        <f t="shared" si="3"/>
        <v>1349848.03</v>
      </c>
      <c r="F6" s="14"/>
      <c r="H6" s="38"/>
    </row>
    <row r="7" ht="22.5" customHeight="1">
      <c r="A7" s="3">
        <f t="shared" si="1"/>
        <v>2010</v>
      </c>
      <c r="B7" s="4">
        <v>1760.0</v>
      </c>
      <c r="C7" s="12">
        <f t="shared" si="2"/>
        <v>131053206.8</v>
      </c>
      <c r="D7" s="20">
        <v>0.011399999999999999</v>
      </c>
      <c r="E7" s="12">
        <f t="shared" si="3"/>
        <v>1477166.856</v>
      </c>
      <c r="F7" s="14"/>
      <c r="H7" s="38"/>
    </row>
    <row r="8" ht="22.5" customHeight="1">
      <c r="A8" s="3">
        <f t="shared" si="1"/>
        <v>2009</v>
      </c>
      <c r="B8" s="4">
        <v>1759.0</v>
      </c>
      <c r="C8" s="12">
        <f t="shared" si="2"/>
        <v>129576040</v>
      </c>
      <c r="D8" s="20">
        <v>0.0105</v>
      </c>
      <c r="E8" s="12">
        <f t="shared" si="3"/>
        <v>1346411.103</v>
      </c>
      <c r="F8" s="14"/>
      <c r="H8" s="38"/>
    </row>
    <row r="9" ht="22.5" customHeight="1">
      <c r="A9" s="3">
        <f t="shared" si="1"/>
        <v>2008</v>
      </c>
      <c r="B9" s="4">
        <v>1758.0</v>
      </c>
      <c r="C9" s="12">
        <f t="shared" si="2"/>
        <v>128229628.9</v>
      </c>
      <c r="D9" s="20">
        <v>0.009800000000000001</v>
      </c>
      <c r="E9" s="12">
        <f t="shared" si="3"/>
        <v>1244454.707</v>
      </c>
      <c r="F9" s="14"/>
      <c r="H9" s="38"/>
    </row>
    <row r="10" ht="22.5" customHeight="1">
      <c r="A10" s="3">
        <f t="shared" si="1"/>
        <v>2007</v>
      </c>
      <c r="B10" s="4">
        <v>1757.0</v>
      </c>
      <c r="C10" s="12">
        <f t="shared" si="2"/>
        <v>126985174.2</v>
      </c>
      <c r="D10" s="20">
        <v>0.009199999999999998</v>
      </c>
      <c r="E10" s="12">
        <f t="shared" si="3"/>
        <v>1157613.557</v>
      </c>
      <c r="F10" s="14"/>
      <c r="H10" s="38"/>
    </row>
    <row r="11" ht="22.5" customHeight="1">
      <c r="A11" s="3">
        <f t="shared" si="1"/>
        <v>2006</v>
      </c>
      <c r="B11" s="4">
        <v>1756.0</v>
      </c>
      <c r="C11" s="12">
        <f t="shared" si="2"/>
        <v>125827560.6</v>
      </c>
      <c r="D11" s="20">
        <v>0.009</v>
      </c>
      <c r="E11" s="12">
        <f t="shared" si="3"/>
        <v>1122346.923</v>
      </c>
      <c r="F11" s="14"/>
      <c r="H11" s="38"/>
    </row>
    <row r="12" ht="22.5" customHeight="1">
      <c r="A12" s="3">
        <f t="shared" si="1"/>
        <v>2005</v>
      </c>
      <c r="B12" s="4">
        <v>1755.0</v>
      </c>
      <c r="C12" s="12">
        <f t="shared" si="2"/>
        <v>124705213.7</v>
      </c>
      <c r="D12" s="20">
        <v>0.0096</v>
      </c>
      <c r="E12" s="12">
        <f t="shared" si="3"/>
        <v>1185786.501</v>
      </c>
      <c r="F12" s="14"/>
      <c r="H12" s="38"/>
    </row>
    <row r="13" ht="22.5" customHeight="1">
      <c r="A13" s="3">
        <f t="shared" si="1"/>
        <v>2004</v>
      </c>
      <c r="B13" s="4">
        <v>1754.0</v>
      </c>
      <c r="C13" s="12">
        <f t="shared" si="2"/>
        <v>123519427.2</v>
      </c>
      <c r="D13" s="20">
        <v>0.0096</v>
      </c>
      <c r="E13" s="12">
        <f t="shared" si="3"/>
        <v>1174511.193</v>
      </c>
      <c r="F13" s="14"/>
      <c r="H13" s="38"/>
    </row>
    <row r="14" ht="22.5" customHeight="1">
      <c r="A14" s="3">
        <f t="shared" si="1"/>
        <v>2003</v>
      </c>
      <c r="B14" s="4">
        <v>1753.0</v>
      </c>
      <c r="C14" s="12">
        <f t="shared" si="2"/>
        <v>122344916</v>
      </c>
      <c r="D14" s="20">
        <v>0.009199999999999998</v>
      </c>
      <c r="E14" s="12">
        <f t="shared" si="3"/>
        <v>1115312.353</v>
      </c>
      <c r="F14" s="14"/>
      <c r="H14" s="38"/>
    </row>
    <row r="15" ht="22.5" customHeight="1">
      <c r="A15" s="3">
        <f t="shared" si="1"/>
        <v>2002</v>
      </c>
      <c r="B15" s="4">
        <v>1752.0</v>
      </c>
      <c r="C15" s="12">
        <f t="shared" si="2"/>
        <v>121229603.6</v>
      </c>
      <c r="D15" s="20">
        <v>0.009199999999999998</v>
      </c>
      <c r="E15" s="12">
        <f t="shared" si="3"/>
        <v>1105145.019</v>
      </c>
      <c r="F15" s="14"/>
      <c r="H15" s="38"/>
    </row>
    <row r="16" ht="22.5" customHeight="1">
      <c r="A16" s="3">
        <f t="shared" si="1"/>
        <v>2001</v>
      </c>
      <c r="B16" s="4">
        <v>1751.0</v>
      </c>
      <c r="C16" s="12">
        <f t="shared" si="2"/>
        <v>120124458.6</v>
      </c>
      <c r="D16" s="20">
        <v>0.009300000000000001</v>
      </c>
      <c r="E16" s="12">
        <f t="shared" si="3"/>
        <v>1106863.633</v>
      </c>
      <c r="F16" s="14"/>
      <c r="H16" s="38"/>
    </row>
    <row r="17" ht="22.5" customHeight="1">
      <c r="A17" s="3">
        <f t="shared" si="1"/>
        <v>2000</v>
      </c>
      <c r="B17" s="4">
        <v>1750.0</v>
      </c>
      <c r="C17" s="12">
        <f t="shared" si="2"/>
        <v>119017595</v>
      </c>
      <c r="D17" s="20">
        <v>0.0022000000000000006</v>
      </c>
      <c r="E17" s="12">
        <f t="shared" si="3"/>
        <v>261263.9283</v>
      </c>
      <c r="F17" s="14"/>
      <c r="H17" s="38"/>
    </row>
    <row r="18" ht="22.5" customHeight="1">
      <c r="A18" s="3">
        <f t="shared" si="1"/>
        <v>1999</v>
      </c>
      <c r="B18" s="4">
        <v>1749.0</v>
      </c>
      <c r="C18" s="12">
        <f t="shared" si="2"/>
        <v>118756331</v>
      </c>
      <c r="D18" s="20">
        <v>-0.0048000000000000004</v>
      </c>
      <c r="E18" s="12">
        <f t="shared" si="3"/>
        <v>-572779.7317</v>
      </c>
      <c r="F18" s="14"/>
      <c r="H18" s="38"/>
    </row>
    <row r="19" ht="22.5" customHeight="1">
      <c r="A19" s="3">
        <f t="shared" si="1"/>
        <v>1998</v>
      </c>
      <c r="B19" s="4">
        <v>1748.0</v>
      </c>
      <c r="C19" s="12">
        <f t="shared" si="2"/>
        <v>119329110.8</v>
      </c>
      <c r="D19" s="20">
        <v>-0.0041</v>
      </c>
      <c r="E19" s="12">
        <f t="shared" si="3"/>
        <v>-491263.5347</v>
      </c>
      <c r="F19" s="14"/>
      <c r="H19" s="38"/>
    </row>
    <row r="20" ht="22.5" customHeight="1">
      <c r="A20" s="3">
        <f t="shared" si="1"/>
        <v>1997</v>
      </c>
      <c r="B20" s="4">
        <v>1747.0</v>
      </c>
      <c r="C20" s="12">
        <f t="shared" si="2"/>
        <v>119820374.3</v>
      </c>
      <c r="D20" s="13">
        <v>-0.002</v>
      </c>
      <c r="E20" s="12">
        <f t="shared" si="3"/>
        <v>-240120.9906</v>
      </c>
      <c r="F20" s="14"/>
      <c r="H20" s="38"/>
    </row>
    <row r="21" ht="22.5" customHeight="1">
      <c r="A21" s="3">
        <f t="shared" si="1"/>
        <v>1996</v>
      </c>
      <c r="B21" s="4">
        <v>1746.0</v>
      </c>
      <c r="C21" s="12">
        <f t="shared" si="2"/>
        <v>120060495.3</v>
      </c>
      <c r="D21" s="20">
        <v>0.0096</v>
      </c>
      <c r="E21" s="12">
        <f t="shared" si="3"/>
        <v>1141621.191</v>
      </c>
      <c r="F21" s="14"/>
      <c r="H21" s="38"/>
    </row>
    <row r="22" ht="22.5" customHeight="1">
      <c r="A22" s="3">
        <f t="shared" si="1"/>
        <v>1995</v>
      </c>
      <c r="B22" s="4">
        <v>1745.0</v>
      </c>
      <c r="C22" s="12">
        <f t="shared" si="2"/>
        <v>118918874.1</v>
      </c>
      <c r="D22" s="20">
        <v>0.010899999999999998</v>
      </c>
      <c r="E22" s="12">
        <f t="shared" si="3"/>
        <v>1282239.319</v>
      </c>
      <c r="F22" s="14"/>
      <c r="H22" s="38"/>
    </row>
    <row r="23" ht="22.5" customHeight="1">
      <c r="A23" s="3">
        <f t="shared" si="1"/>
        <v>1994</v>
      </c>
      <c r="B23" s="4">
        <v>1744.0</v>
      </c>
      <c r="C23" s="12">
        <f t="shared" si="2"/>
        <v>117636634.8</v>
      </c>
      <c r="D23" s="20">
        <v>0.007399999999999999</v>
      </c>
      <c r="E23" s="12">
        <f t="shared" si="3"/>
        <v>864116.6344</v>
      </c>
      <c r="F23" s="14"/>
      <c r="H23" s="38"/>
    </row>
    <row r="24" ht="22.5" customHeight="1">
      <c r="A24" s="3">
        <f t="shared" si="1"/>
        <v>1993</v>
      </c>
      <c r="B24" s="4">
        <v>1743.0</v>
      </c>
      <c r="C24" s="12">
        <f t="shared" si="2"/>
        <v>116772518.2</v>
      </c>
      <c r="D24" s="20">
        <v>0.003299999999999999</v>
      </c>
      <c r="E24" s="12">
        <f t="shared" si="3"/>
        <v>384081.8398</v>
      </c>
      <c r="F24" s="14"/>
      <c r="H24" s="38"/>
    </row>
    <row r="25" ht="22.5" customHeight="1">
      <c r="A25" s="3">
        <f t="shared" si="1"/>
        <v>1992</v>
      </c>
      <c r="B25" s="4">
        <v>1742.0</v>
      </c>
      <c r="C25" s="12">
        <f t="shared" si="2"/>
        <v>116388436.3</v>
      </c>
      <c r="D25" s="20">
        <v>0.009300000000000001</v>
      </c>
      <c r="E25" s="12">
        <f t="shared" si="3"/>
        <v>1072438.777</v>
      </c>
      <c r="F25" s="14"/>
      <c r="H25" s="38"/>
    </row>
    <row r="26" ht="22.5" customHeight="1">
      <c r="A26" s="3">
        <f t="shared" si="1"/>
        <v>1991</v>
      </c>
      <c r="B26" s="4">
        <v>1741.0</v>
      </c>
      <c r="C26" s="12">
        <f t="shared" si="2"/>
        <v>115315997.5</v>
      </c>
      <c r="D26" s="20">
        <v>0.016</v>
      </c>
      <c r="E26" s="12">
        <f t="shared" si="3"/>
        <v>1815999.961</v>
      </c>
      <c r="F26" s="14"/>
      <c r="H26" s="38"/>
    </row>
    <row r="27" ht="22.5" customHeight="1">
      <c r="A27" s="3">
        <f t="shared" si="1"/>
        <v>1990</v>
      </c>
      <c r="B27" s="4">
        <v>1740.0</v>
      </c>
      <c r="C27" s="12">
        <f t="shared" si="2"/>
        <v>113499997.6</v>
      </c>
      <c r="D27" s="20">
        <v>0.0147</v>
      </c>
      <c r="E27" s="12">
        <f t="shared" si="3"/>
        <v>1644279.062</v>
      </c>
      <c r="F27" s="14"/>
      <c r="H27" s="38"/>
    </row>
    <row r="28" ht="22.5" customHeight="1">
      <c r="A28" s="3">
        <f t="shared" si="1"/>
        <v>1989</v>
      </c>
      <c r="B28" s="4">
        <v>1739.0</v>
      </c>
      <c r="C28" s="12">
        <f t="shared" si="2"/>
        <v>111855718.5</v>
      </c>
      <c r="D28" s="20">
        <v>0.019299999999999998</v>
      </c>
      <c r="E28" s="12">
        <f t="shared" si="3"/>
        <v>2117939.142</v>
      </c>
      <c r="F28" s="14"/>
      <c r="H28" s="38"/>
    </row>
    <row r="29" ht="22.5" customHeight="1">
      <c r="A29" s="3">
        <f t="shared" si="1"/>
        <v>1988</v>
      </c>
      <c r="B29" s="4">
        <v>1738.0</v>
      </c>
      <c r="C29" s="12">
        <f t="shared" si="2"/>
        <v>109737779.4</v>
      </c>
      <c r="D29" s="13">
        <v>0.02</v>
      </c>
      <c r="E29" s="12">
        <f t="shared" si="3"/>
        <v>2151721.164</v>
      </c>
      <c r="F29" s="14"/>
      <c r="H29" s="38"/>
    </row>
    <row r="30" ht="22.5" customHeight="1">
      <c r="A30" s="3">
        <f t="shared" si="1"/>
        <v>1987</v>
      </c>
      <c r="B30" s="4">
        <v>1737.0</v>
      </c>
      <c r="C30" s="12">
        <f t="shared" si="2"/>
        <v>107586058.2</v>
      </c>
      <c r="D30" s="15">
        <v>0.0184</v>
      </c>
      <c r="E30" s="12">
        <f t="shared" si="3"/>
        <v>1943817.234</v>
      </c>
      <c r="F30" s="14"/>
      <c r="H30" s="38"/>
    </row>
    <row r="31" ht="22.5" customHeight="1">
      <c r="A31" s="3">
        <f t="shared" si="1"/>
        <v>1986</v>
      </c>
      <c r="B31" s="4">
        <v>1736.0</v>
      </c>
      <c r="C31" s="12">
        <f t="shared" si="2"/>
        <v>105642241</v>
      </c>
      <c r="D31" s="16">
        <v>0.0106</v>
      </c>
      <c r="E31" s="12">
        <f t="shared" si="3"/>
        <v>1108062.294</v>
      </c>
      <c r="F31" s="14"/>
      <c r="H31" s="38"/>
    </row>
    <row r="32" ht="22.5" customHeight="1">
      <c r="A32" s="3">
        <f t="shared" si="1"/>
        <v>1985</v>
      </c>
      <c r="B32" s="4">
        <v>1735.0</v>
      </c>
      <c r="C32" s="12">
        <f t="shared" si="2"/>
        <v>104534178.7</v>
      </c>
      <c r="D32" s="15">
        <v>0.0106</v>
      </c>
      <c r="E32" s="12">
        <f t="shared" si="3"/>
        <v>1096440.03</v>
      </c>
      <c r="F32" s="14"/>
      <c r="H32" s="38"/>
    </row>
    <row r="33" ht="22.5" customHeight="1">
      <c r="A33" s="3">
        <f t="shared" si="1"/>
        <v>1984</v>
      </c>
      <c r="B33" s="4">
        <v>1734.0</v>
      </c>
      <c r="C33" s="12">
        <f t="shared" si="2"/>
        <v>103437738.7</v>
      </c>
      <c r="D33" s="16">
        <v>0.0133</v>
      </c>
      <c r="E33" s="12">
        <f t="shared" si="3"/>
        <v>1357664.98</v>
      </c>
      <c r="F33" s="14"/>
      <c r="H33" s="38"/>
    </row>
    <row r="34" ht="22.5" customHeight="1">
      <c r="A34" s="3">
        <f t="shared" si="1"/>
        <v>1983</v>
      </c>
      <c r="B34" s="4">
        <v>1733.0</v>
      </c>
      <c r="C34" s="12">
        <f t="shared" si="2"/>
        <v>102080073.7</v>
      </c>
      <c r="D34" s="15">
        <v>0.0138</v>
      </c>
      <c r="E34" s="12">
        <f t="shared" si="3"/>
        <v>1389529.509</v>
      </c>
      <c r="F34" s="14"/>
      <c r="H34" s="38"/>
    </row>
    <row r="35" ht="22.5" customHeight="1">
      <c r="A35" s="3">
        <f t="shared" si="1"/>
        <v>1982</v>
      </c>
      <c r="B35" s="4">
        <v>1732.0</v>
      </c>
      <c r="C35" s="12">
        <f t="shared" si="2"/>
        <v>100690544.2</v>
      </c>
      <c r="D35" s="13">
        <v>0.0153</v>
      </c>
      <c r="E35" s="12">
        <f t="shared" si="3"/>
        <v>1517349.873</v>
      </c>
      <c r="F35" s="14"/>
      <c r="H35" s="38"/>
    </row>
    <row r="36" ht="22.5" customHeight="1">
      <c r="A36" s="3">
        <f t="shared" si="1"/>
        <v>1981</v>
      </c>
      <c r="B36" s="4">
        <v>1731.0</v>
      </c>
      <c r="C36" s="12">
        <f t="shared" si="2"/>
        <v>99173194.29</v>
      </c>
      <c r="D36" s="20">
        <v>0.018099999999999998</v>
      </c>
      <c r="E36" s="12">
        <f t="shared" si="3"/>
        <v>1763122.303</v>
      </c>
      <c r="F36" s="14"/>
      <c r="H36" s="38"/>
    </row>
    <row r="37" ht="22.5" customHeight="1">
      <c r="A37" s="3">
        <f t="shared" si="1"/>
        <v>1980</v>
      </c>
      <c r="B37" s="4">
        <v>1730.0</v>
      </c>
      <c r="C37" s="12">
        <f t="shared" si="2"/>
        <v>97410071.99</v>
      </c>
      <c r="D37" s="20">
        <v>0.0186</v>
      </c>
      <c r="E37" s="12">
        <f t="shared" si="3"/>
        <v>1778742.724</v>
      </c>
      <c r="F37" s="14"/>
      <c r="H37" s="38"/>
    </row>
    <row r="38" ht="22.5" customHeight="1">
      <c r="A38" s="3">
        <f t="shared" si="1"/>
        <v>1979</v>
      </c>
      <c r="B38" s="4">
        <v>1729.0</v>
      </c>
      <c r="C38" s="12">
        <f t="shared" si="2"/>
        <v>95631329.26</v>
      </c>
      <c r="D38" s="20">
        <v>0.019799999999999998</v>
      </c>
      <c r="E38" s="12">
        <f t="shared" si="3"/>
        <v>1856736.928</v>
      </c>
      <c r="F38" s="14"/>
      <c r="H38" s="38"/>
    </row>
    <row r="39" ht="22.5" customHeight="1">
      <c r="A39" s="3">
        <f t="shared" si="1"/>
        <v>1978</v>
      </c>
      <c r="B39" s="4">
        <v>1728.0</v>
      </c>
      <c r="C39" s="12">
        <f t="shared" si="2"/>
        <v>93774592.34</v>
      </c>
      <c r="D39" s="20">
        <v>0.0211</v>
      </c>
      <c r="E39" s="12">
        <f t="shared" si="3"/>
        <v>1937757.221</v>
      </c>
      <c r="F39" s="14"/>
      <c r="H39" s="38"/>
    </row>
    <row r="40" ht="22.5" customHeight="1">
      <c r="A40" s="3">
        <f t="shared" si="1"/>
        <v>1977</v>
      </c>
      <c r="B40" s="4">
        <v>1727.0</v>
      </c>
      <c r="C40" s="12">
        <f t="shared" si="2"/>
        <v>91836835.11</v>
      </c>
      <c r="D40" s="20">
        <v>0.0215</v>
      </c>
      <c r="E40" s="12">
        <f t="shared" si="3"/>
        <v>1932933.877</v>
      </c>
      <c r="F40" s="14"/>
      <c r="H40" s="38"/>
    </row>
    <row r="41" ht="22.5" customHeight="1">
      <c r="A41" s="3">
        <f t="shared" si="1"/>
        <v>1976</v>
      </c>
      <c r="B41" s="4">
        <v>1726.0</v>
      </c>
      <c r="C41" s="12">
        <f t="shared" si="2"/>
        <v>89903901.24</v>
      </c>
      <c r="D41" s="20">
        <v>0.0215</v>
      </c>
      <c r="E41" s="12">
        <f t="shared" si="3"/>
        <v>1892250.491</v>
      </c>
      <c r="F41" s="14"/>
      <c r="H41" s="38"/>
    </row>
    <row r="42" ht="22.5" customHeight="1">
      <c r="A42" s="3">
        <f t="shared" si="1"/>
        <v>1975</v>
      </c>
      <c r="B42" s="4">
        <v>1725.0</v>
      </c>
      <c r="C42" s="12">
        <f t="shared" si="2"/>
        <v>88011650.75</v>
      </c>
      <c r="D42" s="20">
        <v>0.021399999999999995</v>
      </c>
      <c r="E42" s="12">
        <f t="shared" si="3"/>
        <v>1843987.983</v>
      </c>
      <c r="F42" s="14"/>
      <c r="H42" s="38"/>
    </row>
    <row r="43" ht="22.5" customHeight="1">
      <c r="A43" s="3">
        <f t="shared" si="1"/>
        <v>1974</v>
      </c>
      <c r="B43" s="4">
        <v>1724.0</v>
      </c>
      <c r="C43" s="12">
        <f t="shared" si="2"/>
        <v>86167662.76</v>
      </c>
      <c r="D43" s="20">
        <v>0.021199999999999997</v>
      </c>
      <c r="E43" s="12">
        <f t="shared" si="3"/>
        <v>1788831.229</v>
      </c>
      <c r="F43" s="14"/>
      <c r="H43" s="38"/>
    </row>
    <row r="44" ht="22.5" customHeight="1">
      <c r="A44" s="3">
        <f t="shared" si="1"/>
        <v>1973</v>
      </c>
      <c r="B44" s="4">
        <v>1723.0</v>
      </c>
      <c r="C44" s="12">
        <f t="shared" si="2"/>
        <v>84378831.53</v>
      </c>
      <c r="D44" s="20">
        <v>0.0211</v>
      </c>
      <c r="E44" s="12">
        <f t="shared" si="3"/>
        <v>1743603.315</v>
      </c>
      <c r="F44" s="14"/>
      <c r="H44" s="38"/>
    </row>
    <row r="45" ht="22.5" customHeight="1">
      <c r="A45" s="3">
        <f t="shared" si="1"/>
        <v>1972</v>
      </c>
      <c r="B45" s="4">
        <v>1722.0</v>
      </c>
      <c r="C45" s="12">
        <f t="shared" si="2"/>
        <v>82635228.22</v>
      </c>
      <c r="D45" s="20">
        <v>0.0208</v>
      </c>
      <c r="E45" s="12">
        <f t="shared" si="3"/>
        <v>1683789.917</v>
      </c>
      <c r="F45" s="14"/>
      <c r="H45" s="38"/>
    </row>
    <row r="46" ht="22.5" customHeight="1">
      <c r="A46" s="3">
        <f t="shared" si="1"/>
        <v>1971</v>
      </c>
      <c r="B46" s="4">
        <v>1721.0</v>
      </c>
      <c r="C46" s="12">
        <f t="shared" si="2"/>
        <v>80951438.3</v>
      </c>
      <c r="D46" s="20">
        <v>0.020900000000000002</v>
      </c>
      <c r="E46" s="12">
        <f t="shared" si="3"/>
        <v>1657248.566</v>
      </c>
      <c r="F46" s="14"/>
      <c r="H46" s="38"/>
    </row>
    <row r="47" ht="22.5" customHeight="1">
      <c r="A47" s="3">
        <f t="shared" si="1"/>
        <v>1970</v>
      </c>
      <c r="B47" s="4">
        <v>1720.0</v>
      </c>
      <c r="C47" s="12">
        <f t="shared" si="2"/>
        <v>79294189.74</v>
      </c>
      <c r="D47" s="20">
        <v>0.021699999999999997</v>
      </c>
      <c r="E47" s="12">
        <f t="shared" si="3"/>
        <v>1684138.12</v>
      </c>
      <c r="F47" s="14"/>
      <c r="H47" s="38"/>
    </row>
    <row r="48" ht="22.5" customHeight="1">
      <c r="A48" s="3">
        <f t="shared" si="1"/>
        <v>1969</v>
      </c>
      <c r="B48" s="4">
        <v>1719.0</v>
      </c>
      <c r="C48" s="12">
        <f t="shared" si="2"/>
        <v>77610051.62</v>
      </c>
      <c r="D48" s="20">
        <v>0.022699999999999998</v>
      </c>
      <c r="E48" s="12">
        <f t="shared" si="3"/>
        <v>1722644.15</v>
      </c>
      <c r="F48" s="14"/>
      <c r="H48" s="38"/>
    </row>
    <row r="49" ht="22.5" customHeight="1">
      <c r="A49" s="3">
        <f t="shared" si="1"/>
        <v>1968</v>
      </c>
      <c r="B49" s="4">
        <v>1718.0</v>
      </c>
      <c r="C49" s="12">
        <f t="shared" si="2"/>
        <v>75887407.47</v>
      </c>
      <c r="D49" s="20">
        <v>0.023099999999999996</v>
      </c>
      <c r="E49" s="12">
        <f t="shared" si="3"/>
        <v>1713419.131</v>
      </c>
      <c r="F49" s="14"/>
      <c r="H49" s="38"/>
    </row>
    <row r="50" ht="22.5" customHeight="1">
      <c r="A50" s="3">
        <f t="shared" si="1"/>
        <v>1967</v>
      </c>
      <c r="B50" s="4">
        <v>1717.0</v>
      </c>
      <c r="C50" s="12">
        <f t="shared" si="2"/>
        <v>74173988.34</v>
      </c>
      <c r="D50" s="20">
        <v>0.0232</v>
      </c>
      <c r="E50" s="12">
        <f t="shared" si="3"/>
        <v>1681818.344</v>
      </c>
      <c r="F50" s="14"/>
      <c r="H50" s="38"/>
    </row>
    <row r="51" ht="22.5" customHeight="1">
      <c r="A51" s="3">
        <f t="shared" si="1"/>
        <v>1966</v>
      </c>
      <c r="B51" s="4">
        <v>1716.0</v>
      </c>
      <c r="C51" s="12">
        <f t="shared" si="2"/>
        <v>72492169.99</v>
      </c>
      <c r="D51" s="20">
        <v>0.0232</v>
      </c>
      <c r="E51" s="12">
        <f t="shared" si="3"/>
        <v>1643684.855</v>
      </c>
      <c r="F51" s="14"/>
      <c r="H51" s="38"/>
    </row>
    <row r="52" ht="22.5" customHeight="1">
      <c r="A52" s="3">
        <f t="shared" si="1"/>
        <v>1965</v>
      </c>
      <c r="B52" s="4">
        <v>1715.0</v>
      </c>
      <c r="C52" s="12">
        <f t="shared" si="2"/>
        <v>70848485.14</v>
      </c>
      <c r="D52" s="20">
        <v>0.0233</v>
      </c>
      <c r="E52" s="12">
        <f t="shared" si="3"/>
        <v>1613182.55</v>
      </c>
      <c r="F52" s="14"/>
      <c r="H52" s="38"/>
    </row>
    <row r="53" ht="22.5" customHeight="1">
      <c r="A53" s="3">
        <f t="shared" si="1"/>
        <v>1964</v>
      </c>
      <c r="B53" s="4">
        <v>1714.0</v>
      </c>
      <c r="C53" s="12">
        <f t="shared" si="2"/>
        <v>69235302.59</v>
      </c>
      <c r="D53" s="20">
        <v>0.0235</v>
      </c>
      <c r="E53" s="12">
        <f t="shared" si="3"/>
        <v>1589672.311</v>
      </c>
      <c r="F53" s="14"/>
      <c r="H53" s="38"/>
    </row>
    <row r="54" ht="22.5" customHeight="1">
      <c r="A54" s="3">
        <f t="shared" si="1"/>
        <v>1963</v>
      </c>
      <c r="B54" s="4">
        <v>1713.0</v>
      </c>
      <c r="C54" s="12">
        <f t="shared" si="2"/>
        <v>67645630.28</v>
      </c>
      <c r="D54" s="20">
        <v>0.0235</v>
      </c>
      <c r="E54" s="12">
        <f t="shared" si="3"/>
        <v>1553172.752</v>
      </c>
      <c r="F54" s="14"/>
      <c r="H54" s="38"/>
    </row>
    <row r="55" ht="22.5" customHeight="1">
      <c r="A55" s="3">
        <f t="shared" si="1"/>
        <v>1962</v>
      </c>
      <c r="B55" s="4">
        <v>1712.0</v>
      </c>
      <c r="C55" s="12">
        <f t="shared" si="2"/>
        <v>66092457.52</v>
      </c>
      <c r="D55" s="20">
        <v>0.023</v>
      </c>
      <c r="E55" s="12">
        <f t="shared" si="3"/>
        <v>1485949.68</v>
      </c>
      <c r="F55" s="14"/>
      <c r="H55" s="38"/>
    </row>
    <row r="56" ht="22.5" customHeight="1">
      <c r="A56" s="3">
        <f t="shared" si="1"/>
        <v>1961</v>
      </c>
      <c r="B56" s="4">
        <v>1711.0</v>
      </c>
      <c r="C56" s="12">
        <f t="shared" si="2"/>
        <v>64606507.84</v>
      </c>
      <c r="D56" s="20">
        <v>0.0225</v>
      </c>
      <c r="E56" s="12">
        <f t="shared" si="3"/>
        <v>1421659.097</v>
      </c>
      <c r="F56" s="14"/>
      <c r="H56" s="38"/>
    </row>
    <row r="57" ht="22.5" customHeight="1">
      <c r="A57" s="3">
        <f t="shared" si="1"/>
        <v>1960</v>
      </c>
      <c r="B57" s="4">
        <v>1710.0</v>
      </c>
      <c r="C57" s="12">
        <f t="shared" si="2"/>
        <v>63184848.75</v>
      </c>
      <c r="D57" s="20">
        <v>0.022199999999999998</v>
      </c>
      <c r="E57" s="12">
        <f t="shared" si="3"/>
        <v>1372239.916</v>
      </c>
      <c r="F57" s="14"/>
      <c r="H57" s="38"/>
    </row>
    <row r="58" ht="22.5" customHeight="1">
      <c r="A58" s="3">
        <f t="shared" si="1"/>
        <v>1959</v>
      </c>
      <c r="B58" s="4">
        <v>1709.0</v>
      </c>
      <c r="C58" s="12">
        <f t="shared" si="2"/>
        <v>61812608.83</v>
      </c>
      <c r="D58" s="20">
        <v>0.022</v>
      </c>
      <c r="E58" s="12">
        <f t="shared" si="3"/>
        <v>1330604.104</v>
      </c>
      <c r="F58" s="14"/>
      <c r="H58" s="38"/>
    </row>
    <row r="59" ht="22.5" customHeight="1">
      <c r="A59" s="3">
        <f t="shared" si="1"/>
        <v>1958</v>
      </c>
      <c r="B59" s="4">
        <v>1708.0</v>
      </c>
      <c r="C59" s="12">
        <f t="shared" si="2"/>
        <v>60482004.73</v>
      </c>
      <c r="D59" s="20">
        <v>0.022</v>
      </c>
      <c r="E59" s="12">
        <f t="shared" si="3"/>
        <v>1301960.963</v>
      </c>
      <c r="F59" s="14"/>
      <c r="H59" s="38"/>
    </row>
    <row r="60" ht="22.5" customHeight="1">
      <c r="A60" s="3">
        <f t="shared" si="1"/>
        <v>1957</v>
      </c>
      <c r="B60" s="4">
        <v>1707.0</v>
      </c>
      <c r="C60" s="12">
        <f t="shared" si="2"/>
        <v>59180043.76</v>
      </c>
      <c r="D60" s="20">
        <v>0.0215</v>
      </c>
      <c r="E60" s="12">
        <f t="shared" si="3"/>
        <v>1245590.74</v>
      </c>
      <c r="F60" s="14"/>
      <c r="H60" s="38"/>
    </row>
    <row r="61" ht="22.5" customHeight="1">
      <c r="A61" s="3">
        <f t="shared" si="1"/>
        <v>1956</v>
      </c>
      <c r="B61" s="4">
        <v>1706.0</v>
      </c>
      <c r="C61" s="12">
        <f t="shared" si="2"/>
        <v>57934453.02</v>
      </c>
      <c r="D61" s="20">
        <v>0.020999999999999998</v>
      </c>
      <c r="E61" s="12">
        <f t="shared" si="3"/>
        <v>1191599.915</v>
      </c>
      <c r="F61" s="14"/>
      <c r="H61" s="38"/>
    </row>
    <row r="62" ht="22.5" customHeight="1">
      <c r="A62" s="3">
        <f t="shared" si="1"/>
        <v>1955</v>
      </c>
      <c r="B62" s="4">
        <v>1705.0</v>
      </c>
      <c r="C62" s="12">
        <f t="shared" si="2"/>
        <v>56742853.11</v>
      </c>
      <c r="D62" s="20">
        <v>0.020499999999999997</v>
      </c>
      <c r="E62" s="12">
        <f t="shared" si="3"/>
        <v>1139861.331</v>
      </c>
      <c r="F62" s="14"/>
      <c r="H62" s="38"/>
    </row>
    <row r="63" ht="22.5" customHeight="1">
      <c r="A63" s="3">
        <f t="shared" si="1"/>
        <v>1954</v>
      </c>
      <c r="B63" s="4">
        <v>1704.0</v>
      </c>
      <c r="C63" s="12">
        <f t="shared" si="2"/>
        <v>55602991.78</v>
      </c>
      <c r="D63" s="20">
        <v>0.019999999999999997</v>
      </c>
      <c r="E63" s="12">
        <f t="shared" si="3"/>
        <v>1090254.741</v>
      </c>
      <c r="F63" s="14"/>
      <c r="H63" s="38"/>
    </row>
    <row r="64" ht="22.5" customHeight="1">
      <c r="A64" s="3">
        <f t="shared" si="1"/>
        <v>1953</v>
      </c>
      <c r="B64" s="4">
        <v>1703.0</v>
      </c>
      <c r="C64" s="12">
        <f t="shared" si="2"/>
        <v>54512737.04</v>
      </c>
      <c r="D64" s="20">
        <v>0.019999999999999997</v>
      </c>
      <c r="E64" s="12">
        <f t="shared" si="3"/>
        <v>1068877.197</v>
      </c>
      <c r="F64" s="14"/>
      <c r="H64" s="38"/>
    </row>
    <row r="65" ht="22.5" customHeight="1">
      <c r="A65" s="3">
        <f t="shared" si="1"/>
        <v>1952</v>
      </c>
      <c r="B65" s="4">
        <v>1702.0</v>
      </c>
      <c r="C65" s="12">
        <f t="shared" si="2"/>
        <v>53443859.84</v>
      </c>
      <c r="D65" s="20">
        <v>0.019000000000000003</v>
      </c>
      <c r="E65" s="12">
        <f t="shared" si="3"/>
        <v>996499.84</v>
      </c>
      <c r="F65" s="14"/>
      <c r="H65" s="38"/>
    </row>
    <row r="66" ht="22.5" customHeight="1">
      <c r="A66" s="3">
        <f t="shared" si="1"/>
        <v>1951</v>
      </c>
      <c r="B66" s="4">
        <v>1701.0</v>
      </c>
      <c r="C66" s="12">
        <f t="shared" si="2"/>
        <v>52447360</v>
      </c>
      <c r="D66" s="20">
        <v>0.018000000000000002</v>
      </c>
      <c r="E66" s="12">
        <f t="shared" si="3"/>
        <v>927360</v>
      </c>
      <c r="F66" s="14"/>
      <c r="H66" s="38"/>
    </row>
    <row r="67" ht="22.5" customHeight="1">
      <c r="A67" s="3">
        <f t="shared" si="1"/>
        <v>1950</v>
      </c>
      <c r="B67" s="4">
        <v>1700.0</v>
      </c>
      <c r="C67" s="17">
        <v>5.152E7</v>
      </c>
      <c r="D67" s="20">
        <v>0.017</v>
      </c>
      <c r="E67" s="4" t="s">
        <v>72</v>
      </c>
      <c r="F67" s="14"/>
      <c r="H67" s="38"/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29915462.02</v>
      </c>
      <c r="D2" s="13">
        <v>0.0017</v>
      </c>
      <c r="E2" s="12">
        <f t="shared" ref="E2:E66" si="3">SUM(C2-C3)</f>
        <v>50769.97648</v>
      </c>
      <c r="F2" s="19">
        <v>2.991365E7</v>
      </c>
    </row>
    <row r="3" ht="22.5" customHeight="1">
      <c r="A3" s="3">
        <f t="shared" si="1"/>
        <v>2014</v>
      </c>
      <c r="B3" s="4">
        <v>1764.0</v>
      </c>
      <c r="C3" s="12">
        <f t="shared" si="2"/>
        <v>29864692.05</v>
      </c>
      <c r="D3" s="13">
        <v>9.0E-4</v>
      </c>
      <c r="E3" s="12">
        <f t="shared" si="3"/>
        <v>26854.05419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29837837.99</v>
      </c>
      <c r="D4" s="13">
        <v>0.0027</v>
      </c>
      <c r="E4" s="12">
        <f t="shared" si="3"/>
        <v>80345.23046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29757492.76</v>
      </c>
      <c r="D5" s="13">
        <v>0.0019</v>
      </c>
      <c r="E5" s="12">
        <f t="shared" si="3"/>
        <v>56432.01542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29701060.75</v>
      </c>
      <c r="D6" s="13">
        <v>0.0012</v>
      </c>
      <c r="E6" s="12">
        <f t="shared" si="3"/>
        <v>35598.55463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29665462.19</v>
      </c>
      <c r="D7" s="13">
        <v>-0.0015</v>
      </c>
      <c r="E7" s="12">
        <f t="shared" si="3"/>
        <v>-44565.04085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29710027.23</v>
      </c>
      <c r="D8" s="13">
        <v>-0.0025</v>
      </c>
      <c r="E8" s="12">
        <f t="shared" si="3"/>
        <v>-74461.22114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29784488.45</v>
      </c>
      <c r="D9" s="13">
        <v>-0.0019</v>
      </c>
      <c r="E9" s="12">
        <f t="shared" si="3"/>
        <v>-56698.25475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29841186.71</v>
      </c>
      <c r="D10" s="13">
        <v>-0.0013</v>
      </c>
      <c r="E10" s="12">
        <f t="shared" si="3"/>
        <v>-38844.03997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29880030.75</v>
      </c>
      <c r="D11" s="13">
        <v>-0.0011</v>
      </c>
      <c r="E11" s="12">
        <f t="shared" si="3"/>
        <v>-32904.22848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29912934.98</v>
      </c>
      <c r="D12" s="13">
        <v>-6.0E-4</v>
      </c>
      <c r="E12" s="12">
        <f t="shared" si="3"/>
        <v>-17958.53611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29930893.51</v>
      </c>
      <c r="D13" s="13">
        <v>-2.0E-4</v>
      </c>
      <c r="E13" s="12">
        <f t="shared" si="3"/>
        <v>-5987.376178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29936880.89</v>
      </c>
      <c r="D14" s="13">
        <v>6.0E-4</v>
      </c>
      <c r="E14" s="12">
        <f t="shared" si="3"/>
        <v>17951.35772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29918929.53</v>
      </c>
      <c r="D15" s="13">
        <v>0.0017</v>
      </c>
      <c r="E15" s="12">
        <f t="shared" si="3"/>
        <v>50775.86124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29868153.67</v>
      </c>
      <c r="D16" s="13">
        <v>0.0017</v>
      </c>
      <c r="E16" s="12">
        <f t="shared" si="3"/>
        <v>50689.68877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29817463.98</v>
      </c>
      <c r="D17" s="13">
        <v>0.0014</v>
      </c>
      <c r="E17" s="12">
        <f t="shared" si="3"/>
        <v>41686.08905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29775777.89</v>
      </c>
      <c r="D18" s="13">
        <v>6.0E-4</v>
      </c>
      <c r="E18" s="12">
        <f t="shared" si="3"/>
        <v>17854.75388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29757923.14</v>
      </c>
      <c r="D19" s="13">
        <v>2.0E-4</v>
      </c>
      <c r="E19" s="12">
        <f t="shared" si="3"/>
        <v>5950.394549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29751972.75</v>
      </c>
      <c r="D20" s="13">
        <v>0.0015</v>
      </c>
      <c r="E20" s="12">
        <f t="shared" si="3"/>
        <v>44561.11744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29707411.63</v>
      </c>
      <c r="D21" s="13">
        <v>0.0012</v>
      </c>
      <c r="E21" s="12">
        <f t="shared" si="3"/>
        <v>35606.16655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29671805.46</v>
      </c>
      <c r="D22" s="13">
        <v>5.0E-4</v>
      </c>
      <c r="E22" s="12">
        <f t="shared" si="3"/>
        <v>14828.48849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29656976.97</v>
      </c>
      <c r="D23" s="13">
        <v>-0.0019</v>
      </c>
      <c r="E23" s="12">
        <f t="shared" si="3"/>
        <v>-56455.52174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29713432.49</v>
      </c>
      <c r="D24" s="13">
        <v>-0.0032</v>
      </c>
      <c r="E24" s="12">
        <f t="shared" si="3"/>
        <v>-95388.22631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29808820.72</v>
      </c>
      <c r="D25" s="13">
        <v>-0.0017</v>
      </c>
      <c r="E25" s="12">
        <f t="shared" si="3"/>
        <v>-50761.28942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29859582.01</v>
      </c>
      <c r="D26" s="13">
        <v>-0.0015</v>
      </c>
      <c r="E26" s="12">
        <f t="shared" si="3"/>
        <v>-44856.658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29904438.67</v>
      </c>
      <c r="D27" s="13">
        <v>-3.0E-4</v>
      </c>
      <c r="E27" s="12">
        <f t="shared" si="3"/>
        <v>-8974.023808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29913412.69</v>
      </c>
      <c r="D28" s="13">
        <v>5.0E-4</v>
      </c>
      <c r="E28" s="12">
        <f t="shared" si="3"/>
        <v>14949.23173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29898463.46</v>
      </c>
      <c r="D29" s="13">
        <v>-0.0022</v>
      </c>
      <c r="E29" s="12">
        <f t="shared" si="3"/>
        <v>-65921.64724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29964385.11</v>
      </c>
      <c r="D30" s="15">
        <v>0.0015</v>
      </c>
      <c r="E30" s="12">
        <f t="shared" si="3"/>
        <v>44879.25877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29919505.85</v>
      </c>
      <c r="D31" s="16">
        <v>5.0E-4</v>
      </c>
      <c r="E31" s="12">
        <f t="shared" si="3"/>
        <v>14952.27679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29904553.57</v>
      </c>
      <c r="D32" s="15">
        <v>-0.0022</v>
      </c>
      <c r="E32" s="12">
        <f t="shared" si="3"/>
        <v>-65935.07502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29970488.65</v>
      </c>
      <c r="D33" s="16">
        <v>-0.0035</v>
      </c>
      <c r="E33" s="12">
        <f t="shared" si="3"/>
        <v>-105265.1382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30075753.79</v>
      </c>
      <c r="D34" s="15">
        <v>-0.0026</v>
      </c>
      <c r="E34" s="12">
        <f t="shared" si="3"/>
        <v>-78400.80193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30154154.59</v>
      </c>
      <c r="D35" s="13">
        <v>-0.001</v>
      </c>
      <c r="E35" s="12">
        <f t="shared" si="3"/>
        <v>-30184.33893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30184338.93</v>
      </c>
      <c r="D36" s="13">
        <v>0.0015</v>
      </c>
      <c r="E36" s="12">
        <f t="shared" si="3"/>
        <v>45208.69535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30139130.23</v>
      </c>
      <c r="D37" s="13">
        <v>0.0021</v>
      </c>
      <c r="E37" s="12">
        <f t="shared" si="3"/>
        <v>63159.53845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30075970.69</v>
      </c>
      <c r="D38" s="13">
        <v>4.0E-4</v>
      </c>
      <c r="E38" s="12">
        <f t="shared" si="3"/>
        <v>12025.57805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30063945.11</v>
      </c>
      <c r="D39" s="13">
        <v>-9.0E-4</v>
      </c>
      <c r="E39" s="12">
        <f t="shared" si="3"/>
        <v>-27081.92433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30091027.04</v>
      </c>
      <c r="D40" s="13">
        <v>-0.0023</v>
      </c>
      <c r="E40" s="12">
        <f t="shared" si="3"/>
        <v>-69368.91068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30160395.95</v>
      </c>
      <c r="D41" s="13">
        <v>-0.0043</v>
      </c>
      <c r="E41" s="12">
        <f t="shared" si="3"/>
        <v>-130249.7766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30290645.73</v>
      </c>
      <c r="D42" s="13">
        <v>-0.0037</v>
      </c>
      <c r="E42" s="12">
        <f t="shared" si="3"/>
        <v>-112491.6081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30403137.33</v>
      </c>
      <c r="D43" s="13">
        <v>4.0E-4</v>
      </c>
      <c r="E43" s="12">
        <f t="shared" si="3"/>
        <v>12156.39238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30390980.94</v>
      </c>
      <c r="D44" s="13">
        <v>0.0031</v>
      </c>
      <c r="E44" s="12">
        <f t="shared" si="3"/>
        <v>93920.88617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30297060.06</v>
      </c>
      <c r="D45" s="13">
        <v>0.0018</v>
      </c>
      <c r="E45" s="12">
        <f t="shared" si="3"/>
        <v>54436.722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30242623.33</v>
      </c>
      <c r="D46" s="13">
        <v>0.0018</v>
      </c>
      <c r="E46" s="12">
        <f t="shared" si="3"/>
        <v>54338.91196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30188284.42</v>
      </c>
      <c r="D47" s="13">
        <v>0.0022</v>
      </c>
      <c r="E47" s="12">
        <f t="shared" si="3"/>
        <v>66268.43517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30122015.99</v>
      </c>
      <c r="D48" s="13">
        <v>0.0032</v>
      </c>
      <c r="E48" s="12">
        <f t="shared" si="3"/>
        <v>96082.9856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30025933</v>
      </c>
      <c r="D49" s="13">
        <v>0.0036</v>
      </c>
      <c r="E49" s="12">
        <f t="shared" si="3"/>
        <v>107705.6186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29918227.38</v>
      </c>
      <c r="D50" s="13">
        <v>0.0038</v>
      </c>
      <c r="E50" s="12">
        <f t="shared" si="3"/>
        <v>113258.8803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29804968.5</v>
      </c>
      <c r="D51" s="13">
        <v>0.004</v>
      </c>
      <c r="E51" s="12">
        <f t="shared" si="3"/>
        <v>118744.8944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29686223.61</v>
      </c>
      <c r="D52" s="13">
        <v>0.0044</v>
      </c>
      <c r="E52" s="12">
        <f t="shared" si="3"/>
        <v>130047.1763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29556176.43</v>
      </c>
      <c r="D53" s="13">
        <v>0.0046</v>
      </c>
      <c r="E53" s="12">
        <f t="shared" si="3"/>
        <v>135335.8666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29420840.56</v>
      </c>
      <c r="D54" s="13">
        <v>0.0047</v>
      </c>
      <c r="E54" s="12">
        <f t="shared" si="3"/>
        <v>137631.0846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29283209.48</v>
      </c>
      <c r="D55" s="13">
        <v>0.0048</v>
      </c>
      <c r="E55" s="12">
        <f t="shared" si="3"/>
        <v>139887.9434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29143321.54</v>
      </c>
      <c r="D56" s="13">
        <v>0.0054</v>
      </c>
      <c r="E56" s="12">
        <f t="shared" si="3"/>
        <v>156528.6814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28986792.86</v>
      </c>
      <c r="D57" s="13">
        <v>0.004</v>
      </c>
      <c r="E57" s="12">
        <f t="shared" si="3"/>
        <v>115485.2305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28871307.62</v>
      </c>
      <c r="D58" s="13">
        <v>0.004</v>
      </c>
      <c r="E58" s="12">
        <f t="shared" si="3"/>
        <v>115025.13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28756282.49</v>
      </c>
      <c r="D59" s="13">
        <v>0.0034</v>
      </c>
      <c r="E59" s="12">
        <f t="shared" si="3"/>
        <v>97440.06426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28658842.43</v>
      </c>
      <c r="D60" s="13">
        <v>4.0E-4</v>
      </c>
      <c r="E60" s="12">
        <f t="shared" si="3"/>
        <v>11458.95339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28647383.48</v>
      </c>
      <c r="D61" s="13">
        <v>-3.0E-4</v>
      </c>
      <c r="E61" s="12">
        <f t="shared" si="3"/>
        <v>-8596.794081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28655980.27</v>
      </c>
      <c r="D62" s="13">
        <v>0.002</v>
      </c>
      <c r="E62" s="12">
        <f t="shared" si="3"/>
        <v>57197.56541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28598782.71</v>
      </c>
      <c r="D63" s="13">
        <v>0.0034</v>
      </c>
      <c r="E63" s="12">
        <f t="shared" si="3"/>
        <v>96906.37951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28501876.33</v>
      </c>
      <c r="D64" s="13">
        <v>0.0056</v>
      </c>
      <c r="E64" s="12">
        <f t="shared" si="3"/>
        <v>158721.6661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28343154.66</v>
      </c>
      <c r="D65" s="13">
        <v>0.0055</v>
      </c>
      <c r="E65" s="12">
        <f t="shared" si="3"/>
        <v>155034.66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28188120</v>
      </c>
      <c r="D66" s="13">
        <v>0.006</v>
      </c>
      <c r="E66" s="12">
        <f t="shared" si="3"/>
        <v>168120</v>
      </c>
      <c r="F66" s="14"/>
    </row>
    <row r="67" ht="22.5" customHeight="1">
      <c r="A67" s="3">
        <f t="shared" si="1"/>
        <v>1950</v>
      </c>
      <c r="B67" s="4">
        <v>1700.0</v>
      </c>
      <c r="C67" s="39">
        <v>2.802E7</v>
      </c>
      <c r="D67" s="13">
        <v>0.005</v>
      </c>
      <c r="E67" s="4" t="s">
        <v>72</v>
      </c>
      <c r="F67" s="14"/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29419801.41</v>
      </c>
      <c r="D2" s="13">
        <v>0.0254</v>
      </c>
      <c r="E2" s="12">
        <f t="shared" ref="E2:E66" si="3">SUM(C2-C3)</f>
        <v>728752.6389</v>
      </c>
      <c r="F2" s="19">
        <v>2.942179E7</v>
      </c>
    </row>
    <row r="3" ht="22.5" customHeight="1">
      <c r="A3" s="3">
        <f t="shared" si="1"/>
        <v>2014</v>
      </c>
      <c r="B3" s="4">
        <v>1764.0</v>
      </c>
      <c r="C3" s="12">
        <f t="shared" si="2"/>
        <v>28691048.78</v>
      </c>
      <c r="D3" s="13">
        <v>0.0264</v>
      </c>
      <c r="E3" s="12">
        <f t="shared" si="3"/>
        <v>737961.504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27953087.27</v>
      </c>
      <c r="D4" s="13">
        <v>0.0271</v>
      </c>
      <c r="E4" s="12">
        <f t="shared" si="3"/>
        <v>737541.2959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27215545.98</v>
      </c>
      <c r="D5" s="13">
        <v>0.0277</v>
      </c>
      <c r="E5" s="12">
        <f t="shared" si="3"/>
        <v>733551.2538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26481994.72</v>
      </c>
      <c r="D6" s="13">
        <v>0.028</v>
      </c>
      <c r="E6" s="12">
        <f t="shared" si="3"/>
        <v>721299.4671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25760695.25</v>
      </c>
      <c r="D7" s="13">
        <v>0.028</v>
      </c>
      <c r="E7" s="12">
        <f t="shared" si="3"/>
        <v>701653.1781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25059042.08</v>
      </c>
      <c r="D8" s="13">
        <v>0.0279</v>
      </c>
      <c r="E8" s="12">
        <f t="shared" si="3"/>
        <v>680170.5165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24378871.56</v>
      </c>
      <c r="D9" s="13">
        <v>0.0278</v>
      </c>
      <c r="E9" s="12">
        <f t="shared" si="3"/>
        <v>659401.274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23719470.29</v>
      </c>
      <c r="D10" s="13">
        <v>0.0277</v>
      </c>
      <c r="E10" s="12">
        <f t="shared" si="3"/>
        <v>639320.1585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23080150.13</v>
      </c>
      <c r="D11" s="13">
        <v>0.0276</v>
      </c>
      <c r="E11" s="12">
        <f t="shared" si="3"/>
        <v>619902.8255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22460247.3</v>
      </c>
      <c r="D12" s="13">
        <v>0.0277</v>
      </c>
      <c r="E12" s="12">
        <f t="shared" si="3"/>
        <v>605379.829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21854867.47</v>
      </c>
      <c r="D13" s="13">
        <v>0.0277</v>
      </c>
      <c r="E13" s="12">
        <f t="shared" si="3"/>
        <v>589062.7897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21265804.68</v>
      </c>
      <c r="D14" s="13">
        <v>0.0276</v>
      </c>
      <c r="E14" s="12">
        <f t="shared" si="3"/>
        <v>571171.8658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20694632.82</v>
      </c>
      <c r="D15" s="13">
        <v>0.0274</v>
      </c>
      <c r="E15" s="12">
        <f t="shared" si="3"/>
        <v>551910.5891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20142722.23</v>
      </c>
      <c r="D16" s="13">
        <v>0.0272</v>
      </c>
      <c r="E16" s="12">
        <f t="shared" si="3"/>
        <v>533374.2646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19609347.96</v>
      </c>
      <c r="D17" s="13">
        <v>0.0267</v>
      </c>
      <c r="E17" s="12">
        <f t="shared" si="3"/>
        <v>509953.8235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19099394.14</v>
      </c>
      <c r="D18" s="13">
        <v>0.0264</v>
      </c>
      <c r="E18" s="12">
        <f t="shared" si="3"/>
        <v>491254.8766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18608139.26</v>
      </c>
      <c r="D19" s="13">
        <v>0.0261</v>
      </c>
      <c r="E19" s="12">
        <f t="shared" si="3"/>
        <v>473318.8137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18134820.45</v>
      </c>
      <c r="D20" s="13">
        <v>0.026</v>
      </c>
      <c r="E20" s="12">
        <f t="shared" si="3"/>
        <v>459556.8535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17675263.6</v>
      </c>
      <c r="D21" s="13">
        <v>0.0261</v>
      </c>
      <c r="E21" s="12">
        <f t="shared" si="3"/>
        <v>449590.0788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17225673.52</v>
      </c>
      <c r="D22" s="13">
        <v>0.0264</v>
      </c>
      <c r="E22" s="12">
        <f t="shared" si="3"/>
        <v>443060.9712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16782612.55</v>
      </c>
      <c r="D23" s="13">
        <v>0.0264</v>
      </c>
      <c r="E23" s="12">
        <f t="shared" si="3"/>
        <v>431665.0148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16350947.53</v>
      </c>
      <c r="D24" s="13">
        <v>0.0265</v>
      </c>
      <c r="E24" s="12">
        <f t="shared" si="3"/>
        <v>422114.0863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15928833.45</v>
      </c>
      <c r="D25" s="13">
        <v>0.0263</v>
      </c>
      <c r="E25" s="12">
        <f t="shared" si="3"/>
        <v>408192.8477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15520640.6</v>
      </c>
      <c r="D26" s="13">
        <v>0.0264</v>
      </c>
      <c r="E26" s="12">
        <f t="shared" si="3"/>
        <v>399205.8766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15121434.72</v>
      </c>
      <c r="D27" s="13">
        <v>0.027</v>
      </c>
      <c r="E27" s="12">
        <f t="shared" si="3"/>
        <v>397545.0219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14723889.7</v>
      </c>
      <c r="D28" s="13">
        <v>0.0269</v>
      </c>
      <c r="E28" s="12">
        <f t="shared" si="3"/>
        <v>385697.3736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14338192.33</v>
      </c>
      <c r="D29" s="13">
        <v>0.0267</v>
      </c>
      <c r="E29" s="12">
        <f t="shared" si="3"/>
        <v>372873.9993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13965318.33</v>
      </c>
      <c r="D30" s="15">
        <v>0.0266</v>
      </c>
      <c r="E30" s="12">
        <f t="shared" si="3"/>
        <v>361852.199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13603466.13</v>
      </c>
      <c r="D31" s="16">
        <v>0.0272</v>
      </c>
      <c r="E31" s="12">
        <f t="shared" si="3"/>
        <v>360216.3928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13243249.73</v>
      </c>
      <c r="D32" s="15">
        <v>0.0283</v>
      </c>
      <c r="E32" s="12">
        <f t="shared" si="3"/>
        <v>364469.4812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12878780.25</v>
      </c>
      <c r="D33" s="16">
        <v>0.0256</v>
      </c>
      <c r="E33" s="12">
        <f t="shared" si="3"/>
        <v>321467.2138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12557313.04</v>
      </c>
      <c r="D34" s="15">
        <v>0.0259</v>
      </c>
      <c r="E34" s="12">
        <f t="shared" si="3"/>
        <v>317023.4991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12240289.54</v>
      </c>
      <c r="D35" s="13">
        <v>0.0299</v>
      </c>
      <c r="E35" s="12">
        <f t="shared" si="3"/>
        <v>355359.4109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11884930.13</v>
      </c>
      <c r="D36" s="13">
        <v>0.0307</v>
      </c>
      <c r="E36" s="12">
        <f t="shared" si="3"/>
        <v>353999.5682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11530930.56</v>
      </c>
      <c r="D37" s="13">
        <v>0.0312</v>
      </c>
      <c r="E37" s="12">
        <f t="shared" si="3"/>
        <v>348879.9782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11182050.58</v>
      </c>
      <c r="D38" s="13">
        <v>0.0308</v>
      </c>
      <c r="E38" s="12">
        <f t="shared" si="3"/>
        <v>334116.3737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10847934.21</v>
      </c>
      <c r="D39" s="13">
        <v>0.0306</v>
      </c>
      <c r="E39" s="12">
        <f t="shared" si="3"/>
        <v>322090.8081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10525843.4</v>
      </c>
      <c r="D40" s="13">
        <v>0.0298</v>
      </c>
      <c r="E40" s="12">
        <f t="shared" si="3"/>
        <v>304593.2544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10221250.15</v>
      </c>
      <c r="D41" s="13">
        <v>0.0287</v>
      </c>
      <c r="E41" s="12">
        <f t="shared" si="3"/>
        <v>285165.6258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9936084.521</v>
      </c>
      <c r="D42" s="13">
        <v>0.0277</v>
      </c>
      <c r="E42" s="12">
        <f t="shared" si="3"/>
        <v>267811.1718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9668273.35</v>
      </c>
      <c r="D43" s="13">
        <v>0.0262</v>
      </c>
      <c r="E43" s="12">
        <f t="shared" si="3"/>
        <v>246841.5141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9421431.835</v>
      </c>
      <c r="D44" s="13">
        <v>0.0249</v>
      </c>
      <c r="E44" s="12">
        <f t="shared" si="3"/>
        <v>228894.1874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9192537.648</v>
      </c>
      <c r="D45" s="13">
        <v>0.024</v>
      </c>
      <c r="E45" s="12">
        <f t="shared" si="3"/>
        <v>215450.1011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8977087.547</v>
      </c>
      <c r="D46" s="13">
        <v>0.0234</v>
      </c>
      <c r="E46" s="12">
        <f t="shared" si="3"/>
        <v>205260.7471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8771826.8</v>
      </c>
      <c r="D47" s="13">
        <v>0.0228</v>
      </c>
      <c r="E47" s="12">
        <f t="shared" si="3"/>
        <v>195539.3538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8576287.446</v>
      </c>
      <c r="D48" s="13">
        <v>0.0222</v>
      </c>
      <c r="E48" s="12">
        <f t="shared" si="3"/>
        <v>186258.6395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8390028.806</v>
      </c>
      <c r="D49" s="13">
        <v>0.0216</v>
      </c>
      <c r="E49" s="12">
        <f t="shared" si="3"/>
        <v>177392.9348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8212635.872</v>
      </c>
      <c r="D50" s="13">
        <v>0.0214</v>
      </c>
      <c r="E50" s="12">
        <f t="shared" si="3"/>
        <v>172068.1493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8040567.722</v>
      </c>
      <c r="D51" s="13">
        <v>0.0218</v>
      </c>
      <c r="E51" s="12">
        <f t="shared" si="3"/>
        <v>171544.7018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7869023.021</v>
      </c>
      <c r="D52" s="13">
        <v>0.0217</v>
      </c>
      <c r="E52" s="12">
        <f t="shared" si="3"/>
        <v>167131.0556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7701891.965</v>
      </c>
      <c r="D53" s="13">
        <v>0.0214</v>
      </c>
      <c r="E53" s="12">
        <f t="shared" si="3"/>
        <v>161367.2293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7540524.736</v>
      </c>
      <c r="D54" s="13">
        <v>0.0212</v>
      </c>
      <c r="E54" s="12">
        <f t="shared" si="3"/>
        <v>156540.4665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7383984.269</v>
      </c>
      <c r="D55" s="13">
        <v>0.021</v>
      </c>
      <c r="E55" s="12">
        <f t="shared" si="3"/>
        <v>151874.3092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7232109.96</v>
      </c>
      <c r="D56" s="13">
        <v>0.0206</v>
      </c>
      <c r="E56" s="12">
        <f t="shared" si="3"/>
        <v>145974.3927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7086135.567</v>
      </c>
      <c r="D57" s="13">
        <v>0.0205</v>
      </c>
      <c r="E57" s="12">
        <f t="shared" si="3"/>
        <v>142347.6523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6943787.915</v>
      </c>
      <c r="D58" s="13">
        <v>0.02</v>
      </c>
      <c r="E58" s="12">
        <f t="shared" si="3"/>
        <v>136152.7042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6807635.211</v>
      </c>
      <c r="D59" s="13">
        <v>0.02</v>
      </c>
      <c r="E59" s="12">
        <f t="shared" si="3"/>
        <v>133483.0433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6674152.167</v>
      </c>
      <c r="D60" s="13">
        <v>0.02</v>
      </c>
      <c r="E60" s="12">
        <f t="shared" si="3"/>
        <v>130865.7288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6543286.439</v>
      </c>
      <c r="D61" s="13">
        <v>0.0195</v>
      </c>
      <c r="E61" s="12">
        <f t="shared" si="3"/>
        <v>125153.5905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6418132.848</v>
      </c>
      <c r="D62" s="13">
        <v>0.019</v>
      </c>
      <c r="E62" s="12">
        <f t="shared" si="3"/>
        <v>119670.7793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6298462.069</v>
      </c>
      <c r="D63" s="13">
        <v>0.0185</v>
      </c>
      <c r="E63" s="12">
        <f t="shared" si="3"/>
        <v>114405.0548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6184057.014</v>
      </c>
      <c r="D64" s="13">
        <v>0.0185</v>
      </c>
      <c r="E64" s="12">
        <f t="shared" si="3"/>
        <v>112327.0052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6071730.009</v>
      </c>
      <c r="D65" s="13">
        <v>0.018</v>
      </c>
      <c r="E65" s="12">
        <f t="shared" si="3"/>
        <v>107358.6839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5964371.325</v>
      </c>
      <c r="D66" s="13">
        <v>0.0175</v>
      </c>
      <c r="E66" s="12">
        <f t="shared" si="3"/>
        <v>102581.325</v>
      </c>
      <c r="F66" s="14"/>
    </row>
    <row r="67" ht="22.5" customHeight="1">
      <c r="A67" s="3">
        <f t="shared" si="1"/>
        <v>1950</v>
      </c>
      <c r="B67" s="4">
        <v>1700.0</v>
      </c>
      <c r="C67" s="17">
        <v>5861790.0</v>
      </c>
      <c r="D67" s="13">
        <v>0.017</v>
      </c>
      <c r="E67" s="4" t="s">
        <v>72</v>
      </c>
      <c r="F67" s="14"/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5393470.12</v>
      </c>
      <c r="D2" s="13">
        <v>0.01</v>
      </c>
      <c r="E2" s="12">
        <f t="shared" ref="E2:E66" si="3">SUM(C2-C3)</f>
        <v>53400.69426</v>
      </c>
      <c r="F2" s="19">
        <v>5393380.0</v>
      </c>
    </row>
    <row r="3" ht="22.5" customHeight="1">
      <c r="A3" s="3">
        <f t="shared" si="1"/>
        <v>2014</v>
      </c>
      <c r="B3" s="4">
        <v>1764.0</v>
      </c>
      <c r="C3" s="12">
        <f t="shared" si="2"/>
        <v>5340069.426</v>
      </c>
      <c r="D3" s="13">
        <v>0.0113</v>
      </c>
      <c r="E3" s="12">
        <f t="shared" si="3"/>
        <v>59668.53012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5280400.895</v>
      </c>
      <c r="D4" s="13">
        <v>0.0121</v>
      </c>
      <c r="E4" s="12">
        <f t="shared" si="3"/>
        <v>63128.99006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5217271.905</v>
      </c>
      <c r="D5" s="13">
        <v>0.0131</v>
      </c>
      <c r="E5" s="12">
        <f t="shared" si="3"/>
        <v>67462.50317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5149809.402</v>
      </c>
      <c r="D6" s="13">
        <v>0.013</v>
      </c>
      <c r="E6" s="12">
        <f t="shared" si="3"/>
        <v>66088.37338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5083721.029</v>
      </c>
      <c r="D7" s="13">
        <v>0.0125</v>
      </c>
      <c r="E7" s="12">
        <f t="shared" si="3"/>
        <v>62761.98801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5020959.041</v>
      </c>
      <c r="D8" s="13">
        <v>0.0126</v>
      </c>
      <c r="E8" s="12">
        <f t="shared" si="3"/>
        <v>62476.87529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4958482.166</v>
      </c>
      <c r="D9" s="13">
        <v>0.0125</v>
      </c>
      <c r="E9" s="12">
        <f t="shared" si="3"/>
        <v>61215.8292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4897266.336</v>
      </c>
      <c r="D10" s="13">
        <v>0.0103</v>
      </c>
      <c r="E10" s="12">
        <f t="shared" si="3"/>
        <v>49927.5891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4847338.747</v>
      </c>
      <c r="D11" s="13">
        <v>0.0081</v>
      </c>
      <c r="E11" s="12">
        <f t="shared" si="3"/>
        <v>38947.96533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4808390.782</v>
      </c>
      <c r="D12" s="13">
        <v>0.0068</v>
      </c>
      <c r="E12" s="12">
        <f t="shared" si="3"/>
        <v>32476.21903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4775914.563</v>
      </c>
      <c r="D13" s="13">
        <v>0.0059</v>
      </c>
      <c r="E13" s="12">
        <f t="shared" si="3"/>
        <v>28012.62145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4747901.941</v>
      </c>
      <c r="D14" s="13">
        <v>0.0059</v>
      </c>
      <c r="E14" s="12">
        <f t="shared" si="3"/>
        <v>27848.31639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4720053.625</v>
      </c>
      <c r="D15" s="13">
        <v>0.0054</v>
      </c>
      <c r="E15" s="12">
        <f t="shared" si="3"/>
        <v>25351.39206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4694702.233</v>
      </c>
      <c r="D16" s="13">
        <v>0.0051</v>
      </c>
      <c r="E16" s="12">
        <f t="shared" si="3"/>
        <v>23821.49178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4670880.741</v>
      </c>
      <c r="D17" s="13">
        <v>0.0065</v>
      </c>
      <c r="E17" s="12">
        <f t="shared" si="3"/>
        <v>30164.65456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4640716.087</v>
      </c>
      <c r="D18" s="13">
        <v>0.0068</v>
      </c>
      <c r="E18" s="12">
        <f t="shared" si="3"/>
        <v>31343.73201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4609372.355</v>
      </c>
      <c r="D19" s="13">
        <v>0.006</v>
      </c>
      <c r="E19" s="12">
        <f t="shared" si="3"/>
        <v>27491.28641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4581881.068</v>
      </c>
      <c r="D20" s="13">
        <v>0.0054</v>
      </c>
      <c r="E20" s="12">
        <f t="shared" si="3"/>
        <v>24609.26772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4557271.801</v>
      </c>
      <c r="D21" s="13">
        <v>0.0051</v>
      </c>
      <c r="E21" s="12">
        <f t="shared" si="3"/>
        <v>23124.153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4534147.648</v>
      </c>
      <c r="D22" s="13">
        <v>0.0052</v>
      </c>
      <c r="E22" s="12">
        <f t="shared" si="3"/>
        <v>23455.59865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4510692.049</v>
      </c>
      <c r="D23" s="13">
        <v>0.0057</v>
      </c>
      <c r="E23" s="12">
        <f t="shared" si="3"/>
        <v>25565.22291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4485126.826</v>
      </c>
      <c r="D24" s="13">
        <v>0.006</v>
      </c>
      <c r="E24" s="12">
        <f t="shared" si="3"/>
        <v>26750.2594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4458376.567</v>
      </c>
      <c r="D25" s="13">
        <v>0.0058</v>
      </c>
      <c r="E25" s="12">
        <f t="shared" si="3"/>
        <v>25709.46916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4432667.097</v>
      </c>
      <c r="D26" s="13">
        <v>0.0048</v>
      </c>
      <c r="E26" s="12">
        <f t="shared" si="3"/>
        <v>21175.16129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4411491.936</v>
      </c>
      <c r="D27" s="13">
        <v>0.0034</v>
      </c>
      <c r="E27" s="12">
        <f t="shared" si="3"/>
        <v>14948.24854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4396543.688</v>
      </c>
      <c r="D28" s="13">
        <v>0.0041</v>
      </c>
      <c r="E28" s="12">
        <f t="shared" si="3"/>
        <v>17952.225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4378591.463</v>
      </c>
      <c r="D29" s="13">
        <v>0.0054</v>
      </c>
      <c r="E29" s="12">
        <f t="shared" si="3"/>
        <v>23517.39994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4355074.063</v>
      </c>
      <c r="D30" s="15">
        <v>0.0047</v>
      </c>
      <c r="E30" s="12">
        <f t="shared" si="3"/>
        <v>20373.09455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4334700.968</v>
      </c>
      <c r="D31" s="16">
        <v>0.0036</v>
      </c>
      <c r="E31" s="12">
        <f t="shared" si="3"/>
        <v>15548.94727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4319152.021</v>
      </c>
      <c r="D32" s="15">
        <v>0.003</v>
      </c>
      <c r="E32" s="12">
        <f t="shared" si="3"/>
        <v>12918.69996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4306233.321</v>
      </c>
      <c r="D33" s="16">
        <v>0.0028</v>
      </c>
      <c r="E33" s="12">
        <f t="shared" si="3"/>
        <v>12023.7867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4294209.534</v>
      </c>
      <c r="D34" s="15">
        <v>0.0033</v>
      </c>
      <c r="E34" s="12">
        <f t="shared" si="3"/>
        <v>14124.28133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4280085.253</v>
      </c>
      <c r="D35" s="13">
        <v>0.0037</v>
      </c>
      <c r="E35" s="12">
        <f t="shared" si="3"/>
        <v>15777.93707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4264307.316</v>
      </c>
      <c r="D36" s="13">
        <v>0.0034</v>
      </c>
      <c r="E36" s="12">
        <f t="shared" si="3"/>
        <v>14449.51652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4249857.799</v>
      </c>
      <c r="D37" s="13">
        <v>0.0032</v>
      </c>
      <c r="E37" s="12">
        <f t="shared" si="3"/>
        <v>13556.16523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4236301.634</v>
      </c>
      <c r="D38" s="13">
        <v>0.0034</v>
      </c>
      <c r="E38" s="12">
        <f t="shared" si="3"/>
        <v>14354.61985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4221947.014</v>
      </c>
      <c r="D39" s="13">
        <v>0.0038</v>
      </c>
      <c r="E39" s="12">
        <f t="shared" si="3"/>
        <v>15982.66453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4205964.35</v>
      </c>
      <c r="D40" s="13">
        <v>0.0042</v>
      </c>
      <c r="E40" s="12">
        <f t="shared" si="3"/>
        <v>17591.16737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4188373.182</v>
      </c>
      <c r="D41" s="13">
        <v>0.0047</v>
      </c>
      <c r="E41" s="12">
        <f t="shared" si="3"/>
        <v>19593.26561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4168779.917</v>
      </c>
      <c r="D42" s="13">
        <v>0.0055</v>
      </c>
      <c r="E42" s="12">
        <f t="shared" si="3"/>
        <v>22802.87374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4145977.043</v>
      </c>
      <c r="D43" s="13">
        <v>0.0062</v>
      </c>
      <c r="E43" s="12">
        <f t="shared" si="3"/>
        <v>25546.66832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4120430.375</v>
      </c>
      <c r="D44" s="13">
        <v>0.007</v>
      </c>
      <c r="E44" s="12">
        <f t="shared" si="3"/>
        <v>28642.51502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4091787.86</v>
      </c>
      <c r="D45" s="13">
        <v>0.0076</v>
      </c>
      <c r="E45" s="12">
        <f t="shared" si="3"/>
        <v>30863.02871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4060924.831</v>
      </c>
      <c r="D46" s="13">
        <v>0.007</v>
      </c>
      <c r="E46" s="12">
        <f t="shared" si="3"/>
        <v>28228.87171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4032695.959</v>
      </c>
      <c r="D47" s="13">
        <v>0.0073</v>
      </c>
      <c r="E47" s="12">
        <f t="shared" si="3"/>
        <v>29225.33555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4003470.624</v>
      </c>
      <c r="D48" s="13">
        <v>0.0081</v>
      </c>
      <c r="E48" s="12">
        <f t="shared" si="3"/>
        <v>32167.55486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3971303.069</v>
      </c>
      <c r="D49" s="13">
        <v>0.0084</v>
      </c>
      <c r="E49" s="12">
        <f t="shared" si="3"/>
        <v>33081.06483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3938222.004</v>
      </c>
      <c r="D50" s="13">
        <v>0.0084</v>
      </c>
      <c r="E50" s="12">
        <f t="shared" si="3"/>
        <v>32805.49864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3905416.505</v>
      </c>
      <c r="D51" s="13">
        <v>0.008</v>
      </c>
      <c r="E51" s="12">
        <f t="shared" si="3"/>
        <v>30995.36909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3874421.136</v>
      </c>
      <c r="D52" s="13">
        <v>0.0078</v>
      </c>
      <c r="E52" s="12">
        <f t="shared" si="3"/>
        <v>29986.58946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3844434.547</v>
      </c>
      <c r="D53" s="13">
        <v>0.0076</v>
      </c>
      <c r="E53" s="12">
        <f t="shared" si="3"/>
        <v>28997.3229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3815437.224</v>
      </c>
      <c r="D54" s="13">
        <v>0.0076</v>
      </c>
      <c r="E54" s="12">
        <f t="shared" si="3"/>
        <v>28778.6055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3786658.618</v>
      </c>
      <c r="D55" s="13">
        <v>0.008</v>
      </c>
      <c r="E55" s="12">
        <f t="shared" si="3"/>
        <v>30052.84618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3756605.772</v>
      </c>
      <c r="D56" s="13">
        <v>0.0079</v>
      </c>
      <c r="E56" s="12">
        <f t="shared" si="3"/>
        <v>29444.57347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3727161.199</v>
      </c>
      <c r="D57" s="13">
        <v>0.0085</v>
      </c>
      <c r="E57" s="12">
        <f t="shared" si="3"/>
        <v>31413.85244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3695747.346</v>
      </c>
      <c r="D58" s="13">
        <v>0.0085</v>
      </c>
      <c r="E58" s="12">
        <f t="shared" si="3"/>
        <v>31149.08522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3664598.261</v>
      </c>
      <c r="D59" s="13">
        <v>0.0085</v>
      </c>
      <c r="E59" s="12">
        <f t="shared" si="3"/>
        <v>30886.54955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3633711.711</v>
      </c>
      <c r="D60" s="13">
        <v>0.0085</v>
      </c>
      <c r="E60" s="12">
        <f t="shared" si="3"/>
        <v>30626.22662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3603085.485</v>
      </c>
      <c r="D61" s="13">
        <v>0.009</v>
      </c>
      <c r="E61" s="12">
        <f t="shared" si="3"/>
        <v>32138.52266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3570946.962</v>
      </c>
      <c r="D62" s="13">
        <v>0.0095</v>
      </c>
      <c r="E62" s="12">
        <f t="shared" si="3"/>
        <v>33604.75101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3537342.211</v>
      </c>
      <c r="D63" s="13">
        <v>0.0095</v>
      </c>
      <c r="E63" s="12">
        <f t="shared" si="3"/>
        <v>33288.51016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3504053.701</v>
      </c>
      <c r="D64" s="13">
        <v>0.01</v>
      </c>
      <c r="E64" s="12">
        <f t="shared" si="3"/>
        <v>34693.601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3469360.1</v>
      </c>
      <c r="D65" s="13">
        <v>0.01</v>
      </c>
      <c r="E65" s="12">
        <f t="shared" si="3"/>
        <v>34350.1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3435010</v>
      </c>
      <c r="D66" s="13">
        <v>0.01</v>
      </c>
      <c r="E66" s="12">
        <f t="shared" si="3"/>
        <v>34010</v>
      </c>
      <c r="F66" s="14"/>
    </row>
    <row r="67" ht="22.5" customHeight="1">
      <c r="A67" s="3">
        <f t="shared" si="1"/>
        <v>1950</v>
      </c>
      <c r="B67" s="4">
        <v>1700.0</v>
      </c>
      <c r="C67" s="17">
        <v>3401000.0</v>
      </c>
      <c r="D67" s="13">
        <v>0.01</v>
      </c>
      <c r="E67" s="4" t="s">
        <v>72</v>
      </c>
      <c r="F67" s="14"/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495256.7873</v>
      </c>
      <c r="D2" s="13">
        <v>0.0048</v>
      </c>
      <c r="E2" s="12">
        <f t="shared" ref="E2:E66" si="3">SUM(C2-C3)</f>
        <v>2365.876373</v>
      </c>
      <c r="F2" s="19">
        <v>495291.0</v>
      </c>
    </row>
    <row r="3" ht="22.5" customHeight="1">
      <c r="A3" s="3">
        <f t="shared" si="1"/>
        <v>2014</v>
      </c>
      <c r="B3" s="4">
        <v>1764.0</v>
      </c>
      <c r="C3" s="12">
        <f t="shared" si="2"/>
        <v>492890.911</v>
      </c>
      <c r="D3" s="13">
        <v>0.0055</v>
      </c>
      <c r="E3" s="12">
        <f t="shared" si="3"/>
        <v>2696.071616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490194.8394</v>
      </c>
      <c r="D4" s="13">
        <v>0.0075</v>
      </c>
      <c r="E4" s="12">
        <f t="shared" si="3"/>
        <v>3649.093097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486545.7463</v>
      </c>
      <c r="D5" s="13">
        <v>0.009</v>
      </c>
      <c r="E5" s="12">
        <f t="shared" si="3"/>
        <v>4339.853039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482205.8932</v>
      </c>
      <c r="D6" s="13">
        <v>0.01</v>
      </c>
      <c r="E6" s="12">
        <f t="shared" si="3"/>
        <v>4774.315774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477431.5774</v>
      </c>
      <c r="D7" s="13">
        <v>0.0108</v>
      </c>
      <c r="E7" s="12">
        <f t="shared" si="3"/>
        <v>5101.168418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472330.409</v>
      </c>
      <c r="D8" s="13">
        <v>0.011</v>
      </c>
      <c r="E8" s="12">
        <f t="shared" si="3"/>
        <v>5139.104351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467191.3047</v>
      </c>
      <c r="D9" s="13">
        <v>0.011</v>
      </c>
      <c r="E9" s="12">
        <f t="shared" si="3"/>
        <v>5083.18927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462108.1154</v>
      </c>
      <c r="D10" s="13">
        <v>0.0105</v>
      </c>
      <c r="E10" s="12">
        <f t="shared" si="3"/>
        <v>4801.717181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457306.3982</v>
      </c>
      <c r="D11" s="13">
        <v>0.01</v>
      </c>
      <c r="E11" s="12">
        <f t="shared" si="3"/>
        <v>4527.786121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452778.6121</v>
      </c>
      <c r="D12" s="13">
        <v>0.0095</v>
      </c>
      <c r="E12" s="12">
        <f t="shared" si="3"/>
        <v>4260.918093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448517.694</v>
      </c>
      <c r="D13" s="13">
        <v>0.009</v>
      </c>
      <c r="E13" s="12">
        <f t="shared" si="3"/>
        <v>4000.653366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444517.0406</v>
      </c>
      <c r="D14" s="13">
        <v>0.01</v>
      </c>
      <c r="E14" s="12">
        <f t="shared" si="3"/>
        <v>4401.158818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440115.8818</v>
      </c>
      <c r="D15" s="13">
        <v>0.0115</v>
      </c>
      <c r="E15" s="12">
        <f t="shared" si="3"/>
        <v>5003.789067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435112.0928</v>
      </c>
      <c r="D16" s="13">
        <v>0.013</v>
      </c>
      <c r="E16" s="12">
        <f t="shared" si="3"/>
        <v>5583.866936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429528.2258</v>
      </c>
      <c r="D17" s="13">
        <v>0.0144</v>
      </c>
      <c r="E17" s="12">
        <f t="shared" si="3"/>
        <v>6097.403837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423430.822</v>
      </c>
      <c r="D18" s="13">
        <v>0.014</v>
      </c>
      <c r="E18" s="12">
        <f t="shared" si="3"/>
        <v>5846.184919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417584.6371</v>
      </c>
      <c r="D19" s="13">
        <v>0.0145</v>
      </c>
      <c r="E19" s="12">
        <f t="shared" si="3"/>
        <v>5968.434931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411616.2021</v>
      </c>
      <c r="D20" s="13">
        <v>0.0155</v>
      </c>
      <c r="E20" s="12">
        <f t="shared" si="3"/>
        <v>6282.669752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405333.5324</v>
      </c>
      <c r="D21" s="13">
        <v>0.0165</v>
      </c>
      <c r="E21" s="12">
        <f t="shared" si="3"/>
        <v>6579.442483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398754.0899</v>
      </c>
      <c r="D22" s="13">
        <v>0.0171</v>
      </c>
      <c r="E22" s="12">
        <f t="shared" si="3"/>
        <v>6704.055587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392050.0343</v>
      </c>
      <c r="D23" s="13">
        <v>0.0171</v>
      </c>
      <c r="E23" s="12">
        <f t="shared" si="3"/>
        <v>6591.343611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385458.6907</v>
      </c>
      <c r="D24" s="13">
        <v>0.0171</v>
      </c>
      <c r="E24" s="12">
        <f t="shared" si="3"/>
        <v>6480.526606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378978.1641</v>
      </c>
      <c r="D25" s="13">
        <v>0.017</v>
      </c>
      <c r="E25" s="12">
        <f t="shared" si="3"/>
        <v>6334.934896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372643.2292</v>
      </c>
      <c r="D26" s="13">
        <v>0.0169</v>
      </c>
      <c r="E26" s="12">
        <f t="shared" si="3"/>
        <v>6193.008726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366450.2205</v>
      </c>
      <c r="D27" s="13">
        <v>0.0168</v>
      </c>
      <c r="E27" s="12">
        <f t="shared" si="3"/>
        <v>6054.645657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360395.5748</v>
      </c>
      <c r="D28" s="13">
        <v>0.0168</v>
      </c>
      <c r="E28" s="12">
        <f t="shared" si="3"/>
        <v>5954.608239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354440.9666</v>
      </c>
      <c r="D29" s="13">
        <v>0.0167</v>
      </c>
      <c r="E29" s="12">
        <f t="shared" si="3"/>
        <v>5821.937781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348619.0288</v>
      </c>
      <c r="D30" s="15">
        <v>0.0166</v>
      </c>
      <c r="E30" s="12">
        <f t="shared" si="3"/>
        <v>5692.579066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342926.4497</v>
      </c>
      <c r="D31" s="16">
        <v>0.0165</v>
      </c>
      <c r="E31" s="12">
        <f t="shared" si="3"/>
        <v>5566.440158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337360.0096</v>
      </c>
      <c r="D32" s="15">
        <v>0.0164</v>
      </c>
      <c r="E32" s="12">
        <f t="shared" si="3"/>
        <v>5443.431874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331916.5777</v>
      </c>
      <c r="D33" s="16">
        <v>0.0163</v>
      </c>
      <c r="E33" s="12">
        <f t="shared" si="3"/>
        <v>5323.467693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326593.11</v>
      </c>
      <c r="D34" s="15">
        <v>0.0162</v>
      </c>
      <c r="E34" s="12">
        <f t="shared" si="3"/>
        <v>5206.463671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321386.6463</v>
      </c>
      <c r="D35" s="13">
        <v>0.016</v>
      </c>
      <c r="E35" s="12">
        <f t="shared" si="3"/>
        <v>5061.207029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316325.4393</v>
      </c>
      <c r="D36" s="13">
        <v>0.0159</v>
      </c>
      <c r="E36" s="12">
        <f t="shared" si="3"/>
        <v>4950.855877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311374.5834</v>
      </c>
      <c r="D37" s="13">
        <v>0.0155</v>
      </c>
      <c r="E37" s="12">
        <f t="shared" si="3"/>
        <v>4752.640121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306621.9433</v>
      </c>
      <c r="D38" s="13">
        <v>0.0155</v>
      </c>
      <c r="E38" s="12">
        <f t="shared" si="3"/>
        <v>4680.098593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301941.8447</v>
      </c>
      <c r="D39" s="13">
        <v>0.016</v>
      </c>
      <c r="E39" s="12">
        <f t="shared" si="3"/>
        <v>4754.989681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297186.855</v>
      </c>
      <c r="D40" s="13">
        <v>0.017</v>
      </c>
      <c r="E40" s="12">
        <f t="shared" si="3"/>
        <v>4967.725207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292219.1298</v>
      </c>
      <c r="D41" s="13">
        <v>0.0174</v>
      </c>
      <c r="E41" s="12">
        <f t="shared" si="3"/>
        <v>4997.653685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287221.4761</v>
      </c>
      <c r="D42" s="13">
        <v>0.017</v>
      </c>
      <c r="E42" s="12">
        <f t="shared" si="3"/>
        <v>4801.145619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282420.3305</v>
      </c>
      <c r="D43" s="13">
        <v>0.0165</v>
      </c>
      <c r="E43" s="12">
        <f t="shared" si="3"/>
        <v>4584.294593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277836.0359</v>
      </c>
      <c r="D44" s="13">
        <v>0.017</v>
      </c>
      <c r="E44" s="12">
        <f t="shared" si="3"/>
        <v>4644.260188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273191.7757</v>
      </c>
      <c r="D45" s="13">
        <v>0.017</v>
      </c>
      <c r="E45" s="12">
        <f t="shared" si="3"/>
        <v>4566.62752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268625.1482</v>
      </c>
      <c r="D46" s="13">
        <v>0.018</v>
      </c>
      <c r="E46" s="12">
        <f t="shared" si="3"/>
        <v>4749.757041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263875.3912</v>
      </c>
      <c r="D47" s="13">
        <v>0.02</v>
      </c>
      <c r="E47" s="12">
        <f t="shared" si="3"/>
        <v>5174.027278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258701.3639</v>
      </c>
      <c r="D48" s="13">
        <v>0.022</v>
      </c>
      <c r="E48" s="12">
        <f t="shared" si="3"/>
        <v>5568.9139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253132.45</v>
      </c>
      <c r="D49" s="13">
        <v>0.024</v>
      </c>
      <c r="E49" s="12">
        <f t="shared" si="3"/>
        <v>5932.791797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247199.6582</v>
      </c>
      <c r="D50" s="13">
        <v>0.025</v>
      </c>
      <c r="E50" s="12">
        <f t="shared" si="3"/>
        <v>6029.259956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241170.3983</v>
      </c>
      <c r="D51" s="13">
        <v>0.0265</v>
      </c>
      <c r="E51" s="12">
        <f t="shared" si="3"/>
        <v>6226.025868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234944.3724</v>
      </c>
      <c r="D52" s="13">
        <v>0.0295</v>
      </c>
      <c r="E52" s="12">
        <f t="shared" si="3"/>
        <v>6732.257392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228212.115</v>
      </c>
      <c r="D53" s="13">
        <v>0.0295</v>
      </c>
      <c r="E53" s="12">
        <f t="shared" si="3"/>
        <v>6539.346666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221672.7683</v>
      </c>
      <c r="D54" s="13">
        <v>0.0294</v>
      </c>
      <c r="E54" s="12">
        <f t="shared" si="3"/>
        <v>6331.046618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215341.7217</v>
      </c>
      <c r="D55" s="13">
        <v>0.0329</v>
      </c>
      <c r="E55" s="12">
        <f t="shared" si="3"/>
        <v>6859.078947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208482.6428</v>
      </c>
      <c r="D56" s="13">
        <v>0.0356</v>
      </c>
      <c r="E56" s="12">
        <f t="shared" si="3"/>
        <v>7166.84249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201315.8003</v>
      </c>
      <c r="D57" s="13">
        <v>0.0352</v>
      </c>
      <c r="E57" s="12">
        <f t="shared" si="3"/>
        <v>6845.359515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194470.4408</v>
      </c>
      <c r="D58" s="13">
        <v>0.0351</v>
      </c>
      <c r="E58" s="12">
        <f t="shared" si="3"/>
        <v>6594.447368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187875.9934</v>
      </c>
      <c r="D59" s="13">
        <v>0.0369</v>
      </c>
      <c r="E59" s="12">
        <f t="shared" si="3"/>
        <v>6685.913932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181190.0795</v>
      </c>
      <c r="D60" s="13">
        <v>0.0364</v>
      </c>
      <c r="E60" s="12">
        <f t="shared" si="3"/>
        <v>6363.680907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174826.3986</v>
      </c>
      <c r="D61" s="13">
        <v>0.0366</v>
      </c>
      <c r="E61" s="12">
        <f t="shared" si="3"/>
        <v>6172.724471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168653.6741</v>
      </c>
      <c r="D62" s="13">
        <v>0.0401</v>
      </c>
      <c r="E62" s="12">
        <f t="shared" si="3"/>
        <v>6502.271253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162151.4028</v>
      </c>
      <c r="D63" s="13">
        <v>0.0362</v>
      </c>
      <c r="E63" s="12">
        <f t="shared" si="3"/>
        <v>5664.814498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156486.5883</v>
      </c>
      <c r="D64" s="13">
        <v>0.0379</v>
      </c>
      <c r="E64" s="12">
        <f t="shared" si="3"/>
        <v>5714.270833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150772.3175</v>
      </c>
      <c r="D65" s="13">
        <v>0.0357</v>
      </c>
      <c r="E65" s="12">
        <f t="shared" si="3"/>
        <v>5197.037496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145575.28</v>
      </c>
      <c r="D66" s="13">
        <v>0.0376</v>
      </c>
      <c r="E66" s="12">
        <f t="shared" si="3"/>
        <v>5275.28</v>
      </c>
      <c r="F66" s="14"/>
    </row>
    <row r="67" ht="22.5" customHeight="1">
      <c r="A67" s="3">
        <f t="shared" si="1"/>
        <v>1950</v>
      </c>
      <c r="B67" s="4">
        <v>1700.0</v>
      </c>
      <c r="C67" s="17">
        <v>140300.0</v>
      </c>
      <c r="D67" s="13">
        <v>0.0376</v>
      </c>
      <c r="E67" s="4" t="s">
        <v>72</v>
      </c>
      <c r="F67" s="14"/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90792000.6</v>
      </c>
      <c r="D2" s="13">
        <v>0.0112</v>
      </c>
      <c r="E2" s="12">
        <f t="shared" ref="E2:E66" si="3">SUM(C2-C3)</f>
        <v>1005607.602</v>
      </c>
      <c r="F2" s="19">
        <v>9.086104E7</v>
      </c>
    </row>
    <row r="3" ht="22.5" customHeight="1">
      <c r="A3" s="3">
        <f t="shared" si="1"/>
        <v>2014</v>
      </c>
      <c r="B3" s="4">
        <v>1764.0</v>
      </c>
      <c r="C3" s="12">
        <f t="shared" si="2"/>
        <v>89786392.99</v>
      </c>
      <c r="D3" s="13">
        <v>0.0078</v>
      </c>
      <c r="E3" s="12">
        <f t="shared" si="3"/>
        <v>694913.5397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89091479.45</v>
      </c>
      <c r="D4" s="13">
        <v>0.0059</v>
      </c>
      <c r="E4" s="12">
        <f t="shared" si="3"/>
        <v>522556.6446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88568922.81</v>
      </c>
      <c r="D5" s="13">
        <v>0.0046</v>
      </c>
      <c r="E5" s="12">
        <f t="shared" si="3"/>
        <v>405551.508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88163371.3</v>
      </c>
      <c r="D6" s="13">
        <v>0.0034</v>
      </c>
      <c r="E6" s="12">
        <f t="shared" si="3"/>
        <v>298739.7473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87864631.55</v>
      </c>
      <c r="D7" s="13">
        <v>0.0024</v>
      </c>
      <c r="E7" s="12">
        <f t="shared" si="3"/>
        <v>210370.2272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87654261.33</v>
      </c>
      <c r="D8" s="13">
        <v>0.0026</v>
      </c>
      <c r="E8" s="12">
        <f t="shared" si="3"/>
        <v>227310.0733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87426951.25</v>
      </c>
      <c r="D9" s="13">
        <v>0.0031</v>
      </c>
      <c r="E9" s="12">
        <f t="shared" si="3"/>
        <v>270185.9724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87156765.28</v>
      </c>
      <c r="D10" s="13">
        <v>0.0032</v>
      </c>
      <c r="E10" s="12">
        <f t="shared" si="3"/>
        <v>278012.0105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86878753.27</v>
      </c>
      <c r="D11" s="13">
        <v>0.0049</v>
      </c>
      <c r="E11" s="12">
        <f t="shared" si="3"/>
        <v>423630.1035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86455123.17</v>
      </c>
      <c r="D12" s="13">
        <v>0.0068</v>
      </c>
      <c r="E12" s="12">
        <f t="shared" si="3"/>
        <v>583924.1533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85871199.01</v>
      </c>
      <c r="D13" s="13">
        <v>0.0062</v>
      </c>
      <c r="E13" s="12">
        <f t="shared" si="3"/>
        <v>529120.8844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85342078.13</v>
      </c>
      <c r="D14" s="13">
        <v>0.0049</v>
      </c>
      <c r="E14" s="12">
        <f t="shared" si="3"/>
        <v>416137.111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84925941.02</v>
      </c>
      <c r="D15" s="13">
        <v>0.0049</v>
      </c>
      <c r="E15" s="12">
        <f t="shared" si="3"/>
        <v>414107.9819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84511833.04</v>
      </c>
      <c r="D16" s="13">
        <v>0.0038</v>
      </c>
      <c r="E16" s="12">
        <f t="shared" si="3"/>
        <v>319929.2345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84191903.8</v>
      </c>
      <c r="D17" s="13">
        <v>0.0024</v>
      </c>
      <c r="E17" s="12">
        <f t="shared" si="3"/>
        <v>201576.7848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83990327.02</v>
      </c>
      <c r="D18" s="13">
        <v>0.0019</v>
      </c>
      <c r="E18" s="12">
        <f t="shared" si="3"/>
        <v>159278.9913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83831048.03</v>
      </c>
      <c r="D19" s="13">
        <v>0.0011</v>
      </c>
      <c r="E19" s="12">
        <f t="shared" si="3"/>
        <v>92112.82872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83738935.2</v>
      </c>
      <c r="D20" s="13">
        <v>0.0011</v>
      </c>
      <c r="E20" s="12">
        <f t="shared" si="3"/>
        <v>92011.61594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83646923.58</v>
      </c>
      <c r="D21" s="13">
        <v>0.0014</v>
      </c>
      <c r="E21" s="12">
        <f t="shared" si="3"/>
        <v>116941.9743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83529981.61</v>
      </c>
      <c r="D22" s="13">
        <v>0.0015</v>
      </c>
      <c r="E22" s="12">
        <f t="shared" si="3"/>
        <v>125107.3114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83404874.3</v>
      </c>
      <c r="D23" s="13">
        <v>0.0038</v>
      </c>
      <c r="E23" s="12">
        <f t="shared" si="3"/>
        <v>315738.7152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83089135.58</v>
      </c>
      <c r="D24" s="13">
        <v>0.0082</v>
      </c>
      <c r="E24" s="12">
        <f t="shared" si="3"/>
        <v>675789.4384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82413346.14</v>
      </c>
      <c r="D25" s="13">
        <v>0.011</v>
      </c>
      <c r="E25" s="12">
        <f t="shared" si="3"/>
        <v>896683.2914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81516662.85</v>
      </c>
      <c r="D26" s="13">
        <v>0.01</v>
      </c>
      <c r="E26" s="12">
        <f t="shared" si="3"/>
        <v>807095.6718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80709567.18</v>
      </c>
      <c r="D27" s="13">
        <v>0.0076</v>
      </c>
      <c r="E27" s="12">
        <f t="shared" si="3"/>
        <v>608766.0883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80100801.09</v>
      </c>
      <c r="D28" s="13">
        <v>0.0045</v>
      </c>
      <c r="E28" s="12">
        <f t="shared" si="3"/>
        <v>358838.8302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79741962.26</v>
      </c>
      <c r="D29" s="13">
        <v>0.0014</v>
      </c>
      <c r="E29" s="12">
        <f t="shared" si="3"/>
        <v>111482.6714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79630479.59</v>
      </c>
      <c r="D30" s="15">
        <v>6.0E-4</v>
      </c>
      <c r="E30" s="12">
        <f t="shared" si="3"/>
        <v>47749.63797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79582729.95</v>
      </c>
      <c r="D31" s="16">
        <v>6.0E-4</v>
      </c>
      <c r="E31" s="12">
        <f t="shared" si="3"/>
        <v>47721.00537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79535008.95</v>
      </c>
      <c r="D32" s="15">
        <v>5.0E-4</v>
      </c>
      <c r="E32" s="12">
        <f t="shared" si="3"/>
        <v>39747.63066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79495261.32</v>
      </c>
      <c r="D33" s="16">
        <v>-1.0E-4</v>
      </c>
      <c r="E33" s="12">
        <f t="shared" si="3"/>
        <v>-7950.321164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79503211.64</v>
      </c>
      <c r="D34" s="15">
        <v>-0.0016</v>
      </c>
      <c r="E34" s="12">
        <f t="shared" si="3"/>
        <v>-127408.993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79630620.63</v>
      </c>
      <c r="D35" s="13">
        <v>7.0E-4</v>
      </c>
      <c r="E35" s="12">
        <f t="shared" si="3"/>
        <v>55702.44273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79574918.19</v>
      </c>
      <c r="D36" s="13">
        <v>0.0026</v>
      </c>
      <c r="E36" s="12">
        <f t="shared" si="3"/>
        <v>206358.2558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79368559.93</v>
      </c>
      <c r="D37" s="13">
        <v>0.0</v>
      </c>
      <c r="E37" s="12">
        <f t="shared" si="3"/>
        <v>0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79368559.93</v>
      </c>
      <c r="D38" s="13">
        <v>-0.0017</v>
      </c>
      <c r="E38" s="12">
        <f t="shared" si="3"/>
        <v>-135156.3176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79503716.25</v>
      </c>
      <c r="D39" s="13">
        <v>-8.0E-4</v>
      </c>
      <c r="E39" s="12">
        <f t="shared" si="3"/>
        <v>-63653.89612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79567370.15</v>
      </c>
      <c r="D40" s="13">
        <v>4.0E-4</v>
      </c>
      <c r="E40" s="12">
        <f t="shared" si="3"/>
        <v>31814.22237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79535555.92</v>
      </c>
      <c r="D41" s="13">
        <v>-0.0018</v>
      </c>
      <c r="E41" s="12">
        <f t="shared" si="3"/>
        <v>-143422.1606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79678978.08</v>
      </c>
      <c r="D42" s="13">
        <v>-0.0027</v>
      </c>
      <c r="E42" s="12">
        <f t="shared" si="3"/>
        <v>-215715.6731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79894693.76</v>
      </c>
      <c r="D43" s="13">
        <v>0.0017</v>
      </c>
      <c r="E43" s="12">
        <f t="shared" si="3"/>
        <v>135590.4756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79759103.28</v>
      </c>
      <c r="D44" s="13">
        <v>0.0055</v>
      </c>
      <c r="E44" s="12">
        <f t="shared" si="3"/>
        <v>436275.5525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79322827.73</v>
      </c>
      <c r="D45" s="13">
        <v>0.0058</v>
      </c>
      <c r="E45" s="12">
        <f t="shared" si="3"/>
        <v>457419.3685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78865408.36</v>
      </c>
      <c r="D46" s="13">
        <v>0.0045</v>
      </c>
      <c r="E46" s="12">
        <f t="shared" si="3"/>
        <v>353304.4675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78512103.89</v>
      </c>
      <c r="D47" s="13">
        <v>0.0035</v>
      </c>
      <c r="E47" s="12">
        <f t="shared" si="3"/>
        <v>273833.9448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78238269.95</v>
      </c>
      <c r="D48" s="13">
        <v>0.0035</v>
      </c>
      <c r="E48" s="12">
        <f t="shared" si="3"/>
        <v>272878.8688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77965391.08</v>
      </c>
      <c r="D49" s="13">
        <v>0.0052</v>
      </c>
      <c r="E49" s="12">
        <f t="shared" si="3"/>
        <v>403322.7553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77562068.32</v>
      </c>
      <c r="D50" s="13">
        <v>0.0075</v>
      </c>
      <c r="E50" s="12">
        <f t="shared" si="3"/>
        <v>577385.124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76984683.2</v>
      </c>
      <c r="D51" s="13">
        <v>0.007</v>
      </c>
      <c r="E51" s="12">
        <f t="shared" si="3"/>
        <v>535146.7551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76449536.44</v>
      </c>
      <c r="D52" s="13">
        <v>0.0065</v>
      </c>
      <c r="E52" s="12">
        <f t="shared" si="3"/>
        <v>493712.8533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75955823.59</v>
      </c>
      <c r="D53" s="13">
        <v>0.0067</v>
      </c>
      <c r="E53" s="12">
        <f t="shared" si="3"/>
        <v>505517.0538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75450306.54</v>
      </c>
      <c r="D54" s="13">
        <v>0.0064</v>
      </c>
      <c r="E54" s="12">
        <f t="shared" si="3"/>
        <v>479811.1703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74970495.37</v>
      </c>
      <c r="D55" s="13">
        <v>0.0061</v>
      </c>
      <c r="E55" s="12">
        <f t="shared" si="3"/>
        <v>454547.2833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74515948.08</v>
      </c>
      <c r="D56" s="13">
        <v>0.0055</v>
      </c>
      <c r="E56" s="12">
        <f t="shared" si="3"/>
        <v>407595.9368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74108352.15</v>
      </c>
      <c r="D57" s="13">
        <v>0.005</v>
      </c>
      <c r="E57" s="12">
        <f t="shared" si="3"/>
        <v>368698.2694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73739653.88</v>
      </c>
      <c r="D58" s="13">
        <v>0.004</v>
      </c>
      <c r="E58" s="12">
        <f t="shared" si="3"/>
        <v>293783.4816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73445870.4</v>
      </c>
      <c r="D59" s="13">
        <v>0.004</v>
      </c>
      <c r="E59" s="12">
        <f t="shared" si="3"/>
        <v>292613.0295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73153257.37</v>
      </c>
      <c r="D60" s="13">
        <v>0.003</v>
      </c>
      <c r="E60" s="12">
        <f t="shared" si="3"/>
        <v>218803.362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72934454</v>
      </c>
      <c r="D61" s="13">
        <v>0.003</v>
      </c>
      <c r="E61" s="12">
        <f t="shared" si="3"/>
        <v>218148.9153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72716305.09</v>
      </c>
      <c r="D62" s="13">
        <v>0.002</v>
      </c>
      <c r="E62" s="12">
        <f t="shared" si="3"/>
        <v>145142.3255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72571162.76</v>
      </c>
      <c r="D63" s="13">
        <v>0.002</v>
      </c>
      <c r="E63" s="12">
        <f t="shared" si="3"/>
        <v>144852.6203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72426310.14</v>
      </c>
      <c r="D64" s="13">
        <v>0.002</v>
      </c>
      <c r="E64" s="12">
        <f t="shared" si="3"/>
        <v>144563.4933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72281746.65</v>
      </c>
      <c r="D65" s="13">
        <v>0.003</v>
      </c>
      <c r="E65" s="12">
        <f t="shared" si="3"/>
        <v>216196.65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72065550</v>
      </c>
      <c r="D66" s="13">
        <v>0.003</v>
      </c>
      <c r="E66" s="12">
        <f t="shared" si="3"/>
        <v>215550</v>
      </c>
      <c r="F66" s="14"/>
    </row>
    <row r="67" ht="22.5" customHeight="1">
      <c r="A67" s="3">
        <f t="shared" si="1"/>
        <v>1950</v>
      </c>
      <c r="B67" s="4">
        <v>1700.0</v>
      </c>
      <c r="C67" s="17">
        <v>7.185E7</v>
      </c>
      <c r="D67" s="13">
        <v>0.004</v>
      </c>
      <c r="E67" s="4" t="s">
        <v>72</v>
      </c>
      <c r="F67" s="14"/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51674.31319</v>
      </c>
      <c r="D2" s="13">
        <v>-0.008</v>
      </c>
      <c r="E2" s="12">
        <f t="shared" ref="E2:E66" si="3">SUM(C2-C3)</f>
        <v>-416.7283322</v>
      </c>
      <c r="F2" s="19">
        <v>51690.0</v>
      </c>
    </row>
    <row r="3" ht="22.5" customHeight="1">
      <c r="A3" s="3">
        <f t="shared" si="1"/>
        <v>2014</v>
      </c>
      <c r="B3" s="4">
        <v>1764.0</v>
      </c>
      <c r="C3" s="12">
        <f t="shared" si="2"/>
        <v>52091.04153</v>
      </c>
      <c r="D3" s="13">
        <v>-0.0053</v>
      </c>
      <c r="E3" s="12">
        <f t="shared" si="3"/>
        <v>-277.5535539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52368.59508</v>
      </c>
      <c r="D4" s="13">
        <v>-0.0032</v>
      </c>
      <c r="E4" s="12">
        <f t="shared" si="3"/>
        <v>-168.1174802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52536.71256</v>
      </c>
      <c r="D5" s="13">
        <v>-7.0E-4</v>
      </c>
      <c r="E5" s="12">
        <f t="shared" si="3"/>
        <v>-36.80145981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52573.51402</v>
      </c>
      <c r="D6" s="13">
        <v>0.0012</v>
      </c>
      <c r="E6" s="12">
        <f t="shared" si="3"/>
        <v>63.0126017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52510.50142</v>
      </c>
      <c r="D7" s="13">
        <v>0.0</v>
      </c>
      <c r="E7" s="12">
        <f t="shared" si="3"/>
        <v>0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52510.50142</v>
      </c>
      <c r="D8" s="13">
        <v>-9.0E-4</v>
      </c>
      <c r="E8" s="12">
        <f t="shared" si="3"/>
        <v>-47.3020231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52557.80344</v>
      </c>
      <c r="D9" s="13">
        <v>9.0E-4</v>
      </c>
      <c r="E9" s="12">
        <f t="shared" si="3"/>
        <v>47.25948956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52510.54395</v>
      </c>
      <c r="D10" s="13">
        <v>0.0024</v>
      </c>
      <c r="E10" s="12">
        <f t="shared" si="3"/>
        <v>125.7235689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52384.82038</v>
      </c>
      <c r="D11" s="13">
        <v>0.0029</v>
      </c>
      <c r="E11" s="12">
        <f t="shared" si="3"/>
        <v>151.4766967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52233.34369</v>
      </c>
      <c r="D12" s="13">
        <v>-0.0071</v>
      </c>
      <c r="E12" s="12">
        <f t="shared" si="3"/>
        <v>-373.5086516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52606.85234</v>
      </c>
      <c r="D13" s="13">
        <v>-0.0065</v>
      </c>
      <c r="E13" s="12">
        <f t="shared" si="3"/>
        <v>-344.1817214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52951.03406</v>
      </c>
      <c r="D14" s="13">
        <v>-0.006</v>
      </c>
      <c r="E14" s="12">
        <f t="shared" si="3"/>
        <v>-319.623948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53270.65801</v>
      </c>
      <c r="D15" s="13">
        <v>-0.0053</v>
      </c>
      <c r="E15" s="12">
        <f t="shared" si="3"/>
        <v>-283.8388333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53554.49684</v>
      </c>
      <c r="D16" s="13">
        <v>-0.0046</v>
      </c>
      <c r="E16" s="12">
        <f t="shared" si="3"/>
        <v>-247.4891355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53801.98598</v>
      </c>
      <c r="D17" s="13">
        <v>-0.0037</v>
      </c>
      <c r="E17" s="12">
        <f t="shared" si="3"/>
        <v>-199.8066327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54001.79261</v>
      </c>
      <c r="D18" s="13">
        <v>-0.0029</v>
      </c>
      <c r="E18" s="12">
        <f t="shared" si="3"/>
        <v>-157.0606745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54158.85328</v>
      </c>
      <c r="D19" s="13">
        <v>0.0051</v>
      </c>
      <c r="E19" s="12">
        <f t="shared" si="3"/>
        <v>274.8086277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53884.04466</v>
      </c>
      <c r="D20" s="13">
        <v>0.0087</v>
      </c>
      <c r="E20" s="12">
        <f t="shared" si="3"/>
        <v>464.7478819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53419.29677</v>
      </c>
      <c r="D21" s="13">
        <v>0.0089</v>
      </c>
      <c r="E21" s="12">
        <f t="shared" si="3"/>
        <v>471.2377255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52948.05905</v>
      </c>
      <c r="D22" s="13">
        <v>0.0092</v>
      </c>
      <c r="E22" s="12">
        <f t="shared" si="3"/>
        <v>482.6814737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52465.37757</v>
      </c>
      <c r="D23" s="13">
        <v>0.0097</v>
      </c>
      <c r="E23" s="12">
        <f t="shared" si="3"/>
        <v>504.0251188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51961.35246</v>
      </c>
      <c r="D24" s="13">
        <v>0.0101</v>
      </c>
      <c r="E24" s="12">
        <f t="shared" si="3"/>
        <v>519.5620828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51441.79037</v>
      </c>
      <c r="D25" s="13">
        <v>0.0107</v>
      </c>
      <c r="E25" s="12">
        <f t="shared" si="3"/>
        <v>544.5999377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50897.19044</v>
      </c>
      <c r="D26" s="13">
        <v>0.0114</v>
      </c>
      <c r="E26" s="12">
        <f t="shared" si="3"/>
        <v>573.6879286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50323.50251</v>
      </c>
      <c r="D27" s="13">
        <v>0.014</v>
      </c>
      <c r="E27" s="12">
        <f t="shared" si="3"/>
        <v>694.8018098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49628.7007</v>
      </c>
      <c r="D28" s="13">
        <v>0.0172</v>
      </c>
      <c r="E28" s="12">
        <f t="shared" si="3"/>
        <v>839.1797601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48789.52094</v>
      </c>
      <c r="D29" s="13">
        <v>0.0187</v>
      </c>
      <c r="E29" s="12">
        <f t="shared" si="3"/>
        <v>895.6160219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47893.90491</v>
      </c>
      <c r="D30" s="15">
        <v>0.0191</v>
      </c>
      <c r="E30" s="12">
        <f t="shared" si="3"/>
        <v>897.6288724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46996.27604</v>
      </c>
      <c r="D31" s="16">
        <v>0.0195</v>
      </c>
      <c r="E31" s="12">
        <f t="shared" si="3"/>
        <v>898.8988552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46097.37719</v>
      </c>
      <c r="D32" s="15">
        <v>0.0197</v>
      </c>
      <c r="E32" s="12">
        <f t="shared" si="3"/>
        <v>890.5740223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45206.80316</v>
      </c>
      <c r="D33" s="16">
        <v>0.0196</v>
      </c>
      <c r="E33" s="12">
        <f t="shared" si="3"/>
        <v>869.0205395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44337.78263</v>
      </c>
      <c r="D34" s="15">
        <v>0.0188</v>
      </c>
      <c r="E34" s="12">
        <f t="shared" si="3"/>
        <v>818.168741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43519.61388</v>
      </c>
      <c r="D35" s="13">
        <v>0.0141</v>
      </c>
      <c r="E35" s="12">
        <f t="shared" si="3"/>
        <v>605.0947202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42914.51916</v>
      </c>
      <c r="D36" s="13">
        <v>0.0057</v>
      </c>
      <c r="E36" s="12">
        <f t="shared" si="3"/>
        <v>243.2263689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42671.2928</v>
      </c>
      <c r="D37" s="13">
        <v>0.0021</v>
      </c>
      <c r="E37" s="12">
        <f t="shared" si="3"/>
        <v>89.42192882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42581.87087</v>
      </c>
      <c r="D38" s="13">
        <v>0.0029</v>
      </c>
      <c r="E38" s="12">
        <f t="shared" si="3"/>
        <v>123.1303475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42458.74052</v>
      </c>
      <c r="D39" s="13">
        <v>0.0037</v>
      </c>
      <c r="E39" s="12">
        <f t="shared" si="3"/>
        <v>156.5182225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42302.2223</v>
      </c>
      <c r="D40" s="13">
        <v>0.006</v>
      </c>
      <c r="E40" s="12">
        <f t="shared" si="3"/>
        <v>252.2995366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42049.92276</v>
      </c>
      <c r="D41" s="13">
        <v>0.0087</v>
      </c>
      <c r="E41" s="12">
        <f t="shared" si="3"/>
        <v>362.6790205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41687.24374</v>
      </c>
      <c r="D42" s="13">
        <v>0.0089</v>
      </c>
      <c r="E42" s="12">
        <f t="shared" si="3"/>
        <v>367.7435517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41319.50019</v>
      </c>
      <c r="D43" s="13">
        <v>0.0029</v>
      </c>
      <c r="E43" s="12">
        <f t="shared" si="3"/>
        <v>119.4800584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41200.02013</v>
      </c>
      <c r="D44" s="13">
        <v>7.0E-4</v>
      </c>
      <c r="E44" s="12">
        <f t="shared" si="3"/>
        <v>28.8198402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41171.20029</v>
      </c>
      <c r="D45" s="13">
        <v>0.0013</v>
      </c>
      <c r="E45" s="12">
        <f t="shared" si="3"/>
        <v>53.45307138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41117.74722</v>
      </c>
      <c r="D46" s="13">
        <v>0.0024</v>
      </c>
      <c r="E46" s="12">
        <f t="shared" si="3"/>
        <v>98.44632215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41019.3009</v>
      </c>
      <c r="D47" s="13">
        <v>0.0036</v>
      </c>
      <c r="E47" s="12">
        <f t="shared" si="3"/>
        <v>147.13978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40872.16112</v>
      </c>
      <c r="D48" s="13">
        <v>0.005</v>
      </c>
      <c r="E48" s="12">
        <f t="shared" si="3"/>
        <v>203.3440852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40668.81703</v>
      </c>
      <c r="D49" s="13">
        <v>0.0067</v>
      </c>
      <c r="E49" s="12">
        <f t="shared" si="3"/>
        <v>270.6676012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40398.14943</v>
      </c>
      <c r="D50" s="13">
        <v>0.0109</v>
      </c>
      <c r="E50" s="12">
        <f t="shared" si="3"/>
        <v>435.5918773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39962.55755</v>
      </c>
      <c r="D51" s="13">
        <v>0.0127</v>
      </c>
      <c r="E51" s="12">
        <f t="shared" si="3"/>
        <v>501.1597521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39461.3978</v>
      </c>
      <c r="D52" s="13">
        <v>0.013</v>
      </c>
      <c r="E52" s="12">
        <f t="shared" si="3"/>
        <v>506.4147793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38954.98302</v>
      </c>
      <c r="D53" s="13">
        <v>0.0131</v>
      </c>
      <c r="E53" s="12">
        <f t="shared" si="3"/>
        <v>503.7116549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38451.27137</v>
      </c>
      <c r="D54" s="13">
        <v>0.0143</v>
      </c>
      <c r="E54" s="12">
        <f t="shared" si="3"/>
        <v>542.1011343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37909.17023</v>
      </c>
      <c r="D55" s="13">
        <v>0.0165</v>
      </c>
      <c r="E55" s="12">
        <f t="shared" si="3"/>
        <v>615.3480657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37293.82217</v>
      </c>
      <c r="D56" s="13">
        <v>0.0224</v>
      </c>
      <c r="E56" s="12">
        <f t="shared" si="3"/>
        <v>817.0790459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36476.74312</v>
      </c>
      <c r="D57" s="13">
        <v>0.0269</v>
      </c>
      <c r="E57" s="12">
        <f t="shared" si="3"/>
        <v>955.5208783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35521.22224</v>
      </c>
      <c r="D58" s="13">
        <v>0.0268</v>
      </c>
      <c r="E58" s="12">
        <f t="shared" si="3"/>
        <v>927.1218894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34594.10035</v>
      </c>
      <c r="D59" s="13">
        <v>0.0266</v>
      </c>
      <c r="E59" s="12">
        <f t="shared" si="3"/>
        <v>896.3598961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33697.74046</v>
      </c>
      <c r="D60" s="13">
        <v>0.0263</v>
      </c>
      <c r="E60" s="12">
        <f t="shared" si="3"/>
        <v>863.5394855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32834.20097</v>
      </c>
      <c r="D61" s="13">
        <v>0.0262</v>
      </c>
      <c r="E61" s="12">
        <f t="shared" si="3"/>
        <v>838.2927942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31995.90818</v>
      </c>
      <c r="D62" s="13">
        <v>0.0261</v>
      </c>
      <c r="E62" s="12">
        <f t="shared" si="3"/>
        <v>813.8516747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31182.0565</v>
      </c>
      <c r="D63" s="13">
        <v>0.0268</v>
      </c>
      <c r="E63" s="12">
        <f t="shared" si="3"/>
        <v>813.8674661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30368.18904</v>
      </c>
      <c r="D64" s="13">
        <v>0.0278</v>
      </c>
      <c r="E64" s="12">
        <f t="shared" si="3"/>
        <v>821.4007153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29546.78832</v>
      </c>
      <c r="D65" s="13">
        <v>0.0276</v>
      </c>
      <c r="E65" s="12">
        <f t="shared" si="3"/>
        <v>793.58832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28753.2</v>
      </c>
      <c r="D66" s="13">
        <v>0.0269</v>
      </c>
      <c r="E66" s="12">
        <f t="shared" si="3"/>
        <v>753.2</v>
      </c>
      <c r="F66" s="14"/>
    </row>
    <row r="67" ht="22.5" customHeight="1">
      <c r="A67" s="3">
        <f t="shared" si="1"/>
        <v>1950</v>
      </c>
      <c r="B67" s="4">
        <v>1700.0</v>
      </c>
      <c r="C67" s="17">
        <v>28000.0</v>
      </c>
      <c r="D67" s="13">
        <v>0.0102</v>
      </c>
      <c r="E67" s="4" t="s">
        <v>72</v>
      </c>
      <c r="F67" s="14"/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4071240.03</v>
      </c>
      <c r="D2" s="13">
        <v>0.0146</v>
      </c>
      <c r="E2" s="12">
        <f t="shared" ref="E2:E66" si="3">SUM(C2-C3)</f>
        <v>58584.76684</v>
      </c>
      <c r="F2" s="19">
        <v>4070555.0</v>
      </c>
    </row>
    <row r="3" ht="22.5" customHeight="1">
      <c r="A3" s="3">
        <f t="shared" si="1"/>
        <v>2014</v>
      </c>
      <c r="B3" s="4">
        <v>1764.0</v>
      </c>
      <c r="C3" s="12">
        <f t="shared" si="2"/>
        <v>4012655.263</v>
      </c>
      <c r="D3" s="13">
        <v>0.0148</v>
      </c>
      <c r="E3" s="12">
        <f t="shared" si="3"/>
        <v>58521.18436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3954134.079</v>
      </c>
      <c r="D4" s="13">
        <v>0.015</v>
      </c>
      <c r="E4" s="12">
        <f t="shared" si="3"/>
        <v>58435.479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3895698.6</v>
      </c>
      <c r="D5" s="13">
        <v>0.015</v>
      </c>
      <c r="E5" s="12">
        <f t="shared" si="3"/>
        <v>57571.90049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3838126.699</v>
      </c>
      <c r="D6" s="13">
        <v>0.0152</v>
      </c>
      <c r="E6" s="12">
        <f t="shared" si="3"/>
        <v>57466.04199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3780660.657</v>
      </c>
      <c r="D7" s="13">
        <v>0.0156</v>
      </c>
      <c r="E7" s="12">
        <f t="shared" si="3"/>
        <v>58072.37717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3722588.28</v>
      </c>
      <c r="D8" s="13">
        <v>0.0158</v>
      </c>
      <c r="E8" s="12">
        <f t="shared" si="3"/>
        <v>57902.04255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3664686.237</v>
      </c>
      <c r="D9" s="13">
        <v>0.0152</v>
      </c>
      <c r="E9" s="12">
        <f t="shared" si="3"/>
        <v>54869.21869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3609817.019</v>
      </c>
      <c r="D10" s="13">
        <v>0.0148</v>
      </c>
      <c r="E10" s="12">
        <f t="shared" si="3"/>
        <v>52646.12917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3557170.89</v>
      </c>
      <c r="D11" s="13">
        <v>0.0148</v>
      </c>
      <c r="E11" s="12">
        <f t="shared" si="3"/>
        <v>51878.32988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3505292.56</v>
      </c>
      <c r="D12" s="13">
        <v>0.0146</v>
      </c>
      <c r="E12" s="12">
        <f t="shared" si="3"/>
        <v>50440.83518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3454851.725</v>
      </c>
      <c r="D13" s="13">
        <v>0.0147</v>
      </c>
      <c r="E13" s="12">
        <f t="shared" si="3"/>
        <v>50050.57687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3404801.148</v>
      </c>
      <c r="D14" s="13">
        <v>0.0151</v>
      </c>
      <c r="E14" s="12">
        <f t="shared" si="3"/>
        <v>50647.71681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3354153.431</v>
      </c>
      <c r="D15" s="13">
        <v>0.0154</v>
      </c>
      <c r="E15" s="12">
        <f t="shared" si="3"/>
        <v>50870.55627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3303282.875</v>
      </c>
      <c r="D16" s="13">
        <v>0.0156</v>
      </c>
      <c r="E16" s="12">
        <f t="shared" si="3"/>
        <v>50739.67393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3252543.201</v>
      </c>
      <c r="D17" s="13">
        <v>0.0159</v>
      </c>
      <c r="E17" s="12">
        <f t="shared" si="3"/>
        <v>50906.031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3201637.17</v>
      </c>
      <c r="D18" s="13">
        <v>0.0171</v>
      </c>
      <c r="E18" s="12">
        <f t="shared" si="3"/>
        <v>53827.54459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3147809.625</v>
      </c>
      <c r="D19" s="13">
        <v>0.0412</v>
      </c>
      <c r="E19" s="12">
        <f t="shared" si="3"/>
        <v>124557.9683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3023251.657</v>
      </c>
      <c r="D20" s="13">
        <v>0.0688</v>
      </c>
      <c r="E20" s="12">
        <f t="shared" si="3"/>
        <v>194610.5108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2828641.146</v>
      </c>
      <c r="D21" s="13">
        <v>0.0752</v>
      </c>
      <c r="E21" s="12">
        <f t="shared" si="3"/>
        <v>197836.5087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2630804.637</v>
      </c>
      <c r="D22" s="13">
        <v>0.081</v>
      </c>
      <c r="E22" s="12">
        <f t="shared" si="3"/>
        <v>197127.822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2433676.815</v>
      </c>
      <c r="D23" s="13">
        <v>0.0698</v>
      </c>
      <c r="E23" s="12">
        <f t="shared" si="3"/>
        <v>158787.2889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2274889.526</v>
      </c>
      <c r="D24" s="13">
        <v>0.0602</v>
      </c>
      <c r="E24" s="12">
        <f t="shared" si="3"/>
        <v>129172.184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2145717.342</v>
      </c>
      <c r="D25" s="13">
        <v>0.054</v>
      </c>
      <c r="E25" s="12">
        <f t="shared" si="3"/>
        <v>109932.3876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2035784.955</v>
      </c>
      <c r="D26" s="13">
        <v>0.0414</v>
      </c>
      <c r="E26" s="12">
        <f t="shared" si="3"/>
        <v>80930.95557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1954853.999</v>
      </c>
      <c r="D27" s="13">
        <v>0.0417</v>
      </c>
      <c r="E27" s="12">
        <f t="shared" si="3"/>
        <v>78254.21116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1876599.788</v>
      </c>
      <c r="D28" s="13">
        <v>0.0377</v>
      </c>
      <c r="E28" s="12">
        <f t="shared" si="3"/>
        <v>68177.51952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1808422.268</v>
      </c>
      <c r="D29" s="13">
        <v>0.038</v>
      </c>
      <c r="E29" s="12">
        <f t="shared" si="3"/>
        <v>66204.28343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1742217.985</v>
      </c>
      <c r="D30" s="15">
        <v>0.0424</v>
      </c>
      <c r="E30" s="12">
        <f t="shared" si="3"/>
        <v>70865.35166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1671352.633</v>
      </c>
      <c r="D31" s="16">
        <v>0.0392</v>
      </c>
      <c r="E31" s="12">
        <f t="shared" si="3"/>
        <v>63045.63436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1608306.999</v>
      </c>
      <c r="D32" s="15">
        <v>0.0334</v>
      </c>
      <c r="E32" s="12">
        <f t="shared" si="3"/>
        <v>51981.27905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1556325.72</v>
      </c>
      <c r="D33" s="16">
        <v>0.0364</v>
      </c>
      <c r="E33" s="12">
        <f t="shared" si="3"/>
        <v>54660.61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1501665.11</v>
      </c>
      <c r="D34" s="13">
        <v>0.0064</v>
      </c>
      <c r="E34" s="12">
        <f t="shared" si="3"/>
        <v>9549.53965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1492115.57</v>
      </c>
      <c r="D35" s="13">
        <v>0.0098</v>
      </c>
      <c r="E35" s="12">
        <f t="shared" si="3"/>
        <v>14480.82055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1477634.75</v>
      </c>
      <c r="D36" s="13">
        <v>0.008</v>
      </c>
      <c r="E36" s="12">
        <f t="shared" si="3"/>
        <v>11727.25992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1465907.49</v>
      </c>
      <c r="D37" s="13">
        <v>-0.0028</v>
      </c>
      <c r="E37" s="12">
        <f t="shared" si="3"/>
        <v>-4116.065956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1470023.556</v>
      </c>
      <c r="D38" s="13">
        <v>0.0052</v>
      </c>
      <c r="E38" s="12">
        <f t="shared" si="3"/>
        <v>7604.578681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1462418.977</v>
      </c>
      <c r="D39" s="13">
        <v>0.021</v>
      </c>
      <c r="E39" s="12">
        <f t="shared" si="3"/>
        <v>30079.13665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1432339.84</v>
      </c>
      <c r="D40" s="13">
        <v>0.021</v>
      </c>
      <c r="E40" s="12">
        <f t="shared" si="3"/>
        <v>29460.46685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1402879.374</v>
      </c>
      <c r="D41" s="13">
        <v>0.021</v>
      </c>
      <c r="E41" s="12">
        <f t="shared" si="3"/>
        <v>28854.52189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1374024.852</v>
      </c>
      <c r="D42" s="13">
        <v>0.0216</v>
      </c>
      <c r="E42" s="12">
        <f t="shared" si="3"/>
        <v>29051.426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1344973.426</v>
      </c>
      <c r="D43" s="13">
        <v>-0.0239</v>
      </c>
      <c r="E43" s="12">
        <f t="shared" si="3"/>
        <v>-32931.9382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1377905.364</v>
      </c>
      <c r="D44" s="13">
        <v>-0.084</v>
      </c>
      <c r="E44" s="12">
        <f t="shared" si="3"/>
        <v>-126358.1338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1504263.498</v>
      </c>
      <c r="D45" s="13">
        <v>-0.0791</v>
      </c>
      <c r="E45" s="12">
        <f t="shared" si="3"/>
        <v>-129207.5607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1633471.059</v>
      </c>
      <c r="D46" s="13">
        <v>-0.0702</v>
      </c>
      <c r="E46" s="12">
        <f t="shared" si="3"/>
        <v>-123327.2406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1756798.299</v>
      </c>
      <c r="D47" s="13">
        <v>-0.0302</v>
      </c>
      <c r="E47" s="12">
        <f t="shared" si="3"/>
        <v>-54707.47436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1811505.773</v>
      </c>
      <c r="D48" s="13">
        <v>0.0064</v>
      </c>
      <c r="E48" s="12">
        <f t="shared" si="3"/>
        <v>11519.90953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1799985.864</v>
      </c>
      <c r="D49" s="13">
        <v>0.021</v>
      </c>
      <c r="E49" s="12">
        <f t="shared" si="3"/>
        <v>37022.23618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1762963.628</v>
      </c>
      <c r="D50" s="13">
        <v>0.021</v>
      </c>
      <c r="E50" s="12">
        <f t="shared" si="3"/>
        <v>36260.76022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1726702.868</v>
      </c>
      <c r="D51" s="13">
        <v>0.021</v>
      </c>
      <c r="E51" s="12">
        <f t="shared" si="3"/>
        <v>35514.94634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1691187.921</v>
      </c>
      <c r="D52" s="13">
        <v>0.021</v>
      </c>
      <c r="E52" s="12">
        <f t="shared" si="3"/>
        <v>34784.47242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1656403.449</v>
      </c>
      <c r="D53" s="13">
        <v>0.0209</v>
      </c>
      <c r="E53" s="12">
        <f t="shared" si="3"/>
        <v>33910.11076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1622493.338</v>
      </c>
      <c r="D54" s="13">
        <v>0.0218</v>
      </c>
      <c r="E54" s="12">
        <f t="shared" si="3"/>
        <v>34615.73181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1587877.606</v>
      </c>
      <c r="D55" s="13">
        <v>0.0224</v>
      </c>
      <c r="E55" s="12">
        <f t="shared" si="3"/>
        <v>34789.18073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1553088.425</v>
      </c>
      <c r="D56" s="13">
        <v>0.022</v>
      </c>
      <c r="E56" s="12">
        <f t="shared" si="3"/>
        <v>33432.43186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1519655.994</v>
      </c>
      <c r="D57" s="13">
        <v>0.023</v>
      </c>
      <c r="E57" s="12">
        <f t="shared" si="3"/>
        <v>34166.26379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1485489.73</v>
      </c>
      <c r="D58" s="13">
        <v>0.024</v>
      </c>
      <c r="E58" s="12">
        <f t="shared" si="3"/>
        <v>34816.16554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1450673.564</v>
      </c>
      <c r="D59" s="13">
        <v>0.025</v>
      </c>
      <c r="E59" s="12">
        <f t="shared" si="3"/>
        <v>35382.28206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1415291.282</v>
      </c>
      <c r="D60" s="13">
        <v>0.0255</v>
      </c>
      <c r="E60" s="12">
        <f t="shared" si="3"/>
        <v>35192.51848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1380098.764</v>
      </c>
      <c r="D61" s="13">
        <v>0.026</v>
      </c>
      <c r="E61" s="12">
        <f t="shared" si="3"/>
        <v>34973.26302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1345125.501</v>
      </c>
      <c r="D62" s="13">
        <v>0.026</v>
      </c>
      <c r="E62" s="12">
        <f t="shared" si="3"/>
        <v>34087.00099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1311038.5</v>
      </c>
      <c r="D63" s="13">
        <v>0.026</v>
      </c>
      <c r="E63" s="12">
        <f t="shared" si="3"/>
        <v>33223.19785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1277815.302</v>
      </c>
      <c r="D64" s="13">
        <v>0.0255</v>
      </c>
      <c r="E64" s="12">
        <f t="shared" si="3"/>
        <v>31774.05188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1246041.25</v>
      </c>
      <c r="D65" s="13">
        <v>0.025</v>
      </c>
      <c r="E65" s="12">
        <f t="shared" si="3"/>
        <v>30391.25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1215650</v>
      </c>
      <c r="D66" s="13">
        <v>0.025</v>
      </c>
      <c r="E66" s="12">
        <f t="shared" si="3"/>
        <v>29650</v>
      </c>
      <c r="F66" s="14"/>
    </row>
    <row r="67" ht="22.5" customHeight="1">
      <c r="A67" s="3">
        <f t="shared" si="1"/>
        <v>1950</v>
      </c>
      <c r="B67" s="4">
        <v>1700.0</v>
      </c>
      <c r="C67" s="17">
        <v>1186000.0</v>
      </c>
      <c r="D67" s="13">
        <v>0.025</v>
      </c>
      <c r="E67" s="4" t="s">
        <v>72</v>
      </c>
      <c r="F67" s="14"/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90943580.1</v>
      </c>
      <c r="D2" s="13">
        <v>0.0119</v>
      </c>
      <c r="E2" s="12">
        <f t="shared" ref="E2:E66" si="3">SUM(C2-C3)</f>
        <v>1069501.535</v>
      </c>
      <c r="F2" s="19">
        <v>9.0945636E7</v>
      </c>
    </row>
    <row r="3" ht="22.5" customHeight="1">
      <c r="A3" s="3">
        <f t="shared" si="1"/>
        <v>2014</v>
      </c>
      <c r="B3" s="4">
        <v>1764.0</v>
      </c>
      <c r="C3" s="12">
        <f t="shared" si="2"/>
        <v>89874078.57</v>
      </c>
      <c r="D3" s="13">
        <v>0.0126</v>
      </c>
      <c r="E3" s="12">
        <f t="shared" si="3"/>
        <v>1118322.526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88755756.04</v>
      </c>
      <c r="D4" s="13">
        <v>0.0133</v>
      </c>
      <c r="E4" s="12">
        <f t="shared" si="3"/>
        <v>1164957.619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87590798.42</v>
      </c>
      <c r="D5" s="13">
        <v>0.0137</v>
      </c>
      <c r="E5" s="12">
        <f t="shared" si="3"/>
        <v>1183776.204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86407022.22</v>
      </c>
      <c r="D6" s="13">
        <v>0.0142</v>
      </c>
      <c r="E6" s="12">
        <f t="shared" si="3"/>
        <v>1209800.548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85197221.67</v>
      </c>
      <c r="D7" s="13">
        <v>0.0145</v>
      </c>
      <c r="E7" s="12">
        <f t="shared" si="3"/>
        <v>1217703.02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83979518.65</v>
      </c>
      <c r="D8" s="13">
        <v>0.0145</v>
      </c>
      <c r="E8" s="12">
        <f t="shared" si="3"/>
        <v>1200298.689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82779219.96</v>
      </c>
      <c r="D9" s="13">
        <v>0.0144</v>
      </c>
      <c r="E9" s="12">
        <f t="shared" si="3"/>
        <v>1175099.337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81604120.62</v>
      </c>
      <c r="D10" s="13">
        <v>0.0151</v>
      </c>
      <c r="E10" s="12">
        <f t="shared" si="3"/>
        <v>1213892.445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80390228.18</v>
      </c>
      <c r="D11" s="13">
        <v>0.0156</v>
      </c>
      <c r="E11" s="12">
        <f t="shared" si="3"/>
        <v>1234824.3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79155403.88</v>
      </c>
      <c r="D12" s="13">
        <v>0.0163</v>
      </c>
      <c r="E12" s="12">
        <f t="shared" si="3"/>
        <v>1269539.588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77885864.29</v>
      </c>
      <c r="D13" s="13">
        <v>0.017</v>
      </c>
      <c r="E13" s="12">
        <f t="shared" si="3"/>
        <v>1301926.935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76583937.35</v>
      </c>
      <c r="D14" s="13">
        <v>0.0173</v>
      </c>
      <c r="E14" s="12">
        <f t="shared" si="3"/>
        <v>1302371.096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75281566.26</v>
      </c>
      <c r="D15" s="13">
        <v>0.0181</v>
      </c>
      <c r="E15" s="12">
        <f t="shared" si="3"/>
        <v>1338371.819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73943194.44</v>
      </c>
      <c r="D16" s="13">
        <v>0.0187</v>
      </c>
      <c r="E16" s="12">
        <f t="shared" si="3"/>
        <v>1357355.194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72585839.24</v>
      </c>
      <c r="D17" s="13">
        <v>0.0188</v>
      </c>
      <c r="E17" s="12">
        <f t="shared" si="3"/>
        <v>1339432.448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71246406.8</v>
      </c>
      <c r="D18" s="13">
        <v>0.019</v>
      </c>
      <c r="E18" s="12">
        <f t="shared" si="3"/>
        <v>1328441.344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69917965.45</v>
      </c>
      <c r="D19" s="13">
        <v>0.0194</v>
      </c>
      <c r="E19" s="12">
        <f t="shared" si="3"/>
        <v>1330594.987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68587370.47</v>
      </c>
      <c r="D20" s="13">
        <v>0.0197</v>
      </c>
      <c r="E20" s="12">
        <f t="shared" si="3"/>
        <v>1325067.371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67262303.1</v>
      </c>
      <c r="D21" s="13">
        <v>0.02</v>
      </c>
      <c r="E21" s="12">
        <f t="shared" si="3"/>
        <v>1318868.688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65943434.41</v>
      </c>
      <c r="D22" s="13">
        <v>0.0201</v>
      </c>
      <c r="E22" s="12">
        <f t="shared" si="3"/>
        <v>1299346.173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64644088.23</v>
      </c>
      <c r="D23" s="13">
        <v>0.0204</v>
      </c>
      <c r="E23" s="12">
        <f t="shared" si="3"/>
        <v>1292374.951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63351713.28</v>
      </c>
      <c r="D24" s="13">
        <v>0.021</v>
      </c>
      <c r="E24" s="12">
        <f t="shared" si="3"/>
        <v>1303022.506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62048690.78</v>
      </c>
      <c r="D25" s="13">
        <v>0.0213</v>
      </c>
      <c r="E25" s="12">
        <f t="shared" si="3"/>
        <v>1294073.351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60754617.43</v>
      </c>
      <c r="D26" s="13">
        <v>0.0217</v>
      </c>
      <c r="E26" s="12">
        <f t="shared" si="3"/>
        <v>1290374.081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59464243.34</v>
      </c>
      <c r="D27" s="13">
        <v>0.0221</v>
      </c>
      <c r="E27" s="12">
        <f t="shared" si="3"/>
        <v>1285744.817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58178498.53</v>
      </c>
      <c r="D28" s="13">
        <v>0.0223</v>
      </c>
      <c r="E28" s="12">
        <f t="shared" si="3"/>
        <v>1269080.032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56909418.49</v>
      </c>
      <c r="D29" s="13">
        <v>0.0225</v>
      </c>
      <c r="E29" s="12">
        <f t="shared" si="3"/>
        <v>1252285.493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55657133</v>
      </c>
      <c r="D30" s="15">
        <v>0.0228</v>
      </c>
      <c r="E30" s="12">
        <f t="shared" si="3"/>
        <v>1240694.791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54416438.21</v>
      </c>
      <c r="D31" s="16">
        <v>0.0231</v>
      </c>
      <c r="E31" s="12">
        <f t="shared" si="3"/>
        <v>1228638.181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53187800.03</v>
      </c>
      <c r="D32" s="15">
        <v>0.0233</v>
      </c>
      <c r="E32" s="12">
        <f t="shared" si="3"/>
        <v>1211058.087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51976741.94</v>
      </c>
      <c r="D33" s="16">
        <v>0.0235</v>
      </c>
      <c r="E33" s="12">
        <f t="shared" si="3"/>
        <v>1193408.34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50783333.6</v>
      </c>
      <c r="D34" s="13">
        <v>0.0234</v>
      </c>
      <c r="E34" s="12">
        <f t="shared" si="3"/>
        <v>1161158.888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49622174.72</v>
      </c>
      <c r="D35" s="13">
        <v>0.0233</v>
      </c>
      <c r="E35" s="12">
        <f t="shared" si="3"/>
        <v>1129870.684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48492304.03</v>
      </c>
      <c r="D36" s="13">
        <v>0.0235</v>
      </c>
      <c r="E36" s="12">
        <f t="shared" si="3"/>
        <v>1113404.147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47378899.88</v>
      </c>
      <c r="D37" s="13">
        <v>0.0238</v>
      </c>
      <c r="E37" s="12">
        <f t="shared" si="3"/>
        <v>1101404.393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46277495.49</v>
      </c>
      <c r="D38" s="13">
        <v>0.0233</v>
      </c>
      <c r="E38" s="12">
        <f t="shared" si="3"/>
        <v>1053714.106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45223781.38</v>
      </c>
      <c r="D39" s="13">
        <v>0.023</v>
      </c>
      <c r="E39" s="12">
        <f t="shared" si="3"/>
        <v>1016761.458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44207019.93</v>
      </c>
      <c r="D40" s="13">
        <v>0.0236</v>
      </c>
      <c r="E40" s="12">
        <f t="shared" si="3"/>
        <v>1019231.8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43187788.13</v>
      </c>
      <c r="D41" s="13">
        <v>0.0235</v>
      </c>
      <c r="E41" s="12">
        <f t="shared" si="3"/>
        <v>991610.1817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42196177.95</v>
      </c>
      <c r="D42" s="13">
        <v>0.0236</v>
      </c>
      <c r="E42" s="12">
        <f t="shared" si="3"/>
        <v>972870.0659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41223307.88</v>
      </c>
      <c r="D43" s="13">
        <v>0.023</v>
      </c>
      <c r="E43" s="12">
        <f t="shared" si="3"/>
        <v>926819.2387</v>
      </c>
      <c r="F43" s="13"/>
    </row>
    <row r="44" ht="22.5" customHeight="1">
      <c r="A44" s="3">
        <f t="shared" si="1"/>
        <v>1973</v>
      </c>
      <c r="B44" s="4">
        <v>1723.0</v>
      </c>
      <c r="C44" s="12">
        <f t="shared" si="2"/>
        <v>40296488.64</v>
      </c>
      <c r="D44" s="13">
        <v>0.0225</v>
      </c>
      <c r="E44" s="12">
        <f t="shared" si="3"/>
        <v>886719.7989</v>
      </c>
      <c r="F44" s="13"/>
    </row>
    <row r="45" ht="22.5" customHeight="1">
      <c r="A45" s="3">
        <f t="shared" si="1"/>
        <v>1972</v>
      </c>
      <c r="B45" s="4">
        <v>1722.0</v>
      </c>
      <c r="C45" s="12">
        <f t="shared" si="2"/>
        <v>39409768.84</v>
      </c>
      <c r="D45" s="13">
        <v>0.022</v>
      </c>
      <c r="E45" s="12">
        <f t="shared" si="3"/>
        <v>848351.1884</v>
      </c>
      <c r="F45" s="13"/>
    </row>
    <row r="46" ht="22.5" customHeight="1">
      <c r="A46" s="3">
        <f t="shared" si="1"/>
        <v>1971</v>
      </c>
      <c r="B46" s="4">
        <v>1721.0</v>
      </c>
      <c r="C46" s="12">
        <f t="shared" si="2"/>
        <v>38561417.65</v>
      </c>
      <c r="D46" s="13">
        <v>0.0222</v>
      </c>
      <c r="E46" s="12">
        <f t="shared" si="3"/>
        <v>837471.6023</v>
      </c>
      <c r="F46" s="13"/>
    </row>
    <row r="47" ht="22.5" customHeight="1">
      <c r="A47" s="3">
        <f t="shared" si="1"/>
        <v>1970</v>
      </c>
      <c r="B47" s="4">
        <v>1720.0</v>
      </c>
      <c r="C47" s="12">
        <f t="shared" si="2"/>
        <v>37723946.05</v>
      </c>
      <c r="D47" s="13">
        <v>0.0222</v>
      </c>
      <c r="E47" s="12">
        <f t="shared" si="3"/>
        <v>819283.5084</v>
      </c>
      <c r="F47" s="13"/>
    </row>
    <row r="48" ht="22.5" customHeight="1">
      <c r="A48" s="3">
        <f t="shared" si="1"/>
        <v>1969</v>
      </c>
      <c r="B48" s="4">
        <v>1719.0</v>
      </c>
      <c r="C48" s="12">
        <f t="shared" si="2"/>
        <v>36904662.54</v>
      </c>
      <c r="D48" s="13">
        <v>0.0211</v>
      </c>
      <c r="E48" s="12">
        <f t="shared" si="3"/>
        <v>762597.5709</v>
      </c>
      <c r="F48" s="13"/>
    </row>
    <row r="49" ht="22.5" customHeight="1">
      <c r="A49" s="3">
        <f t="shared" si="1"/>
        <v>1968</v>
      </c>
      <c r="B49" s="4">
        <v>1718.0</v>
      </c>
      <c r="C49" s="12">
        <f t="shared" si="2"/>
        <v>36142064.97</v>
      </c>
      <c r="D49" s="13">
        <v>0.0215</v>
      </c>
      <c r="E49" s="12">
        <f t="shared" si="3"/>
        <v>760699.3606</v>
      </c>
      <c r="F49" s="13"/>
    </row>
    <row r="50" ht="22.5" customHeight="1">
      <c r="A50" s="3">
        <f t="shared" si="1"/>
        <v>1967</v>
      </c>
      <c r="B50" s="4">
        <v>1717.0</v>
      </c>
      <c r="C50" s="12">
        <f t="shared" si="2"/>
        <v>35381365.61</v>
      </c>
      <c r="D50" s="13">
        <v>0.0215</v>
      </c>
      <c r="E50" s="12">
        <f t="shared" si="3"/>
        <v>744688.5567</v>
      </c>
      <c r="F50" s="13"/>
    </row>
    <row r="51" ht="22.5" customHeight="1">
      <c r="A51" s="3">
        <f t="shared" si="1"/>
        <v>1966</v>
      </c>
      <c r="B51" s="4">
        <v>1716.0</v>
      </c>
      <c r="C51" s="12">
        <f t="shared" si="2"/>
        <v>34636677.05</v>
      </c>
      <c r="D51" s="13">
        <v>0.0214</v>
      </c>
      <c r="E51" s="12">
        <f t="shared" si="3"/>
        <v>725695.0156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33910982.04</v>
      </c>
      <c r="D52" s="13">
        <v>0.0225</v>
      </c>
      <c r="E52" s="12">
        <f t="shared" si="3"/>
        <v>746207.4287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33164774.61</v>
      </c>
      <c r="D53" s="13">
        <v>0.0234</v>
      </c>
      <c r="E53" s="12">
        <f t="shared" si="3"/>
        <v>758311.2428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32406463.37</v>
      </c>
      <c r="D54" s="13">
        <v>0.0235</v>
      </c>
      <c r="E54" s="12">
        <f t="shared" si="3"/>
        <v>744066.3304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31662397.04</v>
      </c>
      <c r="D55" s="13">
        <v>0.0237</v>
      </c>
      <c r="E55" s="12">
        <f t="shared" si="3"/>
        <v>733026.0914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30929370.95</v>
      </c>
      <c r="D56" s="13">
        <v>0.024</v>
      </c>
      <c r="E56" s="12">
        <f t="shared" si="3"/>
        <v>724907.1315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30204463.81</v>
      </c>
      <c r="D57" s="13">
        <v>0.023</v>
      </c>
      <c r="E57" s="12">
        <f t="shared" si="3"/>
        <v>679083.7417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29525380.07</v>
      </c>
      <c r="D58" s="13">
        <v>0.022</v>
      </c>
      <c r="E58" s="12">
        <f t="shared" si="3"/>
        <v>635575.6963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28889804.38</v>
      </c>
      <c r="D59" s="13">
        <v>0.021</v>
      </c>
      <c r="E59" s="12">
        <f t="shared" si="3"/>
        <v>594207.5337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28295596.84</v>
      </c>
      <c r="D60" s="13">
        <v>0.021</v>
      </c>
      <c r="E60" s="12">
        <f t="shared" si="3"/>
        <v>581985.8312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27713611.01</v>
      </c>
      <c r="D61" s="13">
        <v>0.021</v>
      </c>
      <c r="E61" s="12">
        <f t="shared" si="3"/>
        <v>570015.5056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27143595.51</v>
      </c>
      <c r="D62" s="13">
        <v>0.02</v>
      </c>
      <c r="E62" s="12">
        <f t="shared" si="3"/>
        <v>532227.3628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26611368.14</v>
      </c>
      <c r="D63" s="13">
        <v>0.02</v>
      </c>
      <c r="E63" s="12">
        <f t="shared" si="3"/>
        <v>521791.5322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26089576.61</v>
      </c>
      <c r="D64" s="13">
        <v>0.019</v>
      </c>
      <c r="E64" s="12">
        <f t="shared" si="3"/>
        <v>486459.2302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25603117.38</v>
      </c>
      <c r="D65" s="13">
        <v>0.018</v>
      </c>
      <c r="E65" s="12">
        <f t="shared" si="3"/>
        <v>452707.38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25150410</v>
      </c>
      <c r="D66" s="13">
        <v>0.017</v>
      </c>
      <c r="E66" s="12">
        <f t="shared" si="3"/>
        <v>420410</v>
      </c>
      <c r="F66" s="14"/>
    </row>
    <row r="67" ht="22.5" customHeight="1">
      <c r="A67" s="3">
        <f t="shared" si="1"/>
        <v>1950</v>
      </c>
      <c r="B67" s="4">
        <v>1700.0</v>
      </c>
      <c r="C67" s="17">
        <v>2.473E7</v>
      </c>
      <c r="D67" s="13">
        <v>0.016</v>
      </c>
      <c r="E67" s="4" t="s">
        <v>72</v>
      </c>
      <c r="F67" s="14"/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260856406.4</v>
      </c>
      <c r="D2" s="13">
        <v>0.0106</v>
      </c>
      <c r="E2" s="12">
        <f t="shared" ref="E2:E66" si="3">SUM(C2-C3)</f>
        <v>2736075.508</v>
      </c>
      <c r="F2" s="19">
        <v>2.60844816E8</v>
      </c>
    </row>
    <row r="3" ht="22.5" customHeight="1">
      <c r="A3" s="3">
        <f t="shared" si="1"/>
        <v>2014</v>
      </c>
      <c r="B3" s="4">
        <v>1764.0</v>
      </c>
      <c r="C3" s="12">
        <f t="shared" si="2"/>
        <v>258120330.9</v>
      </c>
      <c r="D3" s="13">
        <v>0.0107</v>
      </c>
      <c r="E3" s="12">
        <f t="shared" si="3"/>
        <v>2732648.205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255387682.7</v>
      </c>
      <c r="D4" s="13">
        <v>0.0104</v>
      </c>
      <c r="E4" s="12">
        <f t="shared" si="3"/>
        <v>2628693.488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252758989.2</v>
      </c>
      <c r="D5" s="13">
        <v>0.0111</v>
      </c>
      <c r="E5" s="12">
        <f t="shared" si="3"/>
        <v>2774824.231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249984165</v>
      </c>
      <c r="D6" s="13">
        <v>0.0113</v>
      </c>
      <c r="E6" s="12">
        <f t="shared" si="3"/>
        <v>2793257.257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247190907.7</v>
      </c>
      <c r="D7" s="13">
        <v>0.0114</v>
      </c>
      <c r="E7" s="12">
        <f t="shared" si="3"/>
        <v>2786213.514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244404694.2</v>
      </c>
      <c r="D8" s="13">
        <v>0.0123</v>
      </c>
      <c r="E8" s="12">
        <f t="shared" si="3"/>
        <v>2969651.031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241435043.2</v>
      </c>
      <c r="D9" s="13">
        <v>0.0124</v>
      </c>
      <c r="E9" s="12">
        <f t="shared" si="3"/>
        <v>2957126.171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238477917</v>
      </c>
      <c r="D10" s="13">
        <v>0.0124</v>
      </c>
      <c r="E10" s="12">
        <f t="shared" si="3"/>
        <v>2920906.925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235557010.1</v>
      </c>
      <c r="D11" s="13">
        <v>0.0136</v>
      </c>
      <c r="E11" s="12">
        <f t="shared" si="3"/>
        <v>3160591.296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232396418.8</v>
      </c>
      <c r="D12" s="13">
        <v>0.0126</v>
      </c>
      <c r="E12" s="12">
        <f t="shared" si="3"/>
        <v>2891758.717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229504660.1</v>
      </c>
      <c r="D13" s="13">
        <v>0.0117</v>
      </c>
      <c r="E13" s="12">
        <f t="shared" si="3"/>
        <v>2654150.957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226850509.1</v>
      </c>
      <c r="D14" s="13">
        <v>0.0113</v>
      </c>
      <c r="E14" s="12">
        <f t="shared" si="3"/>
        <v>2534767.876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224315741.3</v>
      </c>
      <c r="D15" s="13">
        <v>0.0111</v>
      </c>
      <c r="E15" s="12">
        <f t="shared" si="3"/>
        <v>2462570.199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221853171.1</v>
      </c>
      <c r="D16" s="13">
        <v>0.0109</v>
      </c>
      <c r="E16" s="12">
        <f t="shared" si="3"/>
        <v>2392125.398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219461045.7</v>
      </c>
      <c r="D17" s="13">
        <v>0.0109</v>
      </c>
      <c r="E17" s="12">
        <f t="shared" si="3"/>
        <v>2366332.375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217094713.3</v>
      </c>
      <c r="D18" s="13">
        <v>0.0108</v>
      </c>
      <c r="E18" s="12">
        <f t="shared" si="3"/>
        <v>2319571.531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214775141.8</v>
      </c>
      <c r="D19" s="13">
        <v>0.0093</v>
      </c>
      <c r="E19" s="12">
        <f t="shared" si="3"/>
        <v>1979004.08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212796137.7</v>
      </c>
      <c r="D20" s="13">
        <v>0.0084</v>
      </c>
      <c r="E20" s="12">
        <f t="shared" si="3"/>
        <v>1772597.735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211023539.9</v>
      </c>
      <c r="D21" s="13">
        <v>0.0069</v>
      </c>
      <c r="E21" s="12">
        <f t="shared" si="3"/>
        <v>1446084.443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209577455.5</v>
      </c>
      <c r="D22" s="13">
        <v>0.0053</v>
      </c>
      <c r="E22" s="12">
        <f t="shared" si="3"/>
        <v>1104904.52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208472551</v>
      </c>
      <c r="D23" s="13">
        <v>0.0029</v>
      </c>
      <c r="E23" s="12">
        <f t="shared" si="3"/>
        <v>602822.2134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207869728.8</v>
      </c>
      <c r="D24" s="13">
        <v>-0.0016</v>
      </c>
      <c r="E24" s="12">
        <f t="shared" si="3"/>
        <v>-333124.5653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208202853.3</v>
      </c>
      <c r="D25" s="13">
        <v>-0.0011</v>
      </c>
      <c r="E25" s="12">
        <f t="shared" si="3"/>
        <v>-229275.3415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208432128.7</v>
      </c>
      <c r="D26" s="13">
        <v>0.0023</v>
      </c>
      <c r="E26" s="12">
        <f t="shared" si="3"/>
        <v>478293.8201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207953834.8</v>
      </c>
      <c r="D27" s="13">
        <v>0.006</v>
      </c>
      <c r="E27" s="12">
        <f t="shared" si="3"/>
        <v>1240281.321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206713553.5</v>
      </c>
      <c r="D28" s="13">
        <v>0.0111</v>
      </c>
      <c r="E28" s="12">
        <f t="shared" si="3"/>
        <v>2269330.871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204444222.7</v>
      </c>
      <c r="D29" s="13">
        <v>0.012</v>
      </c>
      <c r="E29" s="12">
        <f t="shared" si="3"/>
        <v>2424239.794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202019982.9</v>
      </c>
      <c r="D30" s="15">
        <v>0.0121</v>
      </c>
      <c r="E30" s="12">
        <f t="shared" si="3"/>
        <v>2415217.659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199604765.2</v>
      </c>
      <c r="D31" s="16">
        <v>0.0138</v>
      </c>
      <c r="E31" s="12">
        <f t="shared" si="3"/>
        <v>2717050.463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196887714.7</v>
      </c>
      <c r="D32" s="21">
        <v>0.012399999999999998</v>
      </c>
      <c r="E32" s="12">
        <f t="shared" si="3"/>
        <v>2411505.001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194476209.7</v>
      </c>
      <c r="D33" s="16">
        <v>0.0121</v>
      </c>
      <c r="E33" s="12">
        <f t="shared" si="3"/>
        <v>2325029.283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192151180.5</v>
      </c>
      <c r="D34" s="21">
        <v>0.0121</v>
      </c>
      <c r="E34" s="12">
        <f t="shared" si="3"/>
        <v>2297232.767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189853947.7</v>
      </c>
      <c r="D35" s="20">
        <v>0.011299999999999998</v>
      </c>
      <c r="E35" s="12">
        <f t="shared" si="3"/>
        <v>2121378.037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187732569.6</v>
      </c>
      <c r="D36" s="20">
        <v>0.010699999999999998</v>
      </c>
      <c r="E36" s="12">
        <f t="shared" si="3"/>
        <v>1987472.539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185745097.1</v>
      </c>
      <c r="D37" s="20">
        <v>0.0103</v>
      </c>
      <c r="E37" s="12">
        <f t="shared" si="3"/>
        <v>1893669.702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183851427.4</v>
      </c>
      <c r="D38" s="20">
        <v>0.009999999999999998</v>
      </c>
      <c r="E38" s="12">
        <f t="shared" si="3"/>
        <v>1820311.162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182031116.2</v>
      </c>
      <c r="D39" s="20">
        <v>0.0102</v>
      </c>
      <c r="E39" s="12">
        <f t="shared" si="3"/>
        <v>1837970.091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180193146.2</v>
      </c>
      <c r="D40" s="20">
        <v>0.0097</v>
      </c>
      <c r="E40" s="12">
        <f t="shared" si="3"/>
        <v>1731082.022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178462064.1</v>
      </c>
      <c r="D41" s="20">
        <v>0.0091</v>
      </c>
      <c r="E41" s="12">
        <f t="shared" si="3"/>
        <v>1609359.611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176852704.5</v>
      </c>
      <c r="D42" s="20">
        <v>0.0093</v>
      </c>
      <c r="E42" s="12">
        <f t="shared" si="3"/>
        <v>1629575.104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175223129.4</v>
      </c>
      <c r="D43" s="20">
        <v>0.0092</v>
      </c>
      <c r="E43" s="12">
        <f t="shared" si="3"/>
        <v>1597357.105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173625772.3</v>
      </c>
      <c r="D44" s="20">
        <v>0.009000000000000001</v>
      </c>
      <c r="E44" s="12">
        <f t="shared" si="3"/>
        <v>1548693.707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172077078.6</v>
      </c>
      <c r="D45" s="20">
        <v>0.008400000000000001</v>
      </c>
      <c r="E45" s="12">
        <f t="shared" si="3"/>
        <v>1433406.843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170643671.8</v>
      </c>
      <c r="D46" s="20">
        <v>0.009500000000000001</v>
      </c>
      <c r="E46" s="12">
        <f t="shared" si="3"/>
        <v>1605859.219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169037812.5</v>
      </c>
      <c r="D47" s="20">
        <v>0.0133</v>
      </c>
      <c r="E47" s="12">
        <f t="shared" si="3"/>
        <v>2218694.273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166819118.3</v>
      </c>
      <c r="D48" s="40">
        <v>0.0122</v>
      </c>
      <c r="E48" s="12">
        <f t="shared" si="3"/>
        <v>2010663.152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164808455.1</v>
      </c>
      <c r="D49" s="40">
        <v>0.0146</v>
      </c>
      <c r="E49" s="12">
        <f t="shared" si="3"/>
        <v>2371578.4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162436876.7</v>
      </c>
      <c r="D50" s="40">
        <v>0.015899999999999997</v>
      </c>
      <c r="E50" s="12">
        <f t="shared" si="3"/>
        <v>2542323.398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159894553.3</v>
      </c>
      <c r="D51" s="40">
        <v>0.017099999999999997</v>
      </c>
      <c r="E51" s="12">
        <f t="shared" si="3"/>
        <v>2688228.16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157206325.2</v>
      </c>
      <c r="D52" s="40">
        <v>0.018500000000000003</v>
      </c>
      <c r="E52" s="12">
        <f t="shared" si="3"/>
        <v>2855490.442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154350834.7</v>
      </c>
      <c r="D53" s="40">
        <v>0.019999999999999997</v>
      </c>
      <c r="E53" s="12">
        <f t="shared" si="3"/>
        <v>3026486.955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151324347.8</v>
      </c>
      <c r="D54" s="40">
        <v>0.0215</v>
      </c>
      <c r="E54" s="12">
        <f t="shared" si="3"/>
        <v>3184996.062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148139351.7</v>
      </c>
      <c r="D55" s="40">
        <v>0.022699999999999998</v>
      </c>
      <c r="E55" s="12">
        <f t="shared" si="3"/>
        <v>3288122.894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144851228.8</v>
      </c>
      <c r="D56" s="40">
        <v>0.023799999999999995</v>
      </c>
      <c r="E56" s="12">
        <f t="shared" si="3"/>
        <v>3367317.099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141483911.7</v>
      </c>
      <c r="D57" s="40">
        <v>0.025</v>
      </c>
      <c r="E57" s="12">
        <f t="shared" si="3"/>
        <v>3450827.115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138033084.6</v>
      </c>
      <c r="D58" s="40">
        <v>0.025999999999999995</v>
      </c>
      <c r="E58" s="12">
        <f t="shared" si="3"/>
        <v>3497914.424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134535170.2</v>
      </c>
      <c r="D59" s="40">
        <v>0.027999999999999997</v>
      </c>
      <c r="E59" s="12">
        <f t="shared" si="3"/>
        <v>3664382.067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130870788.1</v>
      </c>
      <c r="D60" s="40">
        <v>0.03</v>
      </c>
      <c r="E60" s="12">
        <f t="shared" si="3"/>
        <v>3811770.527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127059017.6</v>
      </c>
      <c r="D61" s="40">
        <v>0.032</v>
      </c>
      <c r="E61" s="12">
        <f t="shared" si="3"/>
        <v>3939814.498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123119203.1</v>
      </c>
      <c r="D62" s="40">
        <v>0.03</v>
      </c>
      <c r="E62" s="12">
        <f t="shared" si="3"/>
        <v>3585996.206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119533206.9</v>
      </c>
      <c r="D63" s="40">
        <v>0.025</v>
      </c>
      <c r="E63" s="12">
        <f t="shared" si="3"/>
        <v>2915444.07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116617762.8</v>
      </c>
      <c r="D64" s="40">
        <v>0.022</v>
      </c>
      <c r="E64" s="12">
        <f t="shared" si="3"/>
        <v>2510362.8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114107400</v>
      </c>
      <c r="D65" s="40">
        <v>0.019999999999999997</v>
      </c>
      <c r="E65" s="12">
        <f t="shared" si="3"/>
        <v>2237400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111870000</v>
      </c>
      <c r="D66" s="40">
        <v>0.017</v>
      </c>
      <c r="E66" s="12">
        <f t="shared" si="3"/>
        <v>1870000</v>
      </c>
      <c r="F66" s="14"/>
    </row>
    <row r="67" ht="22.5" customHeight="1">
      <c r="A67" s="3">
        <f t="shared" si="1"/>
        <v>1950</v>
      </c>
      <c r="B67" s="4">
        <v>1700.0</v>
      </c>
      <c r="C67" s="23">
        <v>1.1E8</v>
      </c>
      <c r="D67" s="40">
        <v>0.015000000000000001</v>
      </c>
      <c r="E67" s="4" t="s">
        <v>72</v>
      </c>
      <c r="F67" s="14"/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74668534.22</v>
      </c>
      <c r="D2" s="13">
        <v>0.0013</v>
      </c>
      <c r="E2" s="12">
        <f t="shared" ref="E2:E66" si="3">SUM(C2-C3)</f>
        <v>96943.06849</v>
      </c>
      <c r="F2" s="19">
        <v>7.4667447E7</v>
      </c>
    </row>
    <row r="3" ht="22.5" customHeight="1">
      <c r="A3" s="3">
        <f t="shared" si="1"/>
        <v>2014</v>
      </c>
      <c r="B3" s="4">
        <v>1764.0</v>
      </c>
      <c r="C3" s="12">
        <f t="shared" si="2"/>
        <v>74571591.15</v>
      </c>
      <c r="D3" s="13">
        <v>0.0018</v>
      </c>
      <c r="E3" s="12">
        <f t="shared" si="3"/>
        <v>133987.6862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74437603.46</v>
      </c>
      <c r="D4" s="13">
        <v>0.0024</v>
      </c>
      <c r="E4" s="12">
        <f t="shared" si="3"/>
        <v>178222.5143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74259380.95</v>
      </c>
      <c r="D5" s="13">
        <v>0.0028</v>
      </c>
      <c r="E5" s="12">
        <f t="shared" si="3"/>
        <v>207345.6987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74052035.25</v>
      </c>
      <c r="D6" s="13">
        <v>0.0016</v>
      </c>
      <c r="E6" s="12">
        <f t="shared" si="3"/>
        <v>118293.986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73933741.26</v>
      </c>
      <c r="D7" s="13">
        <v>0.0024</v>
      </c>
      <c r="E7" s="12">
        <f t="shared" si="3"/>
        <v>177016.1403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73756725.12</v>
      </c>
      <c r="D8" s="13">
        <v>0.0027</v>
      </c>
      <c r="E8" s="12">
        <f t="shared" si="3"/>
        <v>198606.9191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73558118.2</v>
      </c>
      <c r="D9" s="13">
        <v>0.0036</v>
      </c>
      <c r="E9" s="12">
        <f t="shared" si="3"/>
        <v>263859.3319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73294258.87</v>
      </c>
      <c r="D10" s="13">
        <v>0.0046</v>
      </c>
      <c r="E10" s="12">
        <f t="shared" si="3"/>
        <v>335609.7858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72958649.09</v>
      </c>
      <c r="D11" s="13">
        <v>0.0047</v>
      </c>
      <c r="E11" s="12">
        <f t="shared" si="3"/>
        <v>341301.5335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72617347.55</v>
      </c>
      <c r="D12" s="13">
        <v>0.0059</v>
      </c>
      <c r="E12" s="12">
        <f t="shared" si="3"/>
        <v>425929.3673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72191418.18</v>
      </c>
      <c r="D13" s="13">
        <v>0.0063</v>
      </c>
      <c r="E13" s="12">
        <f t="shared" si="3"/>
        <v>451958.5954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71739459.59</v>
      </c>
      <c r="D14" s="13">
        <v>0.0072</v>
      </c>
      <c r="E14" s="12">
        <f t="shared" si="3"/>
        <v>512831.7207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71226627.87</v>
      </c>
      <c r="D15" s="13">
        <v>0.0069</v>
      </c>
      <c r="E15" s="12">
        <f t="shared" si="3"/>
        <v>488095.8708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70738532</v>
      </c>
      <c r="D16" s="13">
        <v>0.0079</v>
      </c>
      <c r="E16" s="12">
        <f t="shared" si="3"/>
        <v>554454.2145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70184077.78</v>
      </c>
      <c r="D17" s="13">
        <v>0.0098</v>
      </c>
      <c r="E17" s="12">
        <f t="shared" si="3"/>
        <v>681128.8991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69502948.88</v>
      </c>
      <c r="D18" s="13">
        <v>0.0127</v>
      </c>
      <c r="E18" s="12">
        <f t="shared" si="3"/>
        <v>871617.9035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68631330.98</v>
      </c>
      <c r="D19" s="13">
        <v>0.0105</v>
      </c>
      <c r="E19" s="12">
        <f t="shared" si="3"/>
        <v>713140.9949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67918189.99</v>
      </c>
      <c r="D20" s="13">
        <v>0.0125</v>
      </c>
      <c r="E20" s="12">
        <f t="shared" si="3"/>
        <v>838496.1727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67079693.81</v>
      </c>
      <c r="D21" s="13">
        <v>0.0102</v>
      </c>
      <c r="E21" s="12">
        <f t="shared" si="3"/>
        <v>677304.3723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66402389.44</v>
      </c>
      <c r="D22" s="13">
        <v>0.0086</v>
      </c>
      <c r="E22" s="12">
        <f t="shared" si="3"/>
        <v>566191.304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65836198.14</v>
      </c>
      <c r="D23" s="13">
        <v>0.014</v>
      </c>
      <c r="E23" s="12">
        <f t="shared" si="3"/>
        <v>908981.0394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64927217.1</v>
      </c>
      <c r="D24" s="13">
        <v>0.0119</v>
      </c>
      <c r="E24" s="12">
        <f t="shared" si="3"/>
        <v>763547.6662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64163669.43</v>
      </c>
      <c r="D25" s="13">
        <v>0.0132</v>
      </c>
      <c r="E25" s="12">
        <f t="shared" si="3"/>
        <v>835926.2105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63327743.22</v>
      </c>
      <c r="D26" s="13">
        <v>0.0108</v>
      </c>
      <c r="E26" s="12">
        <f t="shared" si="3"/>
        <v>676632.0012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62651111.22</v>
      </c>
      <c r="D27" s="13">
        <v>0.0071</v>
      </c>
      <c r="E27" s="12">
        <f t="shared" si="3"/>
        <v>441686.9126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62209424.31</v>
      </c>
      <c r="D28" s="13">
        <v>0.0077</v>
      </c>
      <c r="E28" s="12">
        <f t="shared" si="3"/>
        <v>475352.354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61734071.95</v>
      </c>
      <c r="D29" s="13">
        <v>0.0069</v>
      </c>
      <c r="E29" s="12">
        <f t="shared" si="3"/>
        <v>423046.0785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61311025.87</v>
      </c>
      <c r="D30" s="15">
        <v>0.0075</v>
      </c>
      <c r="E30" s="12">
        <f t="shared" si="3"/>
        <v>456409.6219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60854616.25</v>
      </c>
      <c r="D31" s="16">
        <v>0.0076</v>
      </c>
      <c r="E31" s="12">
        <f t="shared" si="3"/>
        <v>459006.6331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60395609.62</v>
      </c>
      <c r="D32" s="15">
        <v>0.0082</v>
      </c>
      <c r="E32" s="12">
        <f t="shared" si="3"/>
        <v>491216.0275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59904393.59</v>
      </c>
      <c r="D33" s="16">
        <v>0.0105</v>
      </c>
      <c r="E33" s="12">
        <f t="shared" si="3"/>
        <v>622460.2996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59281933.29</v>
      </c>
      <c r="D34" s="15">
        <v>0.0092</v>
      </c>
      <c r="E34" s="12">
        <f t="shared" si="3"/>
        <v>540421.9048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58741511.39</v>
      </c>
      <c r="D35" s="13">
        <v>0.0122</v>
      </c>
      <c r="E35" s="12">
        <f t="shared" si="3"/>
        <v>708008.7324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58033502.66</v>
      </c>
      <c r="D36" s="13">
        <v>0.0148</v>
      </c>
      <c r="E36" s="12">
        <f t="shared" si="3"/>
        <v>846369.5697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57187133.09</v>
      </c>
      <c r="D37" s="13">
        <v>0.0169</v>
      </c>
      <c r="E37" s="12">
        <f t="shared" si="3"/>
        <v>950400.776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56236732.31</v>
      </c>
      <c r="D38" s="13">
        <v>0.0174</v>
      </c>
      <c r="E38" s="12">
        <f t="shared" si="3"/>
        <v>961784.0989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55274948.21</v>
      </c>
      <c r="D39" s="13">
        <v>0.0131</v>
      </c>
      <c r="E39" s="12">
        <f t="shared" si="3"/>
        <v>714738.744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54560209.47</v>
      </c>
      <c r="D40" s="13">
        <v>0.0163</v>
      </c>
      <c r="E40" s="12">
        <f t="shared" si="3"/>
        <v>875067.809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53685141.66</v>
      </c>
      <c r="D41" s="13">
        <v>0.0161</v>
      </c>
      <c r="E41" s="12">
        <f t="shared" si="3"/>
        <v>850635.5484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52834506.11</v>
      </c>
      <c r="D42" s="13">
        <v>0.0158</v>
      </c>
      <c r="E42" s="12">
        <f t="shared" si="3"/>
        <v>821800.7448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52012705.36</v>
      </c>
      <c r="D43" s="13">
        <v>0.0152</v>
      </c>
      <c r="E43" s="12">
        <f t="shared" si="3"/>
        <v>778756.0299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51233949.33</v>
      </c>
      <c r="D44" s="13">
        <v>0.0149</v>
      </c>
      <c r="E44" s="12">
        <f t="shared" si="3"/>
        <v>752178.3871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50481770.95</v>
      </c>
      <c r="D45" s="13">
        <v>0.0152</v>
      </c>
      <c r="E45" s="12">
        <f t="shared" si="3"/>
        <v>755834.238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49725936.71</v>
      </c>
      <c r="D46" s="13">
        <v>0.0159</v>
      </c>
      <c r="E46" s="12">
        <f t="shared" si="3"/>
        <v>778267.9335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48947668.78</v>
      </c>
      <c r="D47" s="13">
        <v>0.0166</v>
      </c>
      <c r="E47" s="12">
        <f t="shared" si="3"/>
        <v>799263.5271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48148405.25</v>
      </c>
      <c r="D48" s="13">
        <v>0.0174</v>
      </c>
      <c r="E48" s="12">
        <f t="shared" si="3"/>
        <v>823454.1491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47324951.1</v>
      </c>
      <c r="D49" s="13">
        <v>0.0183</v>
      </c>
      <c r="E49" s="12">
        <f t="shared" si="3"/>
        <v>850482.7704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46474468.33</v>
      </c>
      <c r="D50" s="13">
        <v>0.0195</v>
      </c>
      <c r="E50" s="12">
        <f t="shared" si="3"/>
        <v>888918.227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45585550.1</v>
      </c>
      <c r="D51" s="13">
        <v>0.0208</v>
      </c>
      <c r="E51" s="12">
        <f t="shared" si="3"/>
        <v>928859.1714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44656690.93</v>
      </c>
      <c r="D52" s="13">
        <v>0.0163</v>
      </c>
      <c r="E52" s="12">
        <f t="shared" si="3"/>
        <v>716229.521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43940461.41</v>
      </c>
      <c r="D53" s="13">
        <v>0.0141</v>
      </c>
      <c r="E53" s="12">
        <f t="shared" si="3"/>
        <v>610946.165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43329515.25</v>
      </c>
      <c r="D54" s="13">
        <v>0.0161</v>
      </c>
      <c r="E54" s="12">
        <f t="shared" si="3"/>
        <v>686551.7129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42642963.53</v>
      </c>
      <c r="D55" s="13">
        <v>0.0184</v>
      </c>
      <c r="E55" s="12">
        <f t="shared" si="3"/>
        <v>770454.1722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41872509.36</v>
      </c>
      <c r="D56" s="13">
        <v>6.0E-4</v>
      </c>
      <c r="E56" s="12">
        <f t="shared" si="3"/>
        <v>25108.44055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41847400.92</v>
      </c>
      <c r="D57" s="13">
        <v>0.025</v>
      </c>
      <c r="E57" s="12">
        <f t="shared" si="3"/>
        <v>1020668.315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40826732.6</v>
      </c>
      <c r="D58" s="20">
        <v>0.019999999999999997</v>
      </c>
      <c r="E58" s="12">
        <f t="shared" si="3"/>
        <v>800524.1687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40026208.44</v>
      </c>
      <c r="D59" s="20">
        <v>0.020999999999999998</v>
      </c>
      <c r="E59" s="12">
        <f t="shared" si="3"/>
        <v>823261.8777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39202946.56</v>
      </c>
      <c r="D60" s="20">
        <v>0.022</v>
      </c>
      <c r="E60" s="12">
        <f t="shared" si="3"/>
        <v>843899.0453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38359047.51</v>
      </c>
      <c r="D61" s="20">
        <v>0.023</v>
      </c>
      <c r="E61" s="12">
        <f t="shared" si="3"/>
        <v>862422.3781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37496625.13</v>
      </c>
      <c r="D62" s="20">
        <v>0.019999999999999997</v>
      </c>
      <c r="E62" s="12">
        <f t="shared" si="3"/>
        <v>735227.9438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36761397.19</v>
      </c>
      <c r="D63" s="20">
        <v>0.020999999999999998</v>
      </c>
      <c r="E63" s="12">
        <f t="shared" si="3"/>
        <v>756111.0098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36005286.18</v>
      </c>
      <c r="D64" s="20">
        <v>0.022</v>
      </c>
      <c r="E64" s="12">
        <f t="shared" si="3"/>
        <v>775064.8689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35230221.31</v>
      </c>
      <c r="D65" s="20">
        <v>0.023</v>
      </c>
      <c r="E65" s="12">
        <f t="shared" si="3"/>
        <v>792077.312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34438144</v>
      </c>
      <c r="D66" s="20">
        <v>0.024</v>
      </c>
      <c r="E66" s="12">
        <f t="shared" si="3"/>
        <v>807144</v>
      </c>
      <c r="F66" s="14"/>
    </row>
    <row r="67" ht="22.5" customHeight="1">
      <c r="A67" s="3">
        <f t="shared" si="1"/>
        <v>1950</v>
      </c>
      <c r="B67" s="4">
        <v>1700.0</v>
      </c>
      <c r="C67" s="23">
        <v>3.3631E7</v>
      </c>
      <c r="D67" s="20">
        <v>0.024</v>
      </c>
      <c r="E67" s="4" t="s">
        <v>72</v>
      </c>
      <c r="F67" s="23"/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21372715.6</v>
      </c>
      <c r="D2" s="20">
        <v>0.009800000000000001</v>
      </c>
      <c r="E2" s="12">
        <f t="shared" ref="E2:E66" si="3">SUM(C2-C3)</f>
        <v>207419.8979</v>
      </c>
      <c r="F2" s="19">
        <v>2.1374692E7</v>
      </c>
    </row>
    <row r="3" ht="22.5" customHeight="1">
      <c r="A3" s="3">
        <f t="shared" si="1"/>
        <v>2014</v>
      </c>
      <c r="B3" s="4">
        <v>1764.0</v>
      </c>
      <c r="C3" s="12">
        <f t="shared" si="2"/>
        <v>21165295.7</v>
      </c>
      <c r="D3" s="20">
        <v>0.009199999999999998</v>
      </c>
      <c r="E3" s="12">
        <f t="shared" si="3"/>
        <v>192945.6207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20972350.08</v>
      </c>
      <c r="D4" s="20">
        <v>0.008700000000000001</v>
      </c>
      <c r="E4" s="12">
        <f t="shared" si="3"/>
        <v>180885.7398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20791464.34</v>
      </c>
      <c r="D5" s="20">
        <v>0.008499999999999999</v>
      </c>
      <c r="E5" s="12">
        <f t="shared" si="3"/>
        <v>175237.9245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20616226.42</v>
      </c>
      <c r="D6" s="20">
        <v>0.008499999999999999</v>
      </c>
      <c r="E6" s="12">
        <f t="shared" si="3"/>
        <v>173760.9564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20442465.46</v>
      </c>
      <c r="D7" s="20">
        <v>0.0083</v>
      </c>
      <c r="E7" s="12">
        <f t="shared" si="3"/>
        <v>168275.7744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20274189.69</v>
      </c>
      <c r="D8" s="20">
        <v>0.013900000000000001</v>
      </c>
      <c r="E8" s="12">
        <f t="shared" si="3"/>
        <v>277947.7627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19996241.92</v>
      </c>
      <c r="D9" s="20">
        <v>0.0078</v>
      </c>
      <c r="E9" s="12">
        <f t="shared" si="3"/>
        <v>154763.5315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19841478.39</v>
      </c>
      <c r="D10" s="20">
        <v>0.0078</v>
      </c>
      <c r="E10" s="12">
        <f t="shared" si="3"/>
        <v>153565.7188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19687912.67</v>
      </c>
      <c r="D11" s="20">
        <v>0.0077</v>
      </c>
      <c r="E11" s="12">
        <f t="shared" si="3"/>
        <v>150438.5507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19537474.12</v>
      </c>
      <c r="D12" s="20">
        <v>0.007600000000000001</v>
      </c>
      <c r="E12" s="12">
        <f t="shared" si="3"/>
        <v>147364.8306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19390109.29</v>
      </c>
      <c r="D13" s="20">
        <v>0.0077</v>
      </c>
      <c r="E13" s="12">
        <f t="shared" si="3"/>
        <v>148162.9865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19241946.3</v>
      </c>
      <c r="D14" s="20">
        <v>0.008100000000000001</v>
      </c>
      <c r="E14" s="12">
        <f t="shared" si="3"/>
        <v>154607.4448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19087338.86</v>
      </c>
      <c r="D15" s="20">
        <v>0.0101</v>
      </c>
      <c r="E15" s="12">
        <f t="shared" si="3"/>
        <v>190854.4921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18896484.37</v>
      </c>
      <c r="D16" s="20">
        <v>0.0136</v>
      </c>
      <c r="E16" s="12">
        <f t="shared" si="3"/>
        <v>253543.9891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18642940.38</v>
      </c>
      <c r="D17" s="20">
        <v>0.016399999999999998</v>
      </c>
      <c r="E17" s="12">
        <f t="shared" si="3"/>
        <v>300810.9231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18342129.46</v>
      </c>
      <c r="D18" s="20">
        <v>0.015499999999999998</v>
      </c>
      <c r="E18" s="12">
        <f t="shared" si="3"/>
        <v>279963.5712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18062165.88</v>
      </c>
      <c r="D19" s="20">
        <v>0.0129</v>
      </c>
      <c r="E19" s="12">
        <f t="shared" si="3"/>
        <v>230034.4949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17832131.39</v>
      </c>
      <c r="D20" s="20">
        <v>0.015000000000000001</v>
      </c>
      <c r="E20" s="12">
        <f t="shared" si="3"/>
        <v>263529.0353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17568602.35</v>
      </c>
      <c r="D21" s="20">
        <v>0.0162</v>
      </c>
      <c r="E21" s="12">
        <f t="shared" si="3"/>
        <v>280074.1568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17288528.2</v>
      </c>
      <c r="D22" s="20">
        <v>0.0167</v>
      </c>
      <c r="E22" s="12">
        <f t="shared" si="3"/>
        <v>283976.0213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17004552.18</v>
      </c>
      <c r="D23" s="20">
        <v>0.015899999999999997</v>
      </c>
      <c r="E23" s="12">
        <f t="shared" si="3"/>
        <v>266140.7418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16738411.43</v>
      </c>
      <c r="D24" s="20">
        <v>0.016599999999999997</v>
      </c>
      <c r="E24" s="12">
        <f t="shared" si="3"/>
        <v>273320.5093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16465090.92</v>
      </c>
      <c r="D25" s="20">
        <v>0.024599999999999997</v>
      </c>
      <c r="E25" s="12">
        <f t="shared" si="3"/>
        <v>395316.452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16069774.47</v>
      </c>
      <c r="D26" s="20">
        <v>0.050199999999999995</v>
      </c>
      <c r="E26" s="12">
        <f t="shared" si="3"/>
        <v>768141.9525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15301632.52</v>
      </c>
      <c r="D27" s="20">
        <v>0.020900000000000002</v>
      </c>
      <c r="E27" s="12">
        <f t="shared" si="3"/>
        <v>313257.0474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14988375.47</v>
      </c>
      <c r="D28" s="20">
        <v>0.007000000000000001</v>
      </c>
      <c r="E28" s="12">
        <f t="shared" si="3"/>
        <v>104189.3032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14884186.17</v>
      </c>
      <c r="D29" s="20">
        <v>0.0066</v>
      </c>
      <c r="E29" s="12">
        <f t="shared" si="3"/>
        <v>97591.52466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14786594.64</v>
      </c>
      <c r="D30" s="21">
        <v>0.006199999999999999</v>
      </c>
      <c r="E30" s="12">
        <f t="shared" si="3"/>
        <v>91111.99244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14695482.65</v>
      </c>
      <c r="D31" s="22">
        <v>0.0055</v>
      </c>
      <c r="E31" s="12">
        <f t="shared" si="3"/>
        <v>80383.04782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14615099.6</v>
      </c>
      <c r="D32" s="21">
        <v>0.007600000000000001</v>
      </c>
      <c r="E32" s="12">
        <f t="shared" si="3"/>
        <v>110236.9561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14504862.65</v>
      </c>
      <c r="D33" s="22">
        <v>0.0031000000000000003</v>
      </c>
      <c r="E33" s="12">
        <f t="shared" si="3"/>
        <v>44826.11326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14460036.54</v>
      </c>
      <c r="D34" s="21">
        <v>0.0082</v>
      </c>
      <c r="E34" s="12">
        <f t="shared" si="3"/>
        <v>117607.9147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14342428.62</v>
      </c>
      <c r="D35" s="20">
        <v>0.0088</v>
      </c>
      <c r="E35" s="12">
        <f t="shared" si="3"/>
        <v>125112.3829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14217316.24</v>
      </c>
      <c r="D36" s="20">
        <v>0.0099</v>
      </c>
      <c r="E36" s="12">
        <f t="shared" si="3"/>
        <v>139371.6514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14077944.59</v>
      </c>
      <c r="D37" s="20">
        <v>0.014</v>
      </c>
      <c r="E37" s="12">
        <f t="shared" si="3"/>
        <v>194370.0436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13883574.54</v>
      </c>
      <c r="D38" s="20">
        <v>0.0157</v>
      </c>
      <c r="E38" s="12">
        <f t="shared" si="3"/>
        <v>214602.8555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13668971.69</v>
      </c>
      <c r="D39" s="20">
        <v>0.0111</v>
      </c>
      <c r="E39" s="12">
        <f t="shared" si="3"/>
        <v>150059.9206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13518911.77</v>
      </c>
      <c r="D40" s="20">
        <v>0.0124</v>
      </c>
      <c r="E40" s="12">
        <f t="shared" si="3"/>
        <v>165581.2978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13353330.47</v>
      </c>
      <c r="D41" s="20">
        <v>0.0123</v>
      </c>
      <c r="E41" s="12">
        <f t="shared" si="3"/>
        <v>162250.2862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13191080.18</v>
      </c>
      <c r="D42" s="20">
        <v>0.0128</v>
      </c>
      <c r="E42" s="12">
        <f t="shared" si="3"/>
        <v>166711.9138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13024368.27</v>
      </c>
      <c r="D43" s="20">
        <v>0.019799999999999998</v>
      </c>
      <c r="E43" s="12">
        <f t="shared" si="3"/>
        <v>252875.5557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12771492.71</v>
      </c>
      <c r="D44" s="20">
        <v>0.0305</v>
      </c>
      <c r="E44" s="12">
        <f t="shared" si="3"/>
        <v>378001.4825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12393491.23</v>
      </c>
      <c r="D45" s="20">
        <v>0.015399999999999999</v>
      </c>
      <c r="E45" s="12">
        <f t="shared" si="3"/>
        <v>187965.1024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12205526.13</v>
      </c>
      <c r="D46" s="20">
        <v>0.021399999999999995</v>
      </c>
      <c r="E46" s="12">
        <f t="shared" si="3"/>
        <v>255725.7285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11949800.4</v>
      </c>
      <c r="D47" s="20">
        <v>0.0232</v>
      </c>
      <c r="E47" s="12">
        <f t="shared" si="3"/>
        <v>270949.3445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11678851.05</v>
      </c>
      <c r="D48" s="20">
        <v>0.016100000000000003</v>
      </c>
      <c r="E48" s="12">
        <f t="shared" si="3"/>
        <v>185050.1939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11493800.86</v>
      </c>
      <c r="D49" s="20">
        <v>0.010899999999999998</v>
      </c>
      <c r="E49" s="12">
        <f t="shared" si="3"/>
        <v>123931.5752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11369869.29</v>
      </c>
      <c r="D50" s="20">
        <v>0.0332</v>
      </c>
      <c r="E50" s="12">
        <f t="shared" si="3"/>
        <v>365350.039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11004519.25</v>
      </c>
      <c r="D51" s="20">
        <v>0.015399999999999999</v>
      </c>
      <c r="E51" s="12">
        <f t="shared" si="3"/>
        <v>166899.3465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10837619.9</v>
      </c>
      <c r="D52" s="20">
        <v>0.0249</v>
      </c>
      <c r="E52" s="12">
        <f t="shared" si="3"/>
        <v>263300.5518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10574319.35</v>
      </c>
      <c r="D53" s="20">
        <v>0.0296</v>
      </c>
      <c r="E53" s="12">
        <f t="shared" si="3"/>
        <v>304001.411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10270317.94</v>
      </c>
      <c r="D54" s="20">
        <v>0.026799999999999997</v>
      </c>
      <c r="E54" s="12">
        <f t="shared" si="3"/>
        <v>268060.4993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10002257.44</v>
      </c>
      <c r="D55" s="20">
        <v>0.0382</v>
      </c>
      <c r="E55" s="12">
        <f t="shared" si="3"/>
        <v>368027.5806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9634229.858</v>
      </c>
      <c r="D56" s="20">
        <v>0.023</v>
      </c>
      <c r="E56" s="12">
        <f t="shared" si="3"/>
        <v>216605.3634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9417624.494</v>
      </c>
      <c r="D57" s="20">
        <v>0.025</v>
      </c>
      <c r="E57" s="12">
        <f t="shared" si="3"/>
        <v>229698.1584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9187926.336</v>
      </c>
      <c r="D58" s="20">
        <v>0.019999999999999997</v>
      </c>
      <c r="E58" s="12">
        <f t="shared" si="3"/>
        <v>180155.4184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9007770.918</v>
      </c>
      <c r="D59" s="20">
        <v>0.025</v>
      </c>
      <c r="E59" s="12">
        <f t="shared" si="3"/>
        <v>219701.7297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8788069.188</v>
      </c>
      <c r="D60" s="20">
        <v>0.048</v>
      </c>
      <c r="E60" s="12">
        <f t="shared" si="3"/>
        <v>402506.9857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8385562.202</v>
      </c>
      <c r="D61" s="20">
        <v>0.04</v>
      </c>
      <c r="E61" s="12">
        <f t="shared" si="3"/>
        <v>322521.6232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8063040.579</v>
      </c>
      <c r="D62" s="20">
        <v>0.03</v>
      </c>
      <c r="E62" s="12">
        <f t="shared" si="3"/>
        <v>234845.8421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7828194.737</v>
      </c>
      <c r="D63" s="20">
        <v>0.019999999999999997</v>
      </c>
      <c r="E63" s="12">
        <f t="shared" si="3"/>
        <v>153494.0145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7674700.723</v>
      </c>
      <c r="D64" s="20">
        <v>0.015000000000000001</v>
      </c>
      <c r="E64" s="12">
        <f t="shared" si="3"/>
        <v>113419.2225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7561281.5</v>
      </c>
      <c r="D65" s="20">
        <v>0.025</v>
      </c>
      <c r="E65" s="12">
        <f t="shared" si="3"/>
        <v>184421.5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7376860</v>
      </c>
      <c r="D66" s="20">
        <v>0.03</v>
      </c>
      <c r="E66" s="12">
        <f t="shared" si="3"/>
        <v>214860</v>
      </c>
      <c r="F66" s="14"/>
    </row>
    <row r="67" ht="22.5" customHeight="1">
      <c r="A67" s="3">
        <f t="shared" si="1"/>
        <v>1950</v>
      </c>
      <c r="B67" s="4">
        <v>1700.0</v>
      </c>
      <c r="C67" s="17">
        <v>7162000.0</v>
      </c>
      <c r="D67" s="20">
        <v>0.019999999999999997</v>
      </c>
      <c r="E67" s="4" t="s">
        <v>72</v>
      </c>
      <c r="F67" s="14"/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25083181.25</v>
      </c>
      <c r="D2" s="13">
        <v>0.0117</v>
      </c>
      <c r="E2" s="12">
        <f t="shared" ref="E2:E66" si="3">SUM(C2-C3)</f>
        <v>290079.2929</v>
      </c>
      <c r="F2" s="19">
        <v>2.5083674E7</v>
      </c>
    </row>
    <row r="3" ht="22.5" customHeight="1">
      <c r="A3" s="3">
        <f t="shared" si="1"/>
        <v>2014</v>
      </c>
      <c r="B3" s="4">
        <v>1764.0</v>
      </c>
      <c r="C3" s="12">
        <f t="shared" si="2"/>
        <v>24793101.95</v>
      </c>
      <c r="D3" s="13">
        <v>0.012</v>
      </c>
      <c r="E3" s="12">
        <f t="shared" si="3"/>
        <v>293989.3512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24499112.6</v>
      </c>
      <c r="D4" s="13">
        <v>0.0121</v>
      </c>
      <c r="E4" s="12">
        <f t="shared" si="3"/>
        <v>292895.2302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24206217.37</v>
      </c>
      <c r="D5" s="13">
        <v>0.0117</v>
      </c>
      <c r="E5" s="12">
        <f t="shared" si="3"/>
        <v>279937.4748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23926279.9</v>
      </c>
      <c r="D6" s="13">
        <v>0.0112</v>
      </c>
      <c r="E6" s="12">
        <f t="shared" si="3"/>
        <v>265006.2647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23661273.63</v>
      </c>
      <c r="D7" s="13">
        <v>0.0105</v>
      </c>
      <c r="E7" s="12">
        <f t="shared" si="3"/>
        <v>245861.824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23415411.81</v>
      </c>
      <c r="D8" s="13">
        <v>0.01</v>
      </c>
      <c r="E8" s="12">
        <f t="shared" si="3"/>
        <v>231835.7605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23183576.05</v>
      </c>
      <c r="D9" s="13">
        <v>0.0099</v>
      </c>
      <c r="E9" s="12">
        <f t="shared" si="3"/>
        <v>227267.4551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22956308.59</v>
      </c>
      <c r="D10" s="13">
        <v>0.0105</v>
      </c>
      <c r="E10" s="12">
        <f t="shared" si="3"/>
        <v>238536.6059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22717771.99</v>
      </c>
      <c r="D11" s="13">
        <v>0.0093</v>
      </c>
      <c r="E11" s="12">
        <f t="shared" si="3"/>
        <v>209328.5242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22508443.46</v>
      </c>
      <c r="D12" s="13">
        <v>0.0089</v>
      </c>
      <c r="E12" s="12">
        <f t="shared" si="3"/>
        <v>198557.9808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22309885.48</v>
      </c>
      <c r="D13" s="13">
        <v>0.0095</v>
      </c>
      <c r="E13" s="12">
        <f t="shared" si="3"/>
        <v>209949.3928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22099936.09</v>
      </c>
      <c r="D14" s="13">
        <v>0.0097</v>
      </c>
      <c r="E14" s="12">
        <f t="shared" si="3"/>
        <v>212309.9733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21887626.12</v>
      </c>
      <c r="D15" s="13">
        <v>0.0106</v>
      </c>
      <c r="E15" s="12">
        <f t="shared" si="3"/>
        <v>229575.3382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21658050.78</v>
      </c>
      <c r="D16" s="13">
        <v>0.0139</v>
      </c>
      <c r="E16" s="12">
        <f t="shared" si="3"/>
        <v>296919.7217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21361131.06</v>
      </c>
      <c r="D17" s="13">
        <v>0.0179</v>
      </c>
      <c r="E17" s="12">
        <f t="shared" si="3"/>
        <v>375640.2848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20985490.77</v>
      </c>
      <c r="D18" s="13">
        <v>0.0197</v>
      </c>
      <c r="E18" s="12">
        <f t="shared" si="3"/>
        <v>405427.2513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20580063.52</v>
      </c>
      <c r="D19" s="13">
        <v>0.0206</v>
      </c>
      <c r="E19" s="12">
        <f t="shared" si="3"/>
        <v>415392.2286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20164671.29</v>
      </c>
      <c r="D20" s="13">
        <v>0.0216</v>
      </c>
      <c r="E20" s="12">
        <f t="shared" si="3"/>
        <v>426347.7877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19738323.5</v>
      </c>
      <c r="D21" s="13">
        <v>0.0227</v>
      </c>
      <c r="E21" s="12">
        <f t="shared" si="3"/>
        <v>438114.739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19300208.76</v>
      </c>
      <c r="D22" s="13">
        <v>0.0239</v>
      </c>
      <c r="E22" s="12">
        <f t="shared" si="3"/>
        <v>450507.8518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18849700.91</v>
      </c>
      <c r="D23" s="13">
        <v>0.024</v>
      </c>
      <c r="E23" s="12">
        <f t="shared" si="3"/>
        <v>441789.8651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18407911.05</v>
      </c>
      <c r="D24" s="13">
        <v>0.0259</v>
      </c>
      <c r="E24" s="12">
        <f t="shared" si="3"/>
        <v>464728.4298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17943182.62</v>
      </c>
      <c r="D25" s="13">
        <v>0.0255</v>
      </c>
      <c r="E25" s="12">
        <f t="shared" si="3"/>
        <v>446173.7267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17497008.89</v>
      </c>
      <c r="D26" s="13">
        <v>0.0245</v>
      </c>
      <c r="E26" s="12">
        <f t="shared" si="3"/>
        <v>418425.298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17078583.59</v>
      </c>
      <c r="D27" s="13">
        <v>0.0239</v>
      </c>
      <c r="E27" s="12">
        <f t="shared" si="3"/>
        <v>398650.4032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16679933.19</v>
      </c>
      <c r="D28" s="13">
        <v>0.0242</v>
      </c>
      <c r="E28" s="12">
        <f t="shared" si="3"/>
        <v>394116.7577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16285816.43</v>
      </c>
      <c r="D29" s="13">
        <v>0.0251</v>
      </c>
      <c r="E29" s="12">
        <f t="shared" si="3"/>
        <v>398764.9912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15887051.44</v>
      </c>
      <c r="D30" s="15">
        <v>0.0243</v>
      </c>
      <c r="E30" s="12">
        <f t="shared" si="3"/>
        <v>376896.7588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15510154.68</v>
      </c>
      <c r="D31" s="16">
        <v>0.024</v>
      </c>
      <c r="E31" s="12">
        <f t="shared" si="3"/>
        <v>363519.2504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15146635.43</v>
      </c>
      <c r="D32" s="15">
        <v>0.0243</v>
      </c>
      <c r="E32" s="12">
        <f t="shared" si="3"/>
        <v>359331.4859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14787303.95</v>
      </c>
      <c r="D33" s="16">
        <v>0.0239</v>
      </c>
      <c r="E33" s="12">
        <f t="shared" si="3"/>
        <v>345167.0713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14442136.87</v>
      </c>
      <c r="D34" s="15">
        <v>0.0236</v>
      </c>
      <c r="E34" s="12">
        <f t="shared" si="3"/>
        <v>332976.1921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14109160.68</v>
      </c>
      <c r="D35" s="13">
        <v>0.0234</v>
      </c>
      <c r="E35" s="12">
        <f t="shared" si="3"/>
        <v>322605.3938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13786555.29</v>
      </c>
      <c r="D36" s="13">
        <v>0.0236</v>
      </c>
      <c r="E36" s="12">
        <f t="shared" si="3"/>
        <v>317861.1809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13468694.11</v>
      </c>
      <c r="D37" s="13">
        <v>0.0243</v>
      </c>
      <c r="E37" s="12">
        <f t="shared" si="3"/>
        <v>319524.8138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13149169.29</v>
      </c>
      <c r="D38" s="13">
        <v>0.025</v>
      </c>
      <c r="E38" s="12">
        <f t="shared" si="3"/>
        <v>320711.4462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12828457.85</v>
      </c>
      <c r="D39" s="13">
        <v>0.0251</v>
      </c>
      <c r="E39" s="12">
        <f t="shared" si="3"/>
        <v>314110.1278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12514347.72</v>
      </c>
      <c r="D40" s="13">
        <v>0.0259</v>
      </c>
      <c r="E40" s="12">
        <f t="shared" si="3"/>
        <v>315938.7913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12198408.93</v>
      </c>
      <c r="D41" s="13">
        <v>0.0265</v>
      </c>
      <c r="E41" s="12">
        <f t="shared" si="3"/>
        <v>314912.6514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11883496.28</v>
      </c>
      <c r="D42" s="13">
        <v>0.0262</v>
      </c>
      <c r="E42" s="12">
        <f t="shared" si="3"/>
        <v>303398.5602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11580097.72</v>
      </c>
      <c r="D43" s="13">
        <v>0.0262</v>
      </c>
      <c r="E43" s="12">
        <f t="shared" si="3"/>
        <v>295652.4656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11284445.25</v>
      </c>
      <c r="D44" s="13">
        <v>0.0261</v>
      </c>
      <c r="E44" s="12">
        <f t="shared" si="3"/>
        <v>287032.4735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10997412.78</v>
      </c>
      <c r="D45" s="13">
        <v>0.0255</v>
      </c>
      <c r="E45" s="12">
        <f t="shared" si="3"/>
        <v>273460.7761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10723952</v>
      </c>
      <c r="D46" s="13">
        <v>0.0242</v>
      </c>
      <c r="E46" s="12">
        <f t="shared" si="3"/>
        <v>253387.6571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10470564.34</v>
      </c>
      <c r="D47" s="13">
        <v>0.0232</v>
      </c>
      <c r="E47" s="12">
        <f t="shared" si="3"/>
        <v>237409.1994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10233155.15</v>
      </c>
      <c r="D48" s="13">
        <v>0.0227</v>
      </c>
      <c r="E48" s="12">
        <f t="shared" si="3"/>
        <v>227136.6205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10006018.53</v>
      </c>
      <c r="D49" s="13">
        <v>0.022</v>
      </c>
      <c r="E49" s="12">
        <f t="shared" si="3"/>
        <v>215393.7452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9790624.78</v>
      </c>
      <c r="D50" s="13">
        <v>0.0213</v>
      </c>
      <c r="E50" s="12">
        <f t="shared" si="3"/>
        <v>204191.0387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9586433.741</v>
      </c>
      <c r="D51" s="13">
        <v>0.0204</v>
      </c>
      <c r="E51" s="12">
        <f t="shared" si="3"/>
        <v>191653.5166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9394780.225</v>
      </c>
      <c r="D52" s="13">
        <v>0.0197</v>
      </c>
      <c r="E52" s="12">
        <f t="shared" si="3"/>
        <v>181501.5891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9213278.636</v>
      </c>
      <c r="D53" s="13">
        <v>0.0192</v>
      </c>
      <c r="E53" s="12">
        <f t="shared" si="3"/>
        <v>173562.5489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9039716.087</v>
      </c>
      <c r="D54" s="13">
        <v>0.0188</v>
      </c>
      <c r="E54" s="12">
        <f t="shared" si="3"/>
        <v>166810.6227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8872905.464</v>
      </c>
      <c r="D55" s="13">
        <v>0.0186</v>
      </c>
      <c r="E55" s="12">
        <f t="shared" si="3"/>
        <v>162022.4245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8710883.039</v>
      </c>
      <c r="D56" s="13">
        <v>0.0185</v>
      </c>
      <c r="E56" s="12">
        <f t="shared" si="3"/>
        <v>158224.1887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8552658.851</v>
      </c>
      <c r="D57" s="13">
        <v>0.0185</v>
      </c>
      <c r="E57" s="12">
        <f t="shared" si="3"/>
        <v>155350.2099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8397308.641</v>
      </c>
      <c r="D58" s="13">
        <v>0.0185</v>
      </c>
      <c r="E58" s="12">
        <f t="shared" si="3"/>
        <v>152528.4338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8244780.207</v>
      </c>
      <c r="D59" s="13">
        <v>0.0185</v>
      </c>
      <c r="E59" s="12">
        <f t="shared" si="3"/>
        <v>149757.9124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8095022.295</v>
      </c>
      <c r="D60" s="13">
        <v>0.0185</v>
      </c>
      <c r="E60" s="12">
        <f t="shared" si="3"/>
        <v>147037.7147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7947984.58</v>
      </c>
      <c r="D61" s="13">
        <v>0.0185</v>
      </c>
      <c r="E61" s="12">
        <f t="shared" si="3"/>
        <v>144366.9266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7803617.653</v>
      </c>
      <c r="D62" s="13">
        <v>0.0185</v>
      </c>
      <c r="E62" s="12">
        <f t="shared" si="3"/>
        <v>141744.6505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7661873.003</v>
      </c>
      <c r="D63" s="13">
        <v>0.0185</v>
      </c>
      <c r="E63" s="12">
        <f t="shared" si="3"/>
        <v>139170.0054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7522702.997</v>
      </c>
      <c r="D64" s="13">
        <v>0.018</v>
      </c>
      <c r="E64" s="12">
        <f t="shared" si="3"/>
        <v>133014.3948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7389688.602</v>
      </c>
      <c r="D65" s="13">
        <v>0.018</v>
      </c>
      <c r="E65" s="12">
        <f t="shared" si="3"/>
        <v>130662.4704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7259026.132</v>
      </c>
      <c r="D66" s="13">
        <v>0.018</v>
      </c>
      <c r="E66" s="12">
        <f t="shared" si="3"/>
        <v>128352.132</v>
      </c>
      <c r="F66" s="14"/>
    </row>
    <row r="67" ht="22.5" customHeight="1">
      <c r="A67" s="3">
        <f t="shared" si="1"/>
        <v>1950</v>
      </c>
      <c r="B67" s="4">
        <v>1700.0</v>
      </c>
      <c r="C67" s="17">
        <v>7130674.0</v>
      </c>
      <c r="D67" s="13">
        <v>0.017</v>
      </c>
      <c r="E67" s="4" t="s">
        <v>72</v>
      </c>
      <c r="F67" s="14"/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1440839.017</v>
      </c>
      <c r="D2" s="13">
        <v>0.0094</v>
      </c>
      <c r="E2" s="12">
        <f t="shared" ref="E2:E66" si="3">SUM(C2-C3)</f>
        <v>13417.75982</v>
      </c>
      <c r="F2" s="19">
        <v>1441954.0</v>
      </c>
    </row>
    <row r="3" ht="22.5" customHeight="1">
      <c r="A3" s="3">
        <f t="shared" si="1"/>
        <v>2014</v>
      </c>
      <c r="B3" s="4">
        <v>1764.0</v>
      </c>
      <c r="C3" s="12">
        <f t="shared" si="2"/>
        <v>1427421.257</v>
      </c>
      <c r="D3" s="13">
        <v>0.0073</v>
      </c>
      <c r="E3" s="12">
        <f t="shared" si="3"/>
        <v>10344.65917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1417076.598</v>
      </c>
      <c r="D4" s="13">
        <v>0.0053</v>
      </c>
      <c r="E4" s="12">
        <f t="shared" si="3"/>
        <v>7470.910147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1409605.688</v>
      </c>
      <c r="D5" s="13">
        <v>0.0042</v>
      </c>
      <c r="E5" s="12">
        <f t="shared" si="3"/>
        <v>5895.582444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1403710.106</v>
      </c>
      <c r="D6" s="13">
        <v>0.0044</v>
      </c>
      <c r="E6" s="12">
        <f t="shared" si="3"/>
        <v>6149.267687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1397560.838</v>
      </c>
      <c r="D7" s="13">
        <v>0.0054</v>
      </c>
      <c r="E7" s="12">
        <f t="shared" si="3"/>
        <v>7506.294535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1390054.543</v>
      </c>
      <c r="D8" s="13">
        <v>0.0102</v>
      </c>
      <c r="E8" s="12">
        <f t="shared" si="3"/>
        <v>14035.39531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1376019.148</v>
      </c>
      <c r="D9" s="13">
        <v>0.0204</v>
      </c>
      <c r="E9" s="12">
        <f t="shared" si="3"/>
        <v>27509.59489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1348509.553</v>
      </c>
      <c r="D10" s="13">
        <v>0.0289</v>
      </c>
      <c r="E10" s="12">
        <f t="shared" si="3"/>
        <v>37877.2729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1310632.28</v>
      </c>
      <c r="D11" s="13">
        <v>0.027</v>
      </c>
      <c r="E11" s="12">
        <f t="shared" si="3"/>
        <v>34456.7396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1276175.541</v>
      </c>
      <c r="D12" s="13">
        <v>0.0218</v>
      </c>
      <c r="E12" s="12">
        <f t="shared" si="3"/>
        <v>27227.07652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1248948.464</v>
      </c>
      <c r="D13" s="13">
        <v>0.0183</v>
      </c>
      <c r="E13" s="12">
        <f t="shared" si="3"/>
        <v>22445.01316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1226503.451</v>
      </c>
      <c r="D14" s="13">
        <v>0.0163</v>
      </c>
      <c r="E14" s="12">
        <f t="shared" si="3"/>
        <v>19671.36304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1206832.088</v>
      </c>
      <c r="D15" s="13">
        <v>0.0169</v>
      </c>
      <c r="E15" s="12">
        <f t="shared" si="3"/>
        <v>20056.50731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1186775.581</v>
      </c>
      <c r="D16" s="13">
        <v>0.0159</v>
      </c>
      <c r="E16" s="12">
        <f t="shared" si="3"/>
        <v>18574.39879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1168201.182</v>
      </c>
      <c r="D17" s="13">
        <v>0.0133</v>
      </c>
      <c r="E17" s="12">
        <f t="shared" si="3"/>
        <v>15333.14489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1152868.037</v>
      </c>
      <c r="D18" s="13">
        <v>0.0113</v>
      </c>
      <c r="E18" s="12">
        <f t="shared" si="3"/>
        <v>12881.84398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1139986.193</v>
      </c>
      <c r="D19" s="13">
        <v>0.0104</v>
      </c>
      <c r="E19" s="12">
        <f t="shared" si="3"/>
        <v>11733.82463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1128252.368</v>
      </c>
      <c r="D20" s="13">
        <v>0.01</v>
      </c>
      <c r="E20" s="12">
        <f t="shared" si="3"/>
        <v>11170.81553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1117081.553</v>
      </c>
      <c r="D21" s="13">
        <v>0.0079</v>
      </c>
      <c r="E21" s="12">
        <f t="shared" si="3"/>
        <v>8755.773656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1108325.779</v>
      </c>
      <c r="D22" s="13">
        <v>0.0051</v>
      </c>
      <c r="E22" s="12">
        <f t="shared" si="3"/>
        <v>5623.780195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1102701.999</v>
      </c>
      <c r="D23" s="13">
        <v>0.0039</v>
      </c>
      <c r="E23" s="12">
        <f t="shared" si="3"/>
        <v>4283.830856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1098418.168</v>
      </c>
      <c r="D24" s="13">
        <v>0.005</v>
      </c>
      <c r="E24" s="12">
        <f t="shared" si="3"/>
        <v>5464.767006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1092953.401</v>
      </c>
      <c r="D25" s="13">
        <v>0.0068</v>
      </c>
      <c r="E25" s="12">
        <f t="shared" si="3"/>
        <v>7381.886301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1085571.515</v>
      </c>
      <c r="D26" s="13">
        <v>0.0057</v>
      </c>
      <c r="E26" s="12">
        <f t="shared" si="3"/>
        <v>6152.687317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1079418.828</v>
      </c>
      <c r="D27" s="13">
        <v>8.0E-4</v>
      </c>
      <c r="E27" s="12">
        <f t="shared" si="3"/>
        <v>862.8447862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1078555.983</v>
      </c>
      <c r="D28" s="13">
        <v>-0.004</v>
      </c>
      <c r="E28" s="12">
        <f t="shared" si="3"/>
        <v>-4331.550132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1082887.533</v>
      </c>
      <c r="D29" s="13">
        <v>-0.0043</v>
      </c>
      <c r="E29" s="12">
        <f t="shared" si="3"/>
        <v>-4676.525451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1087564.058</v>
      </c>
      <c r="D30" s="15">
        <v>1.0E-4</v>
      </c>
      <c r="E30" s="12">
        <f t="shared" si="3"/>
        <v>108.7455313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1087455.313</v>
      </c>
      <c r="D31" s="16">
        <v>5.0E-4</v>
      </c>
      <c r="E31" s="12">
        <f t="shared" si="3"/>
        <v>543.4559285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1086911.857</v>
      </c>
      <c r="D32" s="15">
        <v>0.0016</v>
      </c>
      <c r="E32" s="12">
        <f t="shared" si="3"/>
        <v>1736.280922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1085175.576</v>
      </c>
      <c r="D33" s="16">
        <v>0.0062</v>
      </c>
      <c r="E33" s="12">
        <f t="shared" si="3"/>
        <v>6686.631456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1078488.945</v>
      </c>
      <c r="D34" s="15">
        <v>0.0071</v>
      </c>
      <c r="E34" s="12">
        <f t="shared" si="3"/>
        <v>7603.28816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1070885.656</v>
      </c>
      <c r="D35" s="13">
        <v>0.0095</v>
      </c>
      <c r="E35" s="12">
        <f t="shared" si="3"/>
        <v>10077.67582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1060807.981</v>
      </c>
      <c r="D36" s="13">
        <v>0.0117</v>
      </c>
      <c r="E36" s="12">
        <f t="shared" si="3"/>
        <v>12267.91872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1048540.062</v>
      </c>
      <c r="D37" s="13">
        <v>0.0115</v>
      </c>
      <c r="E37" s="12">
        <f t="shared" si="3"/>
        <v>11921.11786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1036618.944</v>
      </c>
      <c r="D38" s="13">
        <v>0.0133</v>
      </c>
      <c r="E38" s="12">
        <f t="shared" si="3"/>
        <v>13606.07121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1023012.873</v>
      </c>
      <c r="D39" s="13">
        <v>0.0142</v>
      </c>
      <c r="E39" s="12">
        <f t="shared" si="3"/>
        <v>14323.39065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1008689.482</v>
      </c>
      <c r="D40" s="13">
        <v>0.0135</v>
      </c>
      <c r="E40" s="12">
        <f t="shared" si="3"/>
        <v>13435.92305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995253.5591</v>
      </c>
      <c r="D41" s="13">
        <v>0.0151</v>
      </c>
      <c r="E41" s="12">
        <f t="shared" si="3"/>
        <v>14804.77662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980448.7825</v>
      </c>
      <c r="D42" s="13">
        <v>0.0165</v>
      </c>
      <c r="E42" s="12">
        <f t="shared" si="3"/>
        <v>15914.81054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964533.9719</v>
      </c>
      <c r="D43" s="13">
        <v>0.0166</v>
      </c>
      <c r="E43" s="12">
        <f t="shared" si="3"/>
        <v>15749.81697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948784.155</v>
      </c>
      <c r="D44" s="13">
        <v>0.016</v>
      </c>
      <c r="E44" s="12">
        <f t="shared" si="3"/>
        <v>14941.48276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933842.6722</v>
      </c>
      <c r="D45" s="13">
        <v>0.0149</v>
      </c>
      <c r="E45" s="12">
        <f t="shared" si="3"/>
        <v>13709.97716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920132.6951</v>
      </c>
      <c r="D46" s="13">
        <v>0.0117</v>
      </c>
      <c r="E46" s="12">
        <f t="shared" si="3"/>
        <v>10641.05222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909491.6428</v>
      </c>
      <c r="D47" s="13">
        <v>0.0084</v>
      </c>
      <c r="E47" s="12">
        <f t="shared" si="3"/>
        <v>7576.090638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901915.5522</v>
      </c>
      <c r="D48" s="13">
        <v>0.0058</v>
      </c>
      <c r="E48" s="12">
        <f t="shared" si="3"/>
        <v>5200.944723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896714.6075</v>
      </c>
      <c r="D49" s="13">
        <v>0.0045</v>
      </c>
      <c r="E49" s="12">
        <f t="shared" si="3"/>
        <v>4017.13861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892697.4689</v>
      </c>
      <c r="D50" s="13">
        <v>0.0047</v>
      </c>
      <c r="E50" s="12">
        <f t="shared" si="3"/>
        <v>4176.050666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888521.4182</v>
      </c>
      <c r="D51" s="13">
        <v>0.004</v>
      </c>
      <c r="E51" s="12">
        <f t="shared" si="3"/>
        <v>3539.925969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884981.4922</v>
      </c>
      <c r="D52" s="13">
        <v>0.0037</v>
      </c>
      <c r="E52" s="12">
        <f t="shared" si="3"/>
        <v>3262.360786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881719.1314</v>
      </c>
      <c r="D53" s="13">
        <v>0.0049</v>
      </c>
      <c r="E53" s="12">
        <f t="shared" si="3"/>
        <v>4299.356895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877419.7745</v>
      </c>
      <c r="D54" s="13">
        <v>0.0058</v>
      </c>
      <c r="E54" s="12">
        <f t="shared" si="3"/>
        <v>5059.688499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872360.086</v>
      </c>
      <c r="D55" s="13">
        <v>0.0041</v>
      </c>
      <c r="E55" s="12">
        <f t="shared" si="3"/>
        <v>3562.071858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868798.0142</v>
      </c>
      <c r="D56" s="13">
        <v>-0.0015</v>
      </c>
      <c r="E56" s="12">
        <f t="shared" si="3"/>
        <v>-1305.154753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870103.1689</v>
      </c>
      <c r="D57" s="13">
        <v>-0.002</v>
      </c>
      <c r="E57" s="12">
        <f t="shared" si="3"/>
        <v>-1743.693725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871846.8627</v>
      </c>
      <c r="D58" s="13">
        <v>-0.003</v>
      </c>
      <c r="E58" s="12">
        <f t="shared" si="3"/>
        <v>-2623.41082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874470.2735</v>
      </c>
      <c r="D59" s="13">
        <v>-0.005</v>
      </c>
      <c r="E59" s="12">
        <f t="shared" si="3"/>
        <v>-4394.322982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878864.5965</v>
      </c>
      <c r="D60" s="13">
        <v>-0.008</v>
      </c>
      <c r="E60" s="12">
        <f t="shared" si="3"/>
        <v>-7087.617713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885952.2142</v>
      </c>
      <c r="D61" s="13">
        <v>-0.007</v>
      </c>
      <c r="E61" s="12">
        <f t="shared" si="3"/>
        <v>-6245.383182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892197.5974</v>
      </c>
      <c r="D62" s="13">
        <v>-0.007</v>
      </c>
      <c r="E62" s="12">
        <f t="shared" si="3"/>
        <v>-6289.409045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898487.0064</v>
      </c>
      <c r="D63" s="13">
        <v>-0.007</v>
      </c>
      <c r="E63" s="12">
        <f t="shared" si="3"/>
        <v>-6333.745262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904820.7517</v>
      </c>
      <c r="D64" s="13">
        <v>-0.006</v>
      </c>
      <c r="E64" s="12">
        <f t="shared" si="3"/>
        <v>-5461.694678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910282.4464</v>
      </c>
      <c r="D65" s="13">
        <v>-0.005</v>
      </c>
      <c r="E65" s="12">
        <f t="shared" si="3"/>
        <v>-4574.28365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914856.73</v>
      </c>
      <c r="D66" s="13">
        <v>-0.005</v>
      </c>
      <c r="E66" s="12">
        <f t="shared" si="3"/>
        <v>-4597.27</v>
      </c>
      <c r="F66" s="14"/>
    </row>
    <row r="67" ht="22.5" customHeight="1">
      <c r="A67" s="3">
        <f t="shared" si="1"/>
        <v>1950</v>
      </c>
      <c r="B67" s="4">
        <v>1700.0</v>
      </c>
      <c r="C67" s="17">
        <v>919454.0</v>
      </c>
      <c r="D67" s="13">
        <v>-0.004</v>
      </c>
      <c r="E67" s="4" t="s">
        <v>72</v>
      </c>
      <c r="F67" s="14"/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7849206.595</v>
      </c>
      <c r="D2" s="13">
        <v>0.0311</v>
      </c>
      <c r="E2" s="12">
        <f t="shared" ref="E2:E66" si="3">SUM(C2-C3)</f>
        <v>236747.4785</v>
      </c>
      <c r="F2" s="19">
        <v>7849450.0</v>
      </c>
    </row>
    <row r="3" ht="22.5" customHeight="1">
      <c r="A3" s="3">
        <f t="shared" si="1"/>
        <v>2014</v>
      </c>
      <c r="B3" s="4">
        <v>1764.0</v>
      </c>
      <c r="C3" s="12">
        <f t="shared" si="2"/>
        <v>7612459.116</v>
      </c>
      <c r="D3" s="13">
        <v>0.0336</v>
      </c>
      <c r="E3" s="12">
        <f t="shared" si="3"/>
        <v>247463.8412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7364995.275</v>
      </c>
      <c r="D4" s="13">
        <v>0.0352</v>
      </c>
      <c r="E4" s="12">
        <f t="shared" si="3"/>
        <v>250432.606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7114562.669</v>
      </c>
      <c r="D5" s="13">
        <v>0.0358</v>
      </c>
      <c r="E5" s="12">
        <f t="shared" si="3"/>
        <v>245898.1884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6868664.481</v>
      </c>
      <c r="D6" s="13">
        <v>0.0355</v>
      </c>
      <c r="E6" s="12">
        <f t="shared" si="3"/>
        <v>235478.1159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6633186.365</v>
      </c>
      <c r="D7" s="13">
        <v>0.0345</v>
      </c>
      <c r="E7" s="12">
        <f t="shared" si="3"/>
        <v>221213.0784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6411973.286</v>
      </c>
      <c r="D8" s="13">
        <v>0.0333</v>
      </c>
      <c r="E8" s="12">
        <f t="shared" si="3"/>
        <v>206637.6758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6205335.611</v>
      </c>
      <c r="D9" s="13">
        <v>0.0322</v>
      </c>
      <c r="E9" s="12">
        <f t="shared" si="3"/>
        <v>193578.5765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6011757.034</v>
      </c>
      <c r="D10" s="13">
        <v>0.0313</v>
      </c>
      <c r="E10" s="12">
        <f t="shared" si="3"/>
        <v>182457.0883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5829299.946</v>
      </c>
      <c r="D11" s="13">
        <v>0.0302</v>
      </c>
      <c r="E11" s="12">
        <f t="shared" si="3"/>
        <v>170884.1568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5658415.789</v>
      </c>
      <c r="D12" s="13">
        <v>0.029</v>
      </c>
      <c r="E12" s="12">
        <f t="shared" si="3"/>
        <v>159469.444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5498946.345</v>
      </c>
      <c r="D13" s="13">
        <v>0.028</v>
      </c>
      <c r="E13" s="12">
        <f t="shared" si="3"/>
        <v>149776.7487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5349169.596</v>
      </c>
      <c r="D14" s="13">
        <v>0.0273</v>
      </c>
      <c r="E14" s="12">
        <f t="shared" si="3"/>
        <v>142151.5915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5207018.005</v>
      </c>
      <c r="D15" s="13">
        <v>0.0268</v>
      </c>
      <c r="E15" s="12">
        <f t="shared" si="3"/>
        <v>135905.8069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5071112.198</v>
      </c>
      <c r="D16" s="13">
        <v>0.0263</v>
      </c>
      <c r="E16" s="12">
        <f t="shared" si="3"/>
        <v>129952.5001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4941159.698</v>
      </c>
      <c r="D17" s="13">
        <v>0.0259</v>
      </c>
      <c r="E17" s="12">
        <f t="shared" si="3"/>
        <v>124745.1371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4816414.561</v>
      </c>
      <c r="D18" s="13">
        <v>0.0255</v>
      </c>
      <c r="E18" s="12">
        <f t="shared" si="3"/>
        <v>119764.5746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4696649.986</v>
      </c>
      <c r="D19" s="13">
        <v>0.0253</v>
      </c>
      <c r="E19" s="12">
        <f t="shared" si="3"/>
        <v>115893.148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4580756.838</v>
      </c>
      <c r="D20" s="13">
        <v>0.0252</v>
      </c>
      <c r="E20" s="12">
        <f t="shared" si="3"/>
        <v>112597.6125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4468159.225</v>
      </c>
      <c r="D21" s="13">
        <v>0.0253</v>
      </c>
      <c r="E21" s="12">
        <f t="shared" si="3"/>
        <v>110254.9775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4357904.248</v>
      </c>
      <c r="D22" s="13">
        <v>0.0257</v>
      </c>
      <c r="E22" s="12">
        <f t="shared" si="3"/>
        <v>109191.9072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4248712.341</v>
      </c>
      <c r="D23" s="13">
        <v>0.0262</v>
      </c>
      <c r="E23" s="12">
        <f t="shared" si="3"/>
        <v>108474.2383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4140238.103</v>
      </c>
      <c r="D24" s="13">
        <v>0.0266</v>
      </c>
      <c r="E24" s="12">
        <f t="shared" si="3"/>
        <v>107276.7714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4032961.331</v>
      </c>
      <c r="D25" s="13">
        <v>0.0269</v>
      </c>
      <c r="E25" s="12">
        <f t="shared" si="3"/>
        <v>105644.8143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3927316.517</v>
      </c>
      <c r="D26" s="13">
        <v>0.0272</v>
      </c>
      <c r="E26" s="12">
        <f t="shared" si="3"/>
        <v>103994.3626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3823322.154</v>
      </c>
      <c r="D27" s="13">
        <v>0.0274</v>
      </c>
      <c r="E27" s="12">
        <f t="shared" si="3"/>
        <v>101965.1811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3721356.973</v>
      </c>
      <c r="D28" s="13">
        <v>0.0277</v>
      </c>
      <c r="E28" s="12">
        <f t="shared" si="3"/>
        <v>100303.1898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3621053.783</v>
      </c>
      <c r="D29" s="13">
        <v>0.0277</v>
      </c>
      <c r="E29" s="12">
        <f t="shared" si="3"/>
        <v>97599.6787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3523454.105</v>
      </c>
      <c r="D30" s="15">
        <v>0.0278</v>
      </c>
      <c r="E30" s="12">
        <f t="shared" si="3"/>
        <v>95302.61151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3428151.493</v>
      </c>
      <c r="D31" s="16">
        <v>0.0277</v>
      </c>
      <c r="E31" s="12">
        <f t="shared" si="3"/>
        <v>92400.30783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3335751.185</v>
      </c>
      <c r="D32" s="15">
        <v>0.0276</v>
      </c>
      <c r="E32" s="12">
        <f t="shared" si="3"/>
        <v>89593.93997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3246157.245</v>
      </c>
      <c r="D33" s="16">
        <v>0.0275</v>
      </c>
      <c r="E33" s="12">
        <f t="shared" si="3"/>
        <v>86880.12092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3159277.124</v>
      </c>
      <c r="D34" s="15">
        <v>0.0274</v>
      </c>
      <c r="E34" s="12">
        <f t="shared" si="3"/>
        <v>84255.59004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3075021.534</v>
      </c>
      <c r="D35" s="13">
        <v>0.0271</v>
      </c>
      <c r="E35" s="12">
        <f t="shared" si="3"/>
        <v>81134.34289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2993887.192</v>
      </c>
      <c r="D36" s="13">
        <v>0.0268</v>
      </c>
      <c r="E36" s="12">
        <f t="shared" si="3"/>
        <v>78141.97189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2915745.22</v>
      </c>
      <c r="D37" s="13">
        <v>0.0264</v>
      </c>
      <c r="E37" s="12">
        <f t="shared" si="3"/>
        <v>74995.78507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2840749.435</v>
      </c>
      <c r="D38" s="13">
        <v>0.0257</v>
      </c>
      <c r="E38" s="12">
        <f t="shared" si="3"/>
        <v>71177.98622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2769571.448</v>
      </c>
      <c r="D39" s="13">
        <v>0.0252</v>
      </c>
      <c r="E39" s="12">
        <f t="shared" si="3"/>
        <v>68077.64387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2701493.804</v>
      </c>
      <c r="D40" s="13">
        <v>0.0246</v>
      </c>
      <c r="E40" s="12">
        <f t="shared" si="3"/>
        <v>64861.16298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2636632.641</v>
      </c>
      <c r="D41" s="13">
        <v>0.0239</v>
      </c>
      <c r="E41" s="12">
        <f t="shared" si="3"/>
        <v>61544.60409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2575088.037</v>
      </c>
      <c r="D42" s="13">
        <v>0.023</v>
      </c>
      <c r="E42" s="12">
        <f t="shared" si="3"/>
        <v>57895.42997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2517192.607</v>
      </c>
      <c r="D43" s="13">
        <v>0.0221</v>
      </c>
      <c r="E43" s="12">
        <f t="shared" si="3"/>
        <v>54427.11733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2462765.49</v>
      </c>
      <c r="D44" s="13">
        <v>0.0214</v>
      </c>
      <c r="E44" s="12">
        <f t="shared" si="3"/>
        <v>51598.96367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2411166.526</v>
      </c>
      <c r="D45" s="13">
        <v>0.0208</v>
      </c>
      <c r="E45" s="12">
        <f t="shared" si="3"/>
        <v>49130.35242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2362036.174</v>
      </c>
      <c r="D46" s="13">
        <v>0.0205</v>
      </c>
      <c r="E46" s="12">
        <f t="shared" si="3"/>
        <v>47449.03632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2314587.138</v>
      </c>
      <c r="D47" s="13">
        <v>0.0208</v>
      </c>
      <c r="E47" s="12">
        <f t="shared" si="3"/>
        <v>47162.43384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2267424.704</v>
      </c>
      <c r="D48" s="13">
        <v>0.0213</v>
      </c>
      <c r="E48" s="12">
        <f t="shared" si="3"/>
        <v>47288.89278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2220135.811</v>
      </c>
      <c r="D49" s="13">
        <v>0.0191</v>
      </c>
      <c r="E49" s="12">
        <f t="shared" si="3"/>
        <v>41609.84593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2178525.965</v>
      </c>
      <c r="D50" s="13">
        <v>0.0161</v>
      </c>
      <c r="E50" s="12">
        <f t="shared" si="3"/>
        <v>34518.51987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2144007.445</v>
      </c>
      <c r="D51" s="13">
        <v>0.0155</v>
      </c>
      <c r="E51" s="12">
        <f t="shared" si="3"/>
        <v>32724.87977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2111282.566</v>
      </c>
      <c r="D52" s="13">
        <v>0.0148</v>
      </c>
      <c r="E52" s="12">
        <f t="shared" si="3"/>
        <v>30791.27116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2080491.294</v>
      </c>
      <c r="D53" s="13">
        <v>0.0141</v>
      </c>
      <c r="E53" s="12">
        <f t="shared" si="3"/>
        <v>28927.05576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2051564.239</v>
      </c>
      <c r="D54" s="13">
        <v>0.0135</v>
      </c>
      <c r="E54" s="12">
        <f t="shared" si="3"/>
        <v>27327.20002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2024237.039</v>
      </c>
      <c r="D55" s="13">
        <v>0.0129</v>
      </c>
      <c r="E55" s="12">
        <f t="shared" si="3"/>
        <v>25780.09458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1998456.944</v>
      </c>
      <c r="D56" s="13">
        <v>0.0122</v>
      </c>
      <c r="E56" s="12">
        <f t="shared" si="3"/>
        <v>24087.30954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1974369.634</v>
      </c>
      <c r="D57" s="13">
        <v>0.0115</v>
      </c>
      <c r="E57" s="12">
        <f t="shared" si="3"/>
        <v>22447.10904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1951922.525</v>
      </c>
      <c r="D58" s="13">
        <v>0.011</v>
      </c>
      <c r="E58" s="12">
        <f t="shared" si="3"/>
        <v>21237.5349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1930684.991</v>
      </c>
      <c r="D59" s="13">
        <v>0.01</v>
      </c>
      <c r="E59" s="12">
        <f t="shared" si="3"/>
        <v>19115.69298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1911569.298</v>
      </c>
      <c r="D60" s="13">
        <v>0.01</v>
      </c>
      <c r="E60" s="12">
        <f t="shared" si="3"/>
        <v>18926.42869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1892642.869</v>
      </c>
      <c r="D61" s="13">
        <v>0.009</v>
      </c>
      <c r="E61" s="12">
        <f t="shared" si="3"/>
        <v>16881.84918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1875761.02</v>
      </c>
      <c r="D62" s="13">
        <v>0.009</v>
      </c>
      <c r="E62" s="12">
        <f t="shared" si="3"/>
        <v>16731.26777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1859029.752</v>
      </c>
      <c r="D63" s="13">
        <v>0.008</v>
      </c>
      <c r="E63" s="12">
        <f t="shared" si="3"/>
        <v>14754.20438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1844275.548</v>
      </c>
      <c r="D64" s="13">
        <v>0.008</v>
      </c>
      <c r="E64" s="12">
        <f t="shared" si="3"/>
        <v>14637.10752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1829638.44</v>
      </c>
      <c r="D65" s="13">
        <v>0.008</v>
      </c>
      <c r="E65" s="12">
        <f t="shared" si="3"/>
        <v>14520.94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1815117.5</v>
      </c>
      <c r="D66" s="13">
        <v>0.007</v>
      </c>
      <c r="E66" s="12">
        <f t="shared" si="3"/>
        <v>12617.5</v>
      </c>
      <c r="F66" s="14"/>
    </row>
    <row r="67" ht="22.5" customHeight="1">
      <c r="A67" s="3">
        <f t="shared" si="1"/>
        <v>1950</v>
      </c>
      <c r="B67" s="4">
        <v>1700.0</v>
      </c>
      <c r="C67" s="17">
        <v>1802500.0</v>
      </c>
      <c r="D67" s="13">
        <v>0.007</v>
      </c>
      <c r="E67" s="4" t="s">
        <v>72</v>
      </c>
      <c r="F67" s="14"/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12299311.23</v>
      </c>
      <c r="D2" s="13">
        <v>0.0028</v>
      </c>
      <c r="E2" s="12">
        <f t="shared" ref="E2:E66" si="3">SUM(C2-C3)</f>
        <v>34341.9141</v>
      </c>
      <c r="F2" s="19">
        <v>1.2299328E7</v>
      </c>
    </row>
    <row r="3" ht="22.5" customHeight="1">
      <c r="A3" s="3">
        <f t="shared" si="1"/>
        <v>2014</v>
      </c>
      <c r="B3" s="4">
        <v>1764.0</v>
      </c>
      <c r="C3" s="12">
        <f t="shared" si="2"/>
        <v>12264969.32</v>
      </c>
      <c r="D3" s="13">
        <v>0.003</v>
      </c>
      <c r="E3" s="12">
        <f t="shared" si="3"/>
        <v>36684.8534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12228284.47</v>
      </c>
      <c r="D4" s="13">
        <v>0.003</v>
      </c>
      <c r="E4" s="12">
        <f t="shared" si="3"/>
        <v>36575.12802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12191709.34</v>
      </c>
      <c r="D5" s="13">
        <v>0.0025</v>
      </c>
      <c r="E5" s="12">
        <f t="shared" si="3"/>
        <v>30403.26518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12161306.07</v>
      </c>
      <c r="D6" s="13">
        <v>0.0012</v>
      </c>
      <c r="E6" s="12">
        <f t="shared" si="3"/>
        <v>14576.076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12146730</v>
      </c>
      <c r="D7" s="13">
        <v>4.0E-4</v>
      </c>
      <c r="E7" s="12">
        <f t="shared" si="3"/>
        <v>4856.749299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12141873.25</v>
      </c>
      <c r="D8" s="13">
        <v>3.0E-4</v>
      </c>
      <c r="E8" s="12">
        <f t="shared" si="3"/>
        <v>3641.469534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12138231.78</v>
      </c>
      <c r="D9" s="13">
        <v>-4.0E-4</v>
      </c>
      <c r="E9" s="12">
        <f t="shared" si="3"/>
        <v>-4857.235606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12143089.01</v>
      </c>
      <c r="D10" s="13">
        <v>-0.0017</v>
      </c>
      <c r="E10" s="12">
        <f t="shared" si="3"/>
        <v>-20678.40461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12163767.42</v>
      </c>
      <c r="D11" s="13">
        <v>-0.0033</v>
      </c>
      <c r="E11" s="12">
        <f t="shared" si="3"/>
        <v>-40273.33449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12204040.75</v>
      </c>
      <c r="D12" s="13">
        <v>-0.0038</v>
      </c>
      <c r="E12" s="12">
        <f t="shared" si="3"/>
        <v>-46552.25343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12250593.01</v>
      </c>
      <c r="D13" s="13">
        <v>-0.004</v>
      </c>
      <c r="E13" s="12">
        <f t="shared" si="3"/>
        <v>-49199.1687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12299792.18</v>
      </c>
      <c r="D14" s="13">
        <v>-0.0045</v>
      </c>
      <c r="E14" s="12">
        <f t="shared" si="3"/>
        <v>-55599.26147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12355391.44</v>
      </c>
      <c r="D15" s="13">
        <v>-0.0046</v>
      </c>
      <c r="E15" s="12">
        <f t="shared" si="3"/>
        <v>-57097.44887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12412488.89</v>
      </c>
      <c r="D16" s="13">
        <v>-0.0042</v>
      </c>
      <c r="E16" s="12">
        <f t="shared" si="3"/>
        <v>-52352.33312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12464841.22</v>
      </c>
      <c r="D17" s="13">
        <v>-0.0042</v>
      </c>
      <c r="E17" s="12">
        <f t="shared" si="3"/>
        <v>-52573.14031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12517414.36</v>
      </c>
      <c r="D18" s="13">
        <v>-0.0031</v>
      </c>
      <c r="E18" s="12">
        <f t="shared" si="3"/>
        <v>-38924.65093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12556339.01</v>
      </c>
      <c r="D19" s="13">
        <v>-0.0017</v>
      </c>
      <c r="E19" s="12">
        <f t="shared" si="3"/>
        <v>-21382.12593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12577721.14</v>
      </c>
      <c r="D20" s="13">
        <v>-0.0017</v>
      </c>
      <c r="E20" s="12">
        <f t="shared" si="3"/>
        <v>-21418.53745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12599139.67</v>
      </c>
      <c r="D21" s="13">
        <v>-0.0015</v>
      </c>
      <c r="E21" s="12">
        <f t="shared" si="3"/>
        <v>-18927.10016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12618066.77</v>
      </c>
      <c r="D22" s="13">
        <v>-2.0E-4</v>
      </c>
      <c r="E22" s="12">
        <f t="shared" si="3"/>
        <v>-2524.118178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12620590.89</v>
      </c>
      <c r="D23" s="13">
        <v>-3.0E-4</v>
      </c>
      <c r="E23" s="12">
        <f t="shared" si="3"/>
        <v>-3787.313462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12624378.21</v>
      </c>
      <c r="D24" s="13">
        <v>-5.0E-4</v>
      </c>
      <c r="E24" s="12">
        <f t="shared" si="3"/>
        <v>-6315.346776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12630693.55</v>
      </c>
      <c r="D25" s="13">
        <v>0.001</v>
      </c>
      <c r="E25" s="12">
        <f t="shared" si="3"/>
        <v>12618.07548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12618075.48</v>
      </c>
      <c r="D26" s="13">
        <v>0.0029</v>
      </c>
      <c r="E26" s="12">
        <f t="shared" si="3"/>
        <v>36486.60772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12581588.87</v>
      </c>
      <c r="D27" s="13">
        <v>0.0017</v>
      </c>
      <c r="E27" s="12">
        <f t="shared" si="3"/>
        <v>21352.40199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12560236.47</v>
      </c>
      <c r="D28" s="13">
        <v>0.0059</v>
      </c>
      <c r="E28" s="12">
        <f t="shared" si="3"/>
        <v>73670.7378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12486565.73</v>
      </c>
      <c r="D29" s="13">
        <v>0.0065</v>
      </c>
      <c r="E29" s="12">
        <f t="shared" si="3"/>
        <v>80638.52682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12405927.2</v>
      </c>
      <c r="D30" s="15">
        <v>0.007</v>
      </c>
      <c r="E30" s="12">
        <f t="shared" si="3"/>
        <v>86237.82564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12319689.38</v>
      </c>
      <c r="D31" s="16">
        <v>0.0072</v>
      </c>
      <c r="E31" s="12">
        <f t="shared" si="3"/>
        <v>88067.67624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12231621.7</v>
      </c>
      <c r="D32" s="15">
        <v>0.0078</v>
      </c>
      <c r="E32" s="12">
        <f t="shared" si="3"/>
        <v>94668.23701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12136953.46</v>
      </c>
      <c r="D33" s="16">
        <v>0.0076</v>
      </c>
      <c r="E33" s="12">
        <f t="shared" si="3"/>
        <v>91545.10354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12045408.36</v>
      </c>
      <c r="D34" s="15">
        <v>0.006</v>
      </c>
      <c r="E34" s="12">
        <f t="shared" si="3"/>
        <v>71841.40175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11973566.96</v>
      </c>
      <c r="D35" s="13">
        <v>0.0063</v>
      </c>
      <c r="E35" s="12">
        <f t="shared" si="3"/>
        <v>74961.21617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11898605.74</v>
      </c>
      <c r="D36" s="13">
        <v>0.0067</v>
      </c>
      <c r="E36" s="12">
        <f t="shared" si="3"/>
        <v>79190.0849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11819415.66</v>
      </c>
      <c r="D37" s="13">
        <v>0.0071</v>
      </c>
      <c r="E37" s="12">
        <f t="shared" si="3"/>
        <v>83326.2349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11736089.42</v>
      </c>
      <c r="D38" s="13">
        <v>0.007</v>
      </c>
      <c r="E38" s="12">
        <f t="shared" si="3"/>
        <v>81581.55507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11654507.87</v>
      </c>
      <c r="D39" s="13">
        <v>0.007</v>
      </c>
      <c r="E39" s="12">
        <f t="shared" si="3"/>
        <v>81014.45389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11573493.41</v>
      </c>
      <c r="D40" s="13">
        <v>0.007</v>
      </c>
      <c r="E40" s="12">
        <f t="shared" si="3"/>
        <v>80451.29483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11493042.12</v>
      </c>
      <c r="D41" s="13">
        <v>0.007</v>
      </c>
      <c r="E41" s="12">
        <f t="shared" si="3"/>
        <v>79892.05048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11413150.07</v>
      </c>
      <c r="D42" s="13">
        <v>0.0057</v>
      </c>
      <c r="E42" s="12">
        <f t="shared" si="3"/>
        <v>64686.2438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11348463.82</v>
      </c>
      <c r="D43" s="13">
        <v>0.0057</v>
      </c>
      <c r="E43" s="12">
        <f t="shared" si="3"/>
        <v>64319.62195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11284144.2</v>
      </c>
      <c r="D44" s="13">
        <v>0.0057</v>
      </c>
      <c r="E44" s="12">
        <f t="shared" si="3"/>
        <v>63955.07801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11220189.12</v>
      </c>
      <c r="D45" s="13">
        <v>0.0057</v>
      </c>
      <c r="E45" s="12">
        <f t="shared" si="3"/>
        <v>63592.60019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11156596.52</v>
      </c>
      <c r="D46" s="13">
        <v>0.0057</v>
      </c>
      <c r="E46" s="12">
        <f t="shared" si="3"/>
        <v>63232.17678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11093364.35</v>
      </c>
      <c r="D47" s="13">
        <v>0.0057</v>
      </c>
      <c r="E47" s="12">
        <f t="shared" si="3"/>
        <v>62873.79614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11030490.55</v>
      </c>
      <c r="D48" s="13">
        <v>0.0057</v>
      </c>
      <c r="E48" s="12">
        <f t="shared" si="3"/>
        <v>62517.44669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10967973.1</v>
      </c>
      <c r="D49" s="13">
        <v>0.0057</v>
      </c>
      <c r="E49" s="12">
        <f t="shared" si="3"/>
        <v>62163.11693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10905809.99</v>
      </c>
      <c r="D50" s="13">
        <v>0.0057</v>
      </c>
      <c r="E50" s="12">
        <f t="shared" si="3"/>
        <v>61810.79539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10843999.19</v>
      </c>
      <c r="D51" s="13">
        <v>0.0057</v>
      </c>
      <c r="E51" s="12">
        <f t="shared" si="3"/>
        <v>61460.47071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10782538.72</v>
      </c>
      <c r="D52" s="13">
        <v>0.0111</v>
      </c>
      <c r="E52" s="12">
        <f t="shared" si="3"/>
        <v>118372.2479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10664166.47</v>
      </c>
      <c r="D53" s="13">
        <v>0.0111</v>
      </c>
      <c r="E53" s="12">
        <f t="shared" si="3"/>
        <v>117072.7404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10547093.73</v>
      </c>
      <c r="D54" s="13">
        <v>0.0111</v>
      </c>
      <c r="E54" s="12">
        <f t="shared" si="3"/>
        <v>115787.4992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10431306.23</v>
      </c>
      <c r="D55" s="13">
        <v>0.0111</v>
      </c>
      <c r="E55" s="12">
        <f t="shared" si="3"/>
        <v>114516.3675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10316789.87</v>
      </c>
      <c r="D56" s="13">
        <v>0.0111</v>
      </c>
      <c r="E56" s="12">
        <f t="shared" si="3"/>
        <v>113259.1905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10203530.68</v>
      </c>
      <c r="D57" s="13">
        <v>0.012</v>
      </c>
      <c r="E57" s="12">
        <f t="shared" si="3"/>
        <v>120990.4823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10082540.19</v>
      </c>
      <c r="D58" s="13">
        <v>0.012</v>
      </c>
      <c r="E58" s="12">
        <f t="shared" si="3"/>
        <v>119555.8126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9962984.381</v>
      </c>
      <c r="D59" s="13">
        <v>0.013</v>
      </c>
      <c r="E59" s="12">
        <f t="shared" si="3"/>
        <v>127856.6604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9835127.721</v>
      </c>
      <c r="D60" s="13">
        <v>0.014</v>
      </c>
      <c r="E60" s="12">
        <f t="shared" si="3"/>
        <v>135790.718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9699337.003</v>
      </c>
      <c r="D61" s="13">
        <v>0.015</v>
      </c>
      <c r="E61" s="12">
        <f t="shared" si="3"/>
        <v>143339.9557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9555997.047</v>
      </c>
      <c r="D62" s="13">
        <v>0.015</v>
      </c>
      <c r="E62" s="12">
        <f t="shared" si="3"/>
        <v>141221.6312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9414775.416</v>
      </c>
      <c r="D63" s="13">
        <v>0.015</v>
      </c>
      <c r="E63" s="12">
        <f t="shared" si="3"/>
        <v>139134.6121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9275640.804</v>
      </c>
      <c r="D64" s="13">
        <v>0.015</v>
      </c>
      <c r="E64" s="12">
        <f t="shared" si="3"/>
        <v>137078.4355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9138562.368</v>
      </c>
      <c r="D65" s="13">
        <v>0.016</v>
      </c>
      <c r="E65" s="12">
        <f t="shared" si="3"/>
        <v>143914.368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8994648</v>
      </c>
      <c r="D66" s="13">
        <v>0.016</v>
      </c>
      <c r="E66" s="12">
        <f t="shared" si="3"/>
        <v>141648</v>
      </c>
      <c r="F66" s="14"/>
    </row>
    <row r="67" ht="22.5" customHeight="1">
      <c r="A67" s="3">
        <f t="shared" si="1"/>
        <v>1950</v>
      </c>
      <c r="B67" s="4">
        <v>1700.0</v>
      </c>
      <c r="C67" s="17">
        <v>8853000.0</v>
      </c>
      <c r="D67" s="13">
        <v>0.016</v>
      </c>
      <c r="E67" s="4" t="s">
        <v>72</v>
      </c>
      <c r="F67" s="14"/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31747301.15</v>
      </c>
      <c r="D2" s="13">
        <v>0.011</v>
      </c>
      <c r="E2" s="12">
        <f t="shared" ref="E2:E66" si="3">SUM(C2-C3)</f>
        <v>345420.6851</v>
      </c>
      <c r="F2" s="19">
        <v>3.174542E7</v>
      </c>
    </row>
    <row r="3" ht="22.5" customHeight="1">
      <c r="A3" s="3">
        <f t="shared" si="1"/>
        <v>2014</v>
      </c>
      <c r="B3" s="4">
        <v>1764.0</v>
      </c>
      <c r="C3" s="12">
        <f t="shared" si="2"/>
        <v>31401880.47</v>
      </c>
      <c r="D3" s="13">
        <v>0.0115</v>
      </c>
      <c r="E3" s="12">
        <f t="shared" si="3"/>
        <v>357015.942</v>
      </c>
      <c r="F3" s="28" t="s">
        <v>74</v>
      </c>
    </row>
    <row r="4" ht="22.5" customHeight="1">
      <c r="A4" s="3">
        <f t="shared" si="1"/>
        <v>2013</v>
      </c>
      <c r="B4" s="4">
        <v>1763.0</v>
      </c>
      <c r="C4" s="12">
        <f t="shared" si="2"/>
        <v>31044864.52</v>
      </c>
      <c r="D4" s="13">
        <v>0.012</v>
      </c>
      <c r="E4" s="12">
        <f t="shared" si="3"/>
        <v>368120.9232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30676743.6</v>
      </c>
      <c r="D5" s="13">
        <v>0.0126</v>
      </c>
      <c r="E5" s="12">
        <f t="shared" si="3"/>
        <v>381717.331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30295026.27</v>
      </c>
      <c r="D6" s="13">
        <v>0.0129</v>
      </c>
      <c r="E6" s="12">
        <f t="shared" si="3"/>
        <v>385828.6493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29909197.62</v>
      </c>
      <c r="D7" s="13">
        <v>0.0128</v>
      </c>
      <c r="E7" s="12">
        <f t="shared" si="3"/>
        <v>377999.338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29531198.28</v>
      </c>
      <c r="D8" s="13">
        <v>0.013</v>
      </c>
      <c r="E8" s="12">
        <f t="shared" si="3"/>
        <v>378978.8526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29152219.43</v>
      </c>
      <c r="D9" s="13">
        <v>0.0133</v>
      </c>
      <c r="E9" s="12">
        <f t="shared" si="3"/>
        <v>382635.4667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28769583.96</v>
      </c>
      <c r="D10" s="13">
        <v>0.0136</v>
      </c>
      <c r="E10" s="12">
        <f t="shared" si="3"/>
        <v>386016.5173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28383567.45</v>
      </c>
      <c r="D11" s="13">
        <v>0.0135</v>
      </c>
      <c r="E11" s="12">
        <f t="shared" si="3"/>
        <v>378074.1594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28005493.29</v>
      </c>
      <c r="D12" s="13">
        <v>0.0134</v>
      </c>
      <c r="E12" s="12">
        <f t="shared" si="3"/>
        <v>370311.4368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27635181.85</v>
      </c>
      <c r="D13" s="13">
        <v>0.0127</v>
      </c>
      <c r="E13" s="12">
        <f t="shared" si="3"/>
        <v>346565.4285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27288616.42</v>
      </c>
      <c r="D14" s="13">
        <v>0.0137</v>
      </c>
      <c r="E14" s="12">
        <f t="shared" si="3"/>
        <v>368801.4649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26919814.96</v>
      </c>
      <c r="D15" s="13">
        <v>0.0139</v>
      </c>
      <c r="E15" s="12">
        <f t="shared" si="3"/>
        <v>369055.5557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26550759.4</v>
      </c>
      <c r="D16" s="13">
        <v>0.0142</v>
      </c>
      <c r="E16" s="12">
        <f t="shared" si="3"/>
        <v>371742.0464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26179017.35</v>
      </c>
      <c r="D17" s="13">
        <v>0.0145</v>
      </c>
      <c r="E17" s="12">
        <f t="shared" si="3"/>
        <v>374170.2825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25804847.07</v>
      </c>
      <c r="D18" s="13">
        <v>0.0148</v>
      </c>
      <c r="E18" s="12">
        <f t="shared" si="3"/>
        <v>376341.8769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25428505.19</v>
      </c>
      <c r="D19" s="13">
        <v>0.0154</v>
      </c>
      <c r="E19" s="12">
        <f t="shared" si="3"/>
        <v>385659.8188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25042845.38</v>
      </c>
      <c r="D20" s="13">
        <v>0.016</v>
      </c>
      <c r="E20" s="12">
        <f t="shared" si="3"/>
        <v>394375.5177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24648469.86</v>
      </c>
      <c r="D21" s="13">
        <v>0.0161</v>
      </c>
      <c r="E21" s="12">
        <f t="shared" si="3"/>
        <v>390552.47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24257917.39</v>
      </c>
      <c r="D22" s="13">
        <v>0.0163</v>
      </c>
      <c r="E22" s="12">
        <f t="shared" si="3"/>
        <v>389062.3373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23868855.05</v>
      </c>
      <c r="D23" s="13">
        <v>0.0164</v>
      </c>
      <c r="E23" s="12">
        <f t="shared" si="3"/>
        <v>385133.041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23483722.01</v>
      </c>
      <c r="D24" s="13">
        <v>0.0166</v>
      </c>
      <c r="E24" s="12">
        <f t="shared" si="3"/>
        <v>383464.2783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23100257.73</v>
      </c>
      <c r="D25" s="13">
        <v>0.0168</v>
      </c>
      <c r="E25" s="12">
        <f t="shared" si="3"/>
        <v>381672.2363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22718585.5</v>
      </c>
      <c r="D26" s="13">
        <v>0.0174</v>
      </c>
      <c r="E26" s="12">
        <f t="shared" si="3"/>
        <v>388542.7439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22330042.75</v>
      </c>
      <c r="D27" s="13">
        <v>0.0174</v>
      </c>
      <c r="E27" s="12">
        <f t="shared" si="3"/>
        <v>381897.7235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21948145.03</v>
      </c>
      <c r="D28" s="13">
        <v>0.018</v>
      </c>
      <c r="E28" s="12">
        <f t="shared" si="3"/>
        <v>388081.1498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21560063.88</v>
      </c>
      <c r="D29" s="13">
        <v>0.0185</v>
      </c>
      <c r="E29" s="12">
        <f t="shared" si="3"/>
        <v>391616.2806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21168447.6</v>
      </c>
      <c r="D30" s="13">
        <v>0.0189</v>
      </c>
      <c r="E30" s="12">
        <f t="shared" si="3"/>
        <v>392662.3413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20775785.26</v>
      </c>
      <c r="D31" s="13">
        <v>0.0193</v>
      </c>
      <c r="E31" s="12">
        <f t="shared" si="3"/>
        <v>393380.4135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20382404.84</v>
      </c>
      <c r="D32" s="13">
        <v>0.0202</v>
      </c>
      <c r="E32" s="12">
        <f t="shared" si="3"/>
        <v>403572.415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19978832.43</v>
      </c>
      <c r="D33" s="13">
        <v>0.0215</v>
      </c>
      <c r="E33" s="12">
        <f t="shared" si="3"/>
        <v>420504.0599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19558328.37</v>
      </c>
      <c r="D34" s="13">
        <v>0.0221</v>
      </c>
      <c r="E34" s="12">
        <f t="shared" si="3"/>
        <v>422893.119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19135435.25</v>
      </c>
      <c r="D35" s="13">
        <v>0.0227</v>
      </c>
      <c r="E35" s="12">
        <f t="shared" si="3"/>
        <v>424732.9424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18710702.31</v>
      </c>
      <c r="D36" s="13">
        <v>0.0229</v>
      </c>
      <c r="E36" s="12">
        <f t="shared" si="3"/>
        <v>418882.6697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18291819.64</v>
      </c>
      <c r="D37" s="13">
        <v>0.0234</v>
      </c>
      <c r="E37" s="12">
        <f t="shared" si="3"/>
        <v>418241.7232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17873577.91</v>
      </c>
      <c r="D38" s="13">
        <v>0.0237</v>
      </c>
      <c r="E38" s="12">
        <f t="shared" si="3"/>
        <v>413796.8121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17459781.1</v>
      </c>
      <c r="D39" s="13">
        <v>0.0239</v>
      </c>
      <c r="E39" s="12">
        <f t="shared" si="3"/>
        <v>407548.3625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17052232.74</v>
      </c>
      <c r="D40" s="13">
        <v>0.024</v>
      </c>
      <c r="E40" s="12">
        <f t="shared" si="3"/>
        <v>399661.7048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16652571.03</v>
      </c>
      <c r="D41" s="13">
        <v>0.0243</v>
      </c>
      <c r="E41" s="12">
        <f t="shared" si="3"/>
        <v>395057.577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16257513.46</v>
      </c>
      <c r="D42" s="13">
        <v>0.0247</v>
      </c>
      <c r="E42" s="12">
        <f t="shared" si="3"/>
        <v>391881.1188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15865632.34</v>
      </c>
      <c r="D43" s="13">
        <v>0.0249</v>
      </c>
      <c r="E43" s="12">
        <f t="shared" si="3"/>
        <v>385456.3813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15480175.96</v>
      </c>
      <c r="D44" s="13">
        <v>0.0254</v>
      </c>
      <c r="E44" s="12">
        <f t="shared" si="3"/>
        <v>383456.6699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15096719.29</v>
      </c>
      <c r="D45" s="13">
        <v>0.0256</v>
      </c>
      <c r="E45" s="12">
        <f t="shared" si="3"/>
        <v>376829.1866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14719890.1</v>
      </c>
      <c r="D46" s="13">
        <v>0.0258</v>
      </c>
      <c r="E46" s="12">
        <f t="shared" si="3"/>
        <v>370221.4512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14349668.65</v>
      </c>
      <c r="D47" s="13">
        <v>0.0262</v>
      </c>
      <c r="E47" s="12">
        <f t="shared" si="3"/>
        <v>366362.618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13983306.03</v>
      </c>
      <c r="D48" s="13">
        <v>0.0265</v>
      </c>
      <c r="E48" s="12">
        <f t="shared" si="3"/>
        <v>360991.3393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13622314.69</v>
      </c>
      <c r="D49" s="13">
        <v>0.0267</v>
      </c>
      <c r="E49" s="12">
        <f t="shared" si="3"/>
        <v>354257.1367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13268057.56</v>
      </c>
      <c r="D50" s="13">
        <v>0.027</v>
      </c>
      <c r="E50" s="12">
        <f t="shared" si="3"/>
        <v>348819.4294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12919238.13</v>
      </c>
      <c r="D51" s="13">
        <v>0.0259</v>
      </c>
      <c r="E51" s="12">
        <f t="shared" si="3"/>
        <v>326160.7052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12593077.42</v>
      </c>
      <c r="D52" s="13">
        <v>0.0223</v>
      </c>
      <c r="E52" s="12">
        <f t="shared" si="3"/>
        <v>274699.8205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12318377.6</v>
      </c>
      <c r="D53" s="13">
        <v>0.0273</v>
      </c>
      <c r="E53" s="12">
        <f t="shared" si="3"/>
        <v>327354.9192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11991022.68</v>
      </c>
      <c r="D54" s="13">
        <v>0.0271</v>
      </c>
      <c r="E54" s="12">
        <f t="shared" si="3"/>
        <v>316382.7423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11674639.94</v>
      </c>
      <c r="D55" s="13">
        <v>0.027</v>
      </c>
      <c r="E55" s="12">
        <f t="shared" si="3"/>
        <v>306928.2165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11367711.72</v>
      </c>
      <c r="D56" s="13">
        <v>0.0267</v>
      </c>
      <c r="E56" s="12">
        <f t="shared" si="3"/>
        <v>295624.7229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11072087</v>
      </c>
      <c r="D57" s="13">
        <v>0.0264</v>
      </c>
      <c r="E57" s="12">
        <f t="shared" si="3"/>
        <v>284784.7786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10787302.22</v>
      </c>
      <c r="D58" s="13">
        <v>0.026</v>
      </c>
      <c r="E58" s="12">
        <f t="shared" si="3"/>
        <v>273362.4344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10513939.79</v>
      </c>
      <c r="D59" s="13">
        <v>0.0254</v>
      </c>
      <c r="E59" s="12">
        <f t="shared" si="3"/>
        <v>260438.922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10253500.86</v>
      </c>
      <c r="D60" s="13">
        <v>0.0249</v>
      </c>
      <c r="E60" s="12">
        <f t="shared" si="3"/>
        <v>249109.3487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10004391.52</v>
      </c>
      <c r="D61" s="13">
        <v>0.0242</v>
      </c>
      <c r="E61" s="12">
        <f t="shared" si="3"/>
        <v>236385.7398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9768005.776</v>
      </c>
      <c r="D62" s="13">
        <v>0.0234</v>
      </c>
      <c r="E62" s="12">
        <f t="shared" si="3"/>
        <v>223345.0607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9544660.715</v>
      </c>
      <c r="D63" s="13">
        <v>0.0227</v>
      </c>
      <c r="E63" s="12">
        <f t="shared" si="3"/>
        <v>211854.6966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9332806.018</v>
      </c>
      <c r="D64" s="13">
        <v>0.0218</v>
      </c>
      <c r="E64" s="12">
        <f t="shared" si="3"/>
        <v>199114.4756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9133691.543</v>
      </c>
      <c r="D65" s="13">
        <v>0.0209</v>
      </c>
      <c r="E65" s="12">
        <f t="shared" si="3"/>
        <v>186986.1429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8946705.4</v>
      </c>
      <c r="D66" s="13">
        <v>0.0198</v>
      </c>
      <c r="E66" s="12">
        <f t="shared" si="3"/>
        <v>173705.4</v>
      </c>
      <c r="F66" s="14"/>
    </row>
    <row r="67" ht="22.5" customHeight="1">
      <c r="A67" s="3">
        <f t="shared" si="1"/>
        <v>1950</v>
      </c>
      <c r="B67" s="4">
        <v>1700.0</v>
      </c>
      <c r="C67" s="17">
        <v>8773000.0</v>
      </c>
      <c r="D67" s="13">
        <v>0.019</v>
      </c>
      <c r="E67" s="4" t="s">
        <v>72</v>
      </c>
      <c r="F67" s="14"/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4620304.156</v>
      </c>
      <c r="D2" s="41">
        <v>1.0E-4</v>
      </c>
      <c r="E2" s="12">
        <f t="shared" ref="E2:E66" si="3">SUM(C2-C3)</f>
        <v>461.9842172</v>
      </c>
      <c r="F2" s="17">
        <v>4620320.0</v>
      </c>
    </row>
    <row r="3" ht="22.5" customHeight="1">
      <c r="A3" s="3">
        <f t="shared" si="1"/>
        <v>2014</v>
      </c>
      <c r="B3" s="4">
        <v>1764.0</v>
      </c>
      <c r="C3" s="12">
        <f t="shared" si="2"/>
        <v>4619842.172</v>
      </c>
      <c r="D3" s="41">
        <v>2.0E-4</v>
      </c>
      <c r="E3" s="12">
        <f t="shared" si="3"/>
        <v>923.7836776</v>
      </c>
      <c r="F3" s="12"/>
    </row>
    <row r="4" ht="22.5" customHeight="1">
      <c r="A4" s="3">
        <f t="shared" si="1"/>
        <v>2013</v>
      </c>
      <c r="B4" s="4">
        <v>1763.0</v>
      </c>
      <c r="C4" s="12">
        <f t="shared" si="2"/>
        <v>4618918.388</v>
      </c>
      <c r="D4" s="41">
        <v>5.0E-4</v>
      </c>
      <c r="E4" s="12">
        <f t="shared" si="3"/>
        <v>2308.305042</v>
      </c>
      <c r="F4" s="12"/>
    </row>
    <row r="5" ht="22.5" customHeight="1">
      <c r="A5" s="3">
        <f t="shared" si="1"/>
        <v>2012</v>
      </c>
      <c r="B5" s="4">
        <v>1762.0</v>
      </c>
      <c r="C5" s="12">
        <f t="shared" si="2"/>
        <v>4616610.083</v>
      </c>
      <c r="D5" s="41">
        <v>0.001</v>
      </c>
      <c r="E5" s="12">
        <f t="shared" si="3"/>
        <v>4611.998085</v>
      </c>
      <c r="F5" s="12"/>
    </row>
    <row r="6" ht="22.5" customHeight="1">
      <c r="A6" s="3">
        <f t="shared" si="1"/>
        <v>2011</v>
      </c>
      <c r="B6" s="4">
        <v>1761.0</v>
      </c>
      <c r="C6" s="12">
        <f t="shared" si="2"/>
        <v>4611998.085</v>
      </c>
      <c r="D6" s="41">
        <v>0.0033</v>
      </c>
      <c r="E6" s="12">
        <f t="shared" si="3"/>
        <v>15169.53422</v>
      </c>
      <c r="F6" s="12"/>
    </row>
    <row r="7" ht="22.5" customHeight="1">
      <c r="A7" s="3">
        <f t="shared" si="1"/>
        <v>2010</v>
      </c>
      <c r="B7" s="4">
        <v>1760.0</v>
      </c>
      <c r="C7" s="12">
        <f t="shared" si="2"/>
        <v>4596828.551</v>
      </c>
      <c r="D7" s="41">
        <v>0.0072</v>
      </c>
      <c r="E7" s="12">
        <f t="shared" si="3"/>
        <v>32860.56947</v>
      </c>
      <c r="F7" s="12"/>
    </row>
    <row r="8" ht="22.5" customHeight="1">
      <c r="A8" s="3">
        <f t="shared" si="1"/>
        <v>2009</v>
      </c>
      <c r="B8" s="4">
        <v>1759.0</v>
      </c>
      <c r="C8" s="12">
        <f t="shared" si="2"/>
        <v>4563967.981</v>
      </c>
      <c r="D8" s="41">
        <v>0.0095</v>
      </c>
      <c r="E8" s="12">
        <f t="shared" si="3"/>
        <v>42949.67392</v>
      </c>
      <c r="F8" s="12"/>
    </row>
    <row r="9" ht="22.5" customHeight="1">
      <c r="A9" s="3">
        <f t="shared" si="1"/>
        <v>2008</v>
      </c>
      <c r="B9" s="4">
        <v>1758.0</v>
      </c>
      <c r="C9" s="12">
        <f t="shared" si="2"/>
        <v>4521018.307</v>
      </c>
      <c r="D9" s="41">
        <v>0.0104</v>
      </c>
      <c r="E9" s="12">
        <f t="shared" si="3"/>
        <v>46534.63024</v>
      </c>
      <c r="F9" s="12"/>
    </row>
    <row r="10" ht="22.5" customHeight="1">
      <c r="A10" s="3">
        <f t="shared" si="1"/>
        <v>2007</v>
      </c>
      <c r="B10" s="4">
        <v>1757.0</v>
      </c>
      <c r="C10" s="12">
        <f t="shared" si="2"/>
        <v>4474483.677</v>
      </c>
      <c r="D10" s="41">
        <v>0.0111</v>
      </c>
      <c r="E10" s="12">
        <f t="shared" si="3"/>
        <v>49121.51995</v>
      </c>
      <c r="F10" s="12"/>
    </row>
    <row r="11" ht="22.5" customHeight="1">
      <c r="A11" s="3">
        <f t="shared" si="1"/>
        <v>2006</v>
      </c>
      <c r="B11" s="4">
        <v>1756.0</v>
      </c>
      <c r="C11" s="12">
        <f t="shared" si="2"/>
        <v>4425362.157</v>
      </c>
      <c r="D11" s="41">
        <v>0.0116</v>
      </c>
      <c r="E11" s="12">
        <f t="shared" si="3"/>
        <v>50745.55261</v>
      </c>
      <c r="F11" s="12"/>
    </row>
    <row r="12" ht="22.5" customHeight="1">
      <c r="A12" s="3">
        <f t="shared" si="1"/>
        <v>2005</v>
      </c>
      <c r="B12" s="4">
        <v>1755.0</v>
      </c>
      <c r="C12" s="12">
        <f t="shared" si="2"/>
        <v>4374616.605</v>
      </c>
      <c r="D12" s="41">
        <v>0.012</v>
      </c>
      <c r="E12" s="12">
        <f t="shared" si="3"/>
        <v>51872.92417</v>
      </c>
      <c r="F12" s="12"/>
    </row>
    <row r="13" ht="22.5" customHeight="1">
      <c r="A13" s="3">
        <f t="shared" si="1"/>
        <v>2004</v>
      </c>
      <c r="B13" s="4">
        <v>1754.0</v>
      </c>
      <c r="C13" s="12">
        <f t="shared" si="2"/>
        <v>4322743.68</v>
      </c>
      <c r="D13" s="41">
        <v>0.0126</v>
      </c>
      <c r="E13" s="12">
        <f t="shared" si="3"/>
        <v>53788.8311</v>
      </c>
      <c r="F13" s="12"/>
    </row>
    <row r="14" ht="22.5" customHeight="1">
      <c r="A14" s="3">
        <f t="shared" si="1"/>
        <v>2003</v>
      </c>
      <c r="B14" s="4">
        <v>1753.0</v>
      </c>
      <c r="C14" s="12">
        <f t="shared" si="2"/>
        <v>4268954.849</v>
      </c>
      <c r="D14" s="41">
        <v>0.0136</v>
      </c>
      <c r="E14" s="12">
        <f t="shared" si="3"/>
        <v>57278.79435</v>
      </c>
      <c r="F14" s="12"/>
    </row>
    <row r="15" ht="22.5" customHeight="1">
      <c r="A15" s="3">
        <f t="shared" si="1"/>
        <v>2002</v>
      </c>
      <c r="B15" s="4">
        <v>1752.0</v>
      </c>
      <c r="C15" s="12">
        <f t="shared" si="2"/>
        <v>4211676.055</v>
      </c>
      <c r="D15" s="41">
        <v>0.0147</v>
      </c>
      <c r="E15" s="12">
        <f t="shared" si="3"/>
        <v>61014.7216</v>
      </c>
      <c r="F15" s="12"/>
    </row>
    <row r="16" ht="22.5" customHeight="1">
      <c r="A16" s="3">
        <f t="shared" si="1"/>
        <v>2001</v>
      </c>
      <c r="B16" s="4">
        <v>1751.0</v>
      </c>
      <c r="C16" s="12">
        <f t="shared" si="2"/>
        <v>4150661.333</v>
      </c>
      <c r="D16" s="41">
        <v>0.0154</v>
      </c>
      <c r="E16" s="12">
        <f t="shared" si="3"/>
        <v>62950.74309</v>
      </c>
      <c r="F16" s="12"/>
    </row>
    <row r="17" ht="22.5" customHeight="1">
      <c r="A17" s="3">
        <f t="shared" si="1"/>
        <v>2000</v>
      </c>
      <c r="B17" s="4">
        <v>1750.0</v>
      </c>
      <c r="C17" s="12">
        <f t="shared" si="2"/>
        <v>4087710.59</v>
      </c>
      <c r="D17" s="41">
        <v>0.0152</v>
      </c>
      <c r="E17" s="12">
        <f t="shared" si="3"/>
        <v>61202.91664</v>
      </c>
      <c r="F17" s="12"/>
    </row>
    <row r="18" ht="22.5" customHeight="1">
      <c r="A18" s="3">
        <f t="shared" si="1"/>
        <v>1999</v>
      </c>
      <c r="B18" s="4">
        <v>1749.0</v>
      </c>
      <c r="C18" s="12">
        <f t="shared" si="2"/>
        <v>4026507.674</v>
      </c>
      <c r="D18" s="41">
        <v>0.0153</v>
      </c>
      <c r="E18" s="12">
        <f t="shared" si="3"/>
        <v>60677.20615</v>
      </c>
      <c r="F18" s="12"/>
    </row>
    <row r="19" ht="22.5" customHeight="1">
      <c r="A19" s="3">
        <f t="shared" si="1"/>
        <v>1998</v>
      </c>
      <c r="B19" s="4">
        <v>1748.0</v>
      </c>
      <c r="C19" s="12">
        <f t="shared" si="2"/>
        <v>3965830.468</v>
      </c>
      <c r="D19" s="41">
        <v>0.0161</v>
      </c>
      <c r="E19" s="12">
        <f t="shared" si="3"/>
        <v>62838.1759</v>
      </c>
      <c r="F19" s="12"/>
    </row>
    <row r="20" ht="22.5" customHeight="1">
      <c r="A20" s="3">
        <f t="shared" si="1"/>
        <v>1997</v>
      </c>
      <c r="B20" s="4">
        <v>1747.0</v>
      </c>
      <c r="C20" s="12">
        <f t="shared" si="2"/>
        <v>3902992.292</v>
      </c>
      <c r="D20" s="41">
        <v>0.017</v>
      </c>
      <c r="E20" s="12">
        <f t="shared" si="3"/>
        <v>65241.75905</v>
      </c>
      <c r="F20" s="12"/>
    </row>
    <row r="21" ht="22.5" customHeight="1">
      <c r="A21" s="3">
        <f t="shared" si="1"/>
        <v>1996</v>
      </c>
      <c r="B21" s="4">
        <v>1746.0</v>
      </c>
      <c r="C21" s="12">
        <f t="shared" si="2"/>
        <v>3837750.533</v>
      </c>
      <c r="D21" s="41">
        <v>0.0179</v>
      </c>
      <c r="E21" s="12">
        <f t="shared" si="3"/>
        <v>67487.70462</v>
      </c>
      <c r="F21" s="12"/>
    </row>
    <row r="22" ht="22.5" customHeight="1">
      <c r="A22" s="3">
        <f t="shared" si="1"/>
        <v>1995</v>
      </c>
      <c r="B22" s="4">
        <v>1745.0</v>
      </c>
      <c r="C22" s="12">
        <f t="shared" si="2"/>
        <v>3770262.828</v>
      </c>
      <c r="D22" s="41">
        <v>0.0192</v>
      </c>
      <c r="E22" s="12">
        <f t="shared" si="3"/>
        <v>71025.3594</v>
      </c>
      <c r="F22" s="12"/>
    </row>
    <row r="23" ht="22.5" customHeight="1">
      <c r="A23" s="3">
        <f t="shared" si="1"/>
        <v>1994</v>
      </c>
      <c r="B23" s="4">
        <v>1744.0</v>
      </c>
      <c r="C23" s="12">
        <f t="shared" si="2"/>
        <v>3699237.469</v>
      </c>
      <c r="D23" s="41">
        <v>0.0206</v>
      </c>
      <c r="E23" s="12">
        <f t="shared" si="3"/>
        <v>74666.16878</v>
      </c>
      <c r="F23" s="12"/>
    </row>
    <row r="24" ht="22.5" customHeight="1">
      <c r="A24" s="3">
        <f t="shared" si="1"/>
        <v>1993</v>
      </c>
      <c r="B24" s="4">
        <v>1743.0</v>
      </c>
      <c r="C24" s="12">
        <f t="shared" si="2"/>
        <v>3624571.3</v>
      </c>
      <c r="D24" s="41">
        <v>0.0217</v>
      </c>
      <c r="E24" s="12">
        <f t="shared" si="3"/>
        <v>76982.6732</v>
      </c>
      <c r="F24" s="12"/>
    </row>
    <row r="25" ht="22.5" customHeight="1">
      <c r="A25" s="3">
        <f t="shared" si="1"/>
        <v>1992</v>
      </c>
      <c r="B25" s="4">
        <v>1742.0</v>
      </c>
      <c r="C25" s="12">
        <f t="shared" si="2"/>
        <v>3547588.627</v>
      </c>
      <c r="D25" s="41">
        <v>0.023</v>
      </c>
      <c r="E25" s="12">
        <f t="shared" si="3"/>
        <v>79760.0571</v>
      </c>
      <c r="F25" s="12"/>
    </row>
    <row r="26" ht="22.5" customHeight="1">
      <c r="A26" s="3">
        <f t="shared" si="1"/>
        <v>1991</v>
      </c>
      <c r="B26" s="4">
        <v>1741.0</v>
      </c>
      <c r="C26" s="12">
        <f t="shared" si="2"/>
        <v>3467828.569</v>
      </c>
      <c r="D26" s="41">
        <v>0.0244</v>
      </c>
      <c r="E26" s="12">
        <f t="shared" si="3"/>
        <v>82599.58717</v>
      </c>
      <c r="F26" s="12"/>
    </row>
    <row r="27" ht="22.5" customHeight="1">
      <c r="A27" s="3">
        <f t="shared" si="1"/>
        <v>1990</v>
      </c>
      <c r="B27" s="4">
        <v>1740.0</v>
      </c>
      <c r="C27" s="12">
        <f t="shared" si="2"/>
        <v>3385228.982</v>
      </c>
      <c r="D27" s="41">
        <v>0.0207</v>
      </c>
      <c r="E27" s="12">
        <f t="shared" si="3"/>
        <v>68653.12034</v>
      </c>
      <c r="F27" s="12"/>
    </row>
    <row r="28" ht="22.5" customHeight="1">
      <c r="A28" s="3">
        <f t="shared" si="1"/>
        <v>1989</v>
      </c>
      <c r="B28" s="4">
        <v>1739.0</v>
      </c>
      <c r="C28" s="12">
        <f t="shared" si="2"/>
        <v>3316575.862</v>
      </c>
      <c r="D28" s="41">
        <v>0.0151</v>
      </c>
      <c r="E28" s="12">
        <f t="shared" si="3"/>
        <v>49335.332</v>
      </c>
      <c r="F28" s="12"/>
    </row>
    <row r="29" ht="22.5" customHeight="1">
      <c r="A29" s="3">
        <f t="shared" si="1"/>
        <v>1988</v>
      </c>
      <c r="B29" s="4">
        <v>1738.0</v>
      </c>
      <c r="C29" s="12">
        <f t="shared" si="2"/>
        <v>3267240.53</v>
      </c>
      <c r="D29" s="41">
        <v>0.0141</v>
      </c>
      <c r="E29" s="12">
        <f t="shared" si="3"/>
        <v>45427.56284</v>
      </c>
      <c r="F29" s="12"/>
    </row>
    <row r="30" ht="22.5" customHeight="1">
      <c r="A30" s="3">
        <f t="shared" si="1"/>
        <v>1987</v>
      </c>
      <c r="B30" s="4">
        <v>1737.0</v>
      </c>
      <c r="C30" s="12">
        <f t="shared" si="2"/>
        <v>3221812.967</v>
      </c>
      <c r="D30" s="41">
        <v>0.0142</v>
      </c>
      <c r="E30" s="12">
        <f t="shared" si="3"/>
        <v>45109.19358</v>
      </c>
      <c r="F30" s="12"/>
    </row>
    <row r="31" ht="22.5" customHeight="1">
      <c r="A31" s="3">
        <f t="shared" si="1"/>
        <v>1986</v>
      </c>
      <c r="B31" s="4">
        <v>1736.0</v>
      </c>
      <c r="C31" s="12">
        <f t="shared" si="2"/>
        <v>3176703.774</v>
      </c>
      <c r="D31" s="41">
        <v>0.0142</v>
      </c>
      <c r="E31" s="12">
        <f t="shared" si="3"/>
        <v>44477.6115</v>
      </c>
      <c r="F31" s="12"/>
    </row>
    <row r="32" ht="22.5" customHeight="1">
      <c r="A32" s="3">
        <f t="shared" si="1"/>
        <v>1985</v>
      </c>
      <c r="B32" s="4">
        <v>1735.0</v>
      </c>
      <c r="C32" s="12">
        <f t="shared" si="2"/>
        <v>3132226.162</v>
      </c>
      <c r="D32" s="41">
        <v>0.0142</v>
      </c>
      <c r="E32" s="12">
        <f t="shared" si="3"/>
        <v>43854.87231</v>
      </c>
      <c r="F32" s="12"/>
    </row>
    <row r="33" ht="22.5" customHeight="1">
      <c r="A33" s="3">
        <f t="shared" si="1"/>
        <v>1984</v>
      </c>
      <c r="B33" s="4">
        <v>1734.0</v>
      </c>
      <c r="C33" s="12">
        <f t="shared" si="2"/>
        <v>3088371.29</v>
      </c>
      <c r="D33" s="41">
        <v>0.0142</v>
      </c>
      <c r="E33" s="12">
        <f t="shared" si="3"/>
        <v>43240.85221</v>
      </c>
      <c r="F33" s="12"/>
    </row>
    <row r="34" ht="22.5" customHeight="1">
      <c r="A34" s="3">
        <f t="shared" si="1"/>
        <v>1983</v>
      </c>
      <c r="B34" s="4">
        <v>1733.0</v>
      </c>
      <c r="C34" s="12">
        <f t="shared" si="2"/>
        <v>3045130.438</v>
      </c>
      <c r="D34" s="41">
        <v>0.0144</v>
      </c>
      <c r="E34" s="12">
        <f t="shared" si="3"/>
        <v>43227.40369</v>
      </c>
      <c r="F34" s="12"/>
    </row>
    <row r="35" ht="22.5" customHeight="1">
      <c r="A35" s="3">
        <f t="shared" si="1"/>
        <v>1982</v>
      </c>
      <c r="B35" s="4">
        <v>1732.0</v>
      </c>
      <c r="C35" s="12">
        <f t="shared" si="2"/>
        <v>3001903.034</v>
      </c>
      <c r="D35" s="41">
        <v>0.0148</v>
      </c>
      <c r="E35" s="12">
        <f t="shared" si="3"/>
        <v>43780.21768</v>
      </c>
      <c r="F35" s="12"/>
    </row>
    <row r="36" ht="22.5" customHeight="1">
      <c r="A36" s="3">
        <f t="shared" si="1"/>
        <v>1981</v>
      </c>
      <c r="B36" s="4">
        <v>1731.0</v>
      </c>
      <c r="C36" s="12">
        <f t="shared" si="2"/>
        <v>2958122.816</v>
      </c>
      <c r="D36" s="41">
        <v>0.0149</v>
      </c>
      <c r="E36" s="12">
        <f t="shared" si="3"/>
        <v>43428.93877</v>
      </c>
      <c r="F36" s="12"/>
    </row>
    <row r="37" ht="22.5" customHeight="1">
      <c r="A37" s="3">
        <f t="shared" si="1"/>
        <v>1980</v>
      </c>
      <c r="B37" s="4">
        <v>1730.0</v>
      </c>
      <c r="C37" s="12">
        <f t="shared" si="2"/>
        <v>2914693.877</v>
      </c>
      <c r="D37" s="41">
        <v>0.0141</v>
      </c>
      <c r="E37" s="12">
        <f t="shared" si="3"/>
        <v>40525.77031</v>
      </c>
      <c r="F37" s="12"/>
    </row>
    <row r="38" ht="22.5" customHeight="1">
      <c r="A38" s="3">
        <f t="shared" si="1"/>
        <v>1979</v>
      </c>
      <c r="B38" s="4">
        <v>1729.0</v>
      </c>
      <c r="C38" s="12">
        <f t="shared" si="2"/>
        <v>2874168.107</v>
      </c>
      <c r="D38" s="41">
        <v>0.012</v>
      </c>
      <c r="E38" s="12">
        <f t="shared" si="3"/>
        <v>34081.04475</v>
      </c>
      <c r="F38" s="12"/>
    </row>
    <row r="39" ht="22.5" customHeight="1">
      <c r="A39" s="3">
        <f t="shared" si="1"/>
        <v>1978</v>
      </c>
      <c r="B39" s="4">
        <v>1728.0</v>
      </c>
      <c r="C39" s="12">
        <f t="shared" si="2"/>
        <v>2840087.062</v>
      </c>
      <c r="D39" s="41">
        <v>0.0105</v>
      </c>
      <c r="E39" s="12">
        <f t="shared" si="3"/>
        <v>29511.04815</v>
      </c>
      <c r="F39" s="12"/>
    </row>
    <row r="40" ht="22.5" customHeight="1">
      <c r="A40" s="3">
        <f t="shared" si="1"/>
        <v>1977</v>
      </c>
      <c r="B40" s="4">
        <v>1727.0</v>
      </c>
      <c r="C40" s="12">
        <f t="shared" si="2"/>
        <v>2810576.014</v>
      </c>
      <c r="D40" s="41">
        <v>0.0106</v>
      </c>
      <c r="E40" s="12">
        <f t="shared" si="3"/>
        <v>29479.62176</v>
      </c>
      <c r="F40" s="12"/>
    </row>
    <row r="41" ht="22.5" customHeight="1">
      <c r="A41" s="3">
        <f t="shared" si="1"/>
        <v>1976</v>
      </c>
      <c r="B41" s="4">
        <v>1726.0</v>
      </c>
      <c r="C41" s="12">
        <f t="shared" si="2"/>
        <v>2781096.392</v>
      </c>
      <c r="D41" s="41">
        <v>0.0109</v>
      </c>
      <c r="E41" s="12">
        <f t="shared" si="3"/>
        <v>29987.09138</v>
      </c>
      <c r="F41" s="12"/>
    </row>
    <row r="42" ht="22.5" customHeight="1">
      <c r="A42" s="3">
        <f t="shared" si="1"/>
        <v>1975</v>
      </c>
      <c r="B42" s="4">
        <v>1725.0</v>
      </c>
      <c r="C42" s="12">
        <f t="shared" si="2"/>
        <v>2751109.301</v>
      </c>
      <c r="D42" s="41">
        <v>0.0118</v>
      </c>
      <c r="E42" s="12">
        <f t="shared" si="3"/>
        <v>32084.49274</v>
      </c>
      <c r="F42" s="12"/>
    </row>
    <row r="43" ht="22.5" customHeight="1">
      <c r="A43" s="3">
        <f t="shared" si="1"/>
        <v>1974</v>
      </c>
      <c r="B43" s="4">
        <v>1724.0</v>
      </c>
      <c r="C43" s="12">
        <f t="shared" si="2"/>
        <v>2719024.808</v>
      </c>
      <c r="D43" s="41">
        <v>0.0108</v>
      </c>
      <c r="E43" s="12">
        <f t="shared" si="3"/>
        <v>29051.70947</v>
      </c>
      <c r="F43" s="12"/>
    </row>
    <row r="44" ht="22.5" customHeight="1">
      <c r="A44" s="3">
        <f t="shared" si="1"/>
        <v>1973</v>
      </c>
      <c r="B44" s="4">
        <v>1723.0</v>
      </c>
      <c r="C44" s="12">
        <f t="shared" si="2"/>
        <v>2689973.099</v>
      </c>
      <c r="D44" s="41">
        <v>0.009</v>
      </c>
      <c r="E44" s="12">
        <f t="shared" si="3"/>
        <v>23993.81357</v>
      </c>
      <c r="F44" s="12"/>
    </row>
    <row r="45" ht="22.5" customHeight="1">
      <c r="A45" s="3">
        <f t="shared" si="1"/>
        <v>1972</v>
      </c>
      <c r="B45" s="4">
        <v>1722.0</v>
      </c>
      <c r="C45" s="12">
        <f t="shared" si="2"/>
        <v>2665979.285</v>
      </c>
      <c r="D45" s="41">
        <v>0.0084</v>
      </c>
      <c r="E45" s="12">
        <f t="shared" si="3"/>
        <v>22207.68147</v>
      </c>
      <c r="F45" s="12"/>
    </row>
    <row r="46" ht="22.5" customHeight="1">
      <c r="A46" s="3">
        <f t="shared" si="1"/>
        <v>1971</v>
      </c>
      <c r="B46" s="4">
        <v>1721.0</v>
      </c>
      <c r="C46" s="12">
        <f t="shared" si="2"/>
        <v>2643771.604</v>
      </c>
      <c r="D46" s="41">
        <v>0.0114</v>
      </c>
      <c r="E46" s="12">
        <f t="shared" si="3"/>
        <v>29799.28444</v>
      </c>
      <c r="F46" s="12"/>
    </row>
    <row r="47" ht="22.5" customHeight="1">
      <c r="A47" s="3">
        <f t="shared" si="1"/>
        <v>1970</v>
      </c>
      <c r="B47" s="4">
        <v>1720.0</v>
      </c>
      <c r="C47" s="12">
        <f t="shared" si="2"/>
        <v>2613972.319</v>
      </c>
      <c r="D47" s="41">
        <v>0.0214</v>
      </c>
      <c r="E47" s="12">
        <f t="shared" si="3"/>
        <v>54766.99396</v>
      </c>
      <c r="F47" s="12"/>
    </row>
    <row r="48" ht="22.5" customHeight="1">
      <c r="A48" s="3">
        <f t="shared" si="1"/>
        <v>1969</v>
      </c>
      <c r="B48" s="4">
        <v>1719.0</v>
      </c>
      <c r="C48" s="12">
        <f t="shared" si="2"/>
        <v>2559205.325</v>
      </c>
      <c r="D48" s="41">
        <v>0.0309</v>
      </c>
      <c r="E48" s="12">
        <f t="shared" si="3"/>
        <v>76709.13236</v>
      </c>
      <c r="F48" s="12"/>
    </row>
    <row r="49" ht="22.5" customHeight="1">
      <c r="A49" s="3">
        <f t="shared" si="1"/>
        <v>1968</v>
      </c>
      <c r="B49" s="4">
        <v>1718.0</v>
      </c>
      <c r="C49" s="12">
        <f t="shared" si="2"/>
        <v>2482496.193</v>
      </c>
      <c r="D49" s="41">
        <v>0.0336</v>
      </c>
      <c r="E49" s="12">
        <f t="shared" si="3"/>
        <v>80700.34064</v>
      </c>
      <c r="F49" s="12"/>
    </row>
    <row r="50" ht="22.5" customHeight="1">
      <c r="A50" s="3">
        <f t="shared" si="1"/>
        <v>1967</v>
      </c>
      <c r="B50" s="4">
        <v>1717.0</v>
      </c>
      <c r="C50" s="12">
        <f t="shared" si="2"/>
        <v>2401795.852</v>
      </c>
      <c r="D50" s="41">
        <v>0.0335</v>
      </c>
      <c r="E50" s="12">
        <f t="shared" si="3"/>
        <v>77852.1152</v>
      </c>
      <c r="F50" s="12"/>
    </row>
    <row r="51" ht="22.5" customHeight="1">
      <c r="A51" s="3">
        <f t="shared" si="1"/>
        <v>1966</v>
      </c>
      <c r="B51" s="4">
        <v>1716.0</v>
      </c>
      <c r="C51" s="12">
        <f t="shared" si="2"/>
        <v>2323943.737</v>
      </c>
      <c r="D51" s="41">
        <v>0.0333</v>
      </c>
      <c r="E51" s="12">
        <f t="shared" si="3"/>
        <v>74893.37699</v>
      </c>
      <c r="F51" s="12"/>
    </row>
    <row r="52" ht="22.5" customHeight="1">
      <c r="A52" s="3">
        <f t="shared" si="1"/>
        <v>1965</v>
      </c>
      <c r="B52" s="4">
        <v>1715.0</v>
      </c>
      <c r="C52" s="12">
        <f t="shared" si="2"/>
        <v>2249050.36</v>
      </c>
      <c r="D52" s="41">
        <v>0.0332</v>
      </c>
      <c r="E52" s="12">
        <f t="shared" si="3"/>
        <v>72269.13662</v>
      </c>
      <c r="F52" s="12"/>
    </row>
    <row r="53" ht="22.5" customHeight="1">
      <c r="A53" s="3">
        <f t="shared" si="1"/>
        <v>1964</v>
      </c>
      <c r="B53" s="4">
        <v>1714.0</v>
      </c>
      <c r="C53" s="12">
        <f t="shared" si="2"/>
        <v>2176781.224</v>
      </c>
      <c r="D53" s="41">
        <v>0.0331</v>
      </c>
      <c r="E53" s="12">
        <f t="shared" si="3"/>
        <v>69742.96632</v>
      </c>
      <c r="F53" s="12"/>
    </row>
    <row r="54" ht="22.5" customHeight="1">
      <c r="A54" s="3">
        <f t="shared" si="1"/>
        <v>1963</v>
      </c>
      <c r="B54" s="4">
        <v>1713.0</v>
      </c>
      <c r="C54" s="12">
        <f t="shared" si="2"/>
        <v>2107038.257</v>
      </c>
      <c r="D54" s="41">
        <v>0.0333</v>
      </c>
      <c r="E54" s="12">
        <f t="shared" si="3"/>
        <v>67903.19749</v>
      </c>
      <c r="F54" s="12"/>
    </row>
    <row r="55" ht="22.5" customHeight="1">
      <c r="A55" s="3">
        <f t="shared" si="1"/>
        <v>1962</v>
      </c>
      <c r="B55" s="4">
        <v>1712.0</v>
      </c>
      <c r="C55" s="12">
        <f t="shared" si="2"/>
        <v>2039135.06</v>
      </c>
      <c r="D55" s="41">
        <v>0.0336</v>
      </c>
      <c r="E55" s="12">
        <f t="shared" si="3"/>
        <v>66287.67222</v>
      </c>
      <c r="F55" s="12"/>
    </row>
    <row r="56" ht="22.5" customHeight="1">
      <c r="A56" s="3">
        <f t="shared" si="1"/>
        <v>1961</v>
      </c>
      <c r="B56" s="4">
        <v>1711.0</v>
      </c>
      <c r="C56" s="12">
        <f t="shared" si="2"/>
        <v>1972847.388</v>
      </c>
      <c r="D56" s="41">
        <v>0.0318</v>
      </c>
      <c r="E56" s="12">
        <f t="shared" si="3"/>
        <v>60803.01117</v>
      </c>
      <c r="F56" s="12"/>
    </row>
    <row r="57" ht="22.5" customHeight="1">
      <c r="A57" s="3">
        <f t="shared" si="1"/>
        <v>1960</v>
      </c>
      <c r="B57" s="4">
        <v>1710.0</v>
      </c>
      <c r="C57" s="12">
        <f t="shared" si="2"/>
        <v>1912044.376</v>
      </c>
      <c r="D57" s="41">
        <v>0.0241</v>
      </c>
      <c r="E57" s="12">
        <f t="shared" si="3"/>
        <v>44995.86903</v>
      </c>
      <c r="F57" s="12"/>
    </row>
    <row r="58" ht="22.5" customHeight="1">
      <c r="A58" s="3">
        <f t="shared" si="1"/>
        <v>1959</v>
      </c>
      <c r="B58" s="4">
        <v>1709.0</v>
      </c>
      <c r="C58" s="12">
        <f t="shared" si="2"/>
        <v>1867048.507</v>
      </c>
      <c r="D58" s="41">
        <v>0.0178</v>
      </c>
      <c r="E58" s="12">
        <f t="shared" si="3"/>
        <v>32652.25332</v>
      </c>
      <c r="F58" s="12"/>
    </row>
    <row r="59" ht="22.5" customHeight="1">
      <c r="A59" s="3">
        <f t="shared" si="1"/>
        <v>1958</v>
      </c>
      <c r="B59" s="4">
        <v>1708.0</v>
      </c>
      <c r="C59" s="12">
        <f t="shared" si="2"/>
        <v>1834396.254</v>
      </c>
      <c r="D59" s="41">
        <v>0.0161</v>
      </c>
      <c r="E59" s="12">
        <f t="shared" si="3"/>
        <v>29065.81999</v>
      </c>
      <c r="F59" s="12"/>
    </row>
    <row r="60" ht="22.5" customHeight="1">
      <c r="A60" s="3">
        <f t="shared" si="1"/>
        <v>1957</v>
      </c>
      <c r="B60" s="4">
        <v>1707.0</v>
      </c>
      <c r="C60" s="12">
        <f t="shared" si="2"/>
        <v>1805330.434</v>
      </c>
      <c r="D60" s="41">
        <v>0.014</v>
      </c>
      <c r="E60" s="12">
        <f t="shared" si="3"/>
        <v>24925.66674</v>
      </c>
      <c r="F60" s="12"/>
    </row>
    <row r="61" ht="22.5" customHeight="1">
      <c r="A61" s="3">
        <f t="shared" si="1"/>
        <v>1956</v>
      </c>
      <c r="B61" s="4">
        <v>1706.0</v>
      </c>
      <c r="C61" s="12">
        <f t="shared" si="2"/>
        <v>1780404.767</v>
      </c>
      <c r="D61" s="41">
        <v>0.0123</v>
      </c>
      <c r="E61" s="12">
        <f t="shared" si="3"/>
        <v>21632.89404</v>
      </c>
      <c r="F61" s="12"/>
    </row>
    <row r="62" ht="22.5" customHeight="1">
      <c r="A62" s="3">
        <f t="shared" si="1"/>
        <v>1955</v>
      </c>
      <c r="B62" s="4">
        <v>1705.0</v>
      </c>
      <c r="C62" s="12">
        <f t="shared" si="2"/>
        <v>1758771.873</v>
      </c>
      <c r="D62" s="41">
        <v>0.0114</v>
      </c>
      <c r="E62" s="12">
        <f t="shared" si="3"/>
        <v>19824.00569</v>
      </c>
      <c r="F62" s="12"/>
    </row>
    <row r="63" ht="22.5" customHeight="1">
      <c r="A63" s="3">
        <f t="shared" si="1"/>
        <v>1954</v>
      </c>
      <c r="B63" s="4">
        <v>1704.0</v>
      </c>
      <c r="C63" s="12">
        <f t="shared" si="2"/>
        <v>1738947.868</v>
      </c>
      <c r="D63" s="41">
        <v>0.0107</v>
      </c>
      <c r="E63" s="12">
        <f t="shared" si="3"/>
        <v>18409.75777</v>
      </c>
      <c r="F63" s="12"/>
    </row>
    <row r="64" ht="22.5" customHeight="1">
      <c r="A64" s="3">
        <f t="shared" si="1"/>
        <v>1953</v>
      </c>
      <c r="B64" s="4">
        <v>1703.0</v>
      </c>
      <c r="C64" s="12">
        <f t="shared" si="2"/>
        <v>1720538.11</v>
      </c>
      <c r="D64" s="41">
        <v>0.0105</v>
      </c>
      <c r="E64" s="12">
        <f t="shared" si="3"/>
        <v>17877.93187</v>
      </c>
      <c r="F64" s="12"/>
    </row>
    <row r="65" ht="22.5" customHeight="1">
      <c r="A65" s="3">
        <f t="shared" si="1"/>
        <v>1952</v>
      </c>
      <c r="B65" s="4">
        <v>1702.0</v>
      </c>
      <c r="C65" s="12">
        <f t="shared" si="2"/>
        <v>1702660.178</v>
      </c>
      <c r="D65" s="41">
        <v>0.0112</v>
      </c>
      <c r="E65" s="12">
        <f t="shared" si="3"/>
        <v>18858.57792</v>
      </c>
      <c r="F65" s="12"/>
    </row>
    <row r="66" ht="22.5" customHeight="1">
      <c r="A66" s="3">
        <f t="shared" si="1"/>
        <v>1951</v>
      </c>
      <c r="B66" s="4">
        <v>1701.0</v>
      </c>
      <c r="C66" s="12">
        <f t="shared" si="2"/>
        <v>1683801.6</v>
      </c>
      <c r="D66" s="41">
        <v>0.0119</v>
      </c>
      <c r="E66" s="12">
        <f t="shared" si="3"/>
        <v>19801.6</v>
      </c>
      <c r="F66" s="12"/>
    </row>
    <row r="67" ht="22.5" customHeight="1">
      <c r="A67" s="3">
        <f t="shared" si="1"/>
        <v>1950</v>
      </c>
      <c r="B67" s="4">
        <v>1700.0</v>
      </c>
      <c r="C67" s="17">
        <v>1664000.0</v>
      </c>
      <c r="D67" s="41">
        <v>0.0116</v>
      </c>
      <c r="E67" s="4" t="s">
        <v>72</v>
      </c>
      <c r="F67" s="12"/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7181191.263</v>
      </c>
      <c r="D2" s="13">
        <v>0.025</v>
      </c>
      <c r="E2" s="12">
        <f t="shared" ref="E2:E66" si="3">SUM(C2-C3)</f>
        <v>175151.0064</v>
      </c>
      <c r="F2" s="19">
        <v>7181169.0</v>
      </c>
    </row>
    <row r="3" ht="22.5" customHeight="1">
      <c r="A3" s="3">
        <f t="shared" si="1"/>
        <v>2014</v>
      </c>
      <c r="B3" s="4">
        <v>1764.0</v>
      </c>
      <c r="C3" s="12">
        <f t="shared" si="2"/>
        <v>7006040.256</v>
      </c>
      <c r="D3" s="13">
        <v>0.025</v>
      </c>
      <c r="E3" s="12">
        <f t="shared" si="3"/>
        <v>170879.0306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6835161.226</v>
      </c>
      <c r="D4" s="13">
        <v>0.0251</v>
      </c>
      <c r="E4" s="12">
        <f t="shared" si="3"/>
        <v>167361.7664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6667799.459</v>
      </c>
      <c r="D5" s="13">
        <v>0.0254</v>
      </c>
      <c r="E5" s="12">
        <f t="shared" si="3"/>
        <v>165166.8678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6502632.592</v>
      </c>
      <c r="D6" s="13">
        <v>0.0258</v>
      </c>
      <c r="E6" s="12">
        <f t="shared" si="3"/>
        <v>163548.3728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6339084.219</v>
      </c>
      <c r="D7" s="13">
        <v>0.0262</v>
      </c>
      <c r="E7" s="12">
        <f t="shared" si="3"/>
        <v>161843.7015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6177240.517</v>
      </c>
      <c r="D8" s="13">
        <v>0.0267</v>
      </c>
      <c r="E8" s="12">
        <f t="shared" si="3"/>
        <v>160643.1497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6016597.367</v>
      </c>
      <c r="D9" s="13">
        <v>0.0272</v>
      </c>
      <c r="E9" s="12">
        <f t="shared" si="3"/>
        <v>159317.9988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5857279.369</v>
      </c>
      <c r="D10" s="13">
        <v>0.0278</v>
      </c>
      <c r="E10" s="12">
        <f t="shared" si="3"/>
        <v>158428.0662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5698851.302</v>
      </c>
      <c r="D11" s="13">
        <v>0.0285</v>
      </c>
      <c r="E11" s="12">
        <f t="shared" si="3"/>
        <v>157916.6379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5540934.664</v>
      </c>
      <c r="D12" s="13">
        <v>0.0291</v>
      </c>
      <c r="E12" s="12">
        <f t="shared" si="3"/>
        <v>156681.7595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5384252.905</v>
      </c>
      <c r="D13" s="13">
        <v>0.0297</v>
      </c>
      <c r="E13" s="12">
        <f t="shared" si="3"/>
        <v>155299.9041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5228953.001</v>
      </c>
      <c r="D14" s="13">
        <v>0.0303</v>
      </c>
      <c r="E14" s="12">
        <f t="shared" si="3"/>
        <v>153777.8083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5075175.192</v>
      </c>
      <c r="D15" s="13">
        <v>0.0308</v>
      </c>
      <c r="E15" s="12">
        <f t="shared" si="3"/>
        <v>151644.738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4923530.454</v>
      </c>
      <c r="D16" s="13">
        <v>0.0311</v>
      </c>
      <c r="E16" s="12">
        <f t="shared" si="3"/>
        <v>148503.3432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4775027.111</v>
      </c>
      <c r="D17" s="13">
        <v>0.0312</v>
      </c>
      <c r="E17" s="12">
        <f t="shared" si="3"/>
        <v>144473.2796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4630553.832</v>
      </c>
      <c r="D18" s="13">
        <v>0.0312</v>
      </c>
      <c r="E18" s="12">
        <f t="shared" si="3"/>
        <v>140102.0942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4490451.738</v>
      </c>
      <c r="D19" s="13">
        <v>0.0312</v>
      </c>
      <c r="E19" s="12">
        <f t="shared" si="3"/>
        <v>135863.1635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4354588.574</v>
      </c>
      <c r="D20" s="13">
        <v>0.0313</v>
      </c>
      <c r="E20" s="12">
        <f t="shared" si="3"/>
        <v>132161.9532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4222426.621</v>
      </c>
      <c r="D21" s="13">
        <v>0.0313</v>
      </c>
      <c r="E21" s="12">
        <f t="shared" si="3"/>
        <v>128150.8322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4094275.789</v>
      </c>
      <c r="D22" s="13">
        <v>0.0315</v>
      </c>
      <c r="E22" s="12">
        <f t="shared" si="3"/>
        <v>125031.2044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3969244.584</v>
      </c>
      <c r="D23" s="13">
        <v>0.0317</v>
      </c>
      <c r="E23" s="12">
        <f t="shared" si="3"/>
        <v>121958.9545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3847285.63</v>
      </c>
      <c r="D24" s="13">
        <v>0.0319</v>
      </c>
      <c r="E24" s="12">
        <f t="shared" si="3"/>
        <v>118934.4041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3728351.226</v>
      </c>
      <c r="D25" s="13">
        <v>0.0321</v>
      </c>
      <c r="E25" s="12">
        <f t="shared" si="3"/>
        <v>115957.8281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3612393.398</v>
      </c>
      <c r="D26" s="13">
        <v>0.0322</v>
      </c>
      <c r="E26" s="12">
        <f t="shared" si="3"/>
        <v>112690.4354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3499702.962</v>
      </c>
      <c r="D27" s="13">
        <v>0.0323</v>
      </c>
      <c r="E27" s="12">
        <f t="shared" si="3"/>
        <v>109503.4444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3390199.518</v>
      </c>
      <c r="D28" s="13">
        <v>0.0323</v>
      </c>
      <c r="E28" s="12">
        <f t="shared" si="3"/>
        <v>106077.1524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3284122.365</v>
      </c>
      <c r="D29" s="13">
        <v>0.0321</v>
      </c>
      <c r="E29" s="12">
        <f t="shared" si="3"/>
        <v>102141.5831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3181980.782</v>
      </c>
      <c r="D30" s="13">
        <v>0.0318</v>
      </c>
      <c r="E30" s="12">
        <f t="shared" si="3"/>
        <v>98068.41333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3083912.369</v>
      </c>
      <c r="D31" s="13">
        <v>0.0313</v>
      </c>
      <c r="E31" s="12">
        <f t="shared" si="3"/>
        <v>93596.87496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2990315.494</v>
      </c>
      <c r="D32" s="13">
        <v>0.0309</v>
      </c>
      <c r="E32" s="12">
        <f t="shared" si="3"/>
        <v>89631.14634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2900684.348</v>
      </c>
      <c r="D33" s="13">
        <v>0.0305</v>
      </c>
      <c r="E33" s="12">
        <f t="shared" si="3"/>
        <v>85852.37516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2814831.972</v>
      </c>
      <c r="D34" s="13">
        <v>0.0302</v>
      </c>
      <c r="E34" s="12">
        <f t="shared" si="3"/>
        <v>82515.94406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2732316.028</v>
      </c>
      <c r="D35" s="13">
        <v>0.0301</v>
      </c>
      <c r="E35" s="12">
        <f t="shared" si="3"/>
        <v>79839.54223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2652476.486</v>
      </c>
      <c r="D36" s="13">
        <v>0.0301</v>
      </c>
      <c r="E36" s="12">
        <f t="shared" si="3"/>
        <v>77506.59376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2574969.892</v>
      </c>
      <c r="D37" s="13">
        <v>0.0302</v>
      </c>
      <c r="E37" s="12">
        <f t="shared" si="3"/>
        <v>75484.46006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2499485.432</v>
      </c>
      <c r="D38" s="13">
        <v>0.0304</v>
      </c>
      <c r="E38" s="12">
        <f t="shared" si="3"/>
        <v>73742.58263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2425742.85</v>
      </c>
      <c r="D39" s="13">
        <v>0.0306</v>
      </c>
      <c r="E39" s="12">
        <f t="shared" si="3"/>
        <v>72023.80284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2353719.047</v>
      </c>
      <c r="D40" s="13">
        <v>0.0308</v>
      </c>
      <c r="E40" s="12">
        <f t="shared" si="3"/>
        <v>70328.43097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2283390.616</v>
      </c>
      <c r="D41" s="13">
        <v>0.0309</v>
      </c>
      <c r="E41" s="12">
        <f t="shared" si="3"/>
        <v>68441.91486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2214948.701</v>
      </c>
      <c r="D42" s="13">
        <v>0.0311</v>
      </c>
      <c r="E42" s="12">
        <f t="shared" si="3"/>
        <v>66807.20066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2148141.5</v>
      </c>
      <c r="D43" s="13">
        <v>0.0311</v>
      </c>
      <c r="E43" s="12">
        <f t="shared" si="3"/>
        <v>64792.16435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2083349.336</v>
      </c>
      <c r="D44" s="13">
        <v>0.0311</v>
      </c>
      <c r="E44" s="12">
        <f t="shared" si="3"/>
        <v>62837.90549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2020511.431</v>
      </c>
      <c r="D45" s="13">
        <v>0.031</v>
      </c>
      <c r="E45" s="12">
        <f t="shared" si="3"/>
        <v>60752.52604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1959758.905</v>
      </c>
      <c r="D46" s="13">
        <v>0.0309</v>
      </c>
      <c r="E46" s="12">
        <f t="shared" si="3"/>
        <v>58741.43966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1901017.465</v>
      </c>
      <c r="D47" s="13">
        <v>0.0308</v>
      </c>
      <c r="E47" s="12">
        <f t="shared" si="3"/>
        <v>56801.84121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1844215.624</v>
      </c>
      <c r="D48" s="13">
        <v>0.0306</v>
      </c>
      <c r="E48" s="12">
        <f t="shared" si="3"/>
        <v>54757.421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1789458.203</v>
      </c>
      <c r="D49" s="13">
        <v>0.0304</v>
      </c>
      <c r="E49" s="12">
        <f t="shared" si="3"/>
        <v>52794.5743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1736663.628</v>
      </c>
      <c r="D50" s="13">
        <v>0.0301</v>
      </c>
      <c r="E50" s="12">
        <f t="shared" si="3"/>
        <v>50746.11709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1685917.511</v>
      </c>
      <c r="D51" s="13">
        <v>0.0298</v>
      </c>
      <c r="E51" s="12">
        <f t="shared" si="3"/>
        <v>48786.50402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1637131.007</v>
      </c>
      <c r="D52" s="13">
        <v>0.0294</v>
      </c>
      <c r="E52" s="12">
        <f t="shared" si="3"/>
        <v>46756.99593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1590374.011</v>
      </c>
      <c r="D53" s="13">
        <v>0.029</v>
      </c>
      <c r="E53" s="12">
        <f t="shared" si="3"/>
        <v>44821.03628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1545552.975</v>
      </c>
      <c r="D54" s="13">
        <v>0.0286</v>
      </c>
      <c r="E54" s="12">
        <f t="shared" si="3"/>
        <v>42973.7654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1502579.21</v>
      </c>
      <c r="D55" s="13">
        <v>0.0282</v>
      </c>
      <c r="E55" s="12">
        <f t="shared" si="3"/>
        <v>41210.59493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1461368.615</v>
      </c>
      <c r="D56" s="13">
        <v>0.0278</v>
      </c>
      <c r="E56" s="12">
        <f t="shared" si="3"/>
        <v>39527.19156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1421841.423</v>
      </c>
      <c r="D57" s="13">
        <v>0.0273</v>
      </c>
      <c r="E57" s="12">
        <f t="shared" si="3"/>
        <v>37784.74725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1384056.676</v>
      </c>
      <c r="D58" s="13">
        <v>0.0268</v>
      </c>
      <c r="E58" s="12">
        <f t="shared" si="3"/>
        <v>36124.58017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1347932.096</v>
      </c>
      <c r="D59" s="13">
        <v>0.0263</v>
      </c>
      <c r="E59" s="12">
        <f t="shared" si="3"/>
        <v>34542.15543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1313389.94</v>
      </c>
      <c r="D60" s="13">
        <v>0.0259</v>
      </c>
      <c r="E60" s="12">
        <f t="shared" si="3"/>
        <v>33158.00707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1280231.933</v>
      </c>
      <c r="D61" s="13">
        <v>0.0255</v>
      </c>
      <c r="E61" s="12">
        <f t="shared" si="3"/>
        <v>31834.14363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1248397.79</v>
      </c>
      <c r="D62" s="13">
        <v>0.0253</v>
      </c>
      <c r="E62" s="12">
        <f t="shared" si="3"/>
        <v>30805.09517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1217592.694</v>
      </c>
      <c r="D63" s="13">
        <v>0.0253</v>
      </c>
      <c r="E63" s="12">
        <f t="shared" si="3"/>
        <v>30044.95774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1187547.737</v>
      </c>
      <c r="D64" s="13">
        <v>0.0254</v>
      </c>
      <c r="E64" s="12">
        <f t="shared" si="3"/>
        <v>29416.53258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1158131.204</v>
      </c>
      <c r="D65" s="13">
        <v>0.0257</v>
      </c>
      <c r="E65" s="12">
        <f t="shared" si="3"/>
        <v>29018.2041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1129113</v>
      </c>
      <c r="D66" s="13">
        <v>0.026</v>
      </c>
      <c r="E66" s="12">
        <f t="shared" si="3"/>
        <v>28613</v>
      </c>
      <c r="F66" s="14"/>
    </row>
    <row r="67" ht="22.5" customHeight="1">
      <c r="A67" s="3">
        <f t="shared" si="1"/>
        <v>1950</v>
      </c>
      <c r="B67" s="4">
        <v>1700.0</v>
      </c>
      <c r="C67" s="17">
        <v>1100500.0</v>
      </c>
      <c r="D67" s="13">
        <v>0.0264</v>
      </c>
      <c r="E67" s="4" t="s">
        <v>72</v>
      </c>
      <c r="F67" s="14"/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9533758.55</v>
      </c>
      <c r="D2" s="13">
        <v>0.0079</v>
      </c>
      <c r="E2" s="12">
        <f t="shared" ref="E2:E66" si="3">SUM(C2-C3)</f>
        <v>74726.35435</v>
      </c>
      <c r="F2" s="19">
        <v>9533900.0</v>
      </c>
    </row>
    <row r="3" ht="22.5" customHeight="1">
      <c r="A3" s="3">
        <f t="shared" si="1"/>
        <v>2014</v>
      </c>
      <c r="B3" s="4">
        <v>1764.0</v>
      </c>
      <c r="C3" s="12">
        <f t="shared" si="2"/>
        <v>9459032.196</v>
      </c>
      <c r="D3" s="13">
        <v>0.0082</v>
      </c>
      <c r="E3" s="12">
        <f t="shared" si="3"/>
        <v>76933.21167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9382098.984</v>
      </c>
      <c r="D4" s="13">
        <v>0.0081</v>
      </c>
      <c r="E4" s="12">
        <f t="shared" si="3"/>
        <v>75384.38823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9306714.596</v>
      </c>
      <c r="D5" s="13">
        <v>0.008</v>
      </c>
      <c r="E5" s="12">
        <f t="shared" si="3"/>
        <v>73862.81425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9232851.782</v>
      </c>
      <c r="D6" s="13">
        <v>0.0081</v>
      </c>
      <c r="E6" s="12">
        <f t="shared" si="3"/>
        <v>74185.19932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9158666.582</v>
      </c>
      <c r="D7" s="13">
        <v>0.0084</v>
      </c>
      <c r="E7" s="12">
        <f t="shared" si="3"/>
        <v>76291.94694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9082374.635</v>
      </c>
      <c r="D8" s="13">
        <v>0.0083</v>
      </c>
      <c r="E8" s="12">
        <f t="shared" si="3"/>
        <v>74763.17512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9007611.46</v>
      </c>
      <c r="D9" s="13">
        <v>0.0078</v>
      </c>
      <c r="E9" s="12">
        <f t="shared" si="3"/>
        <v>69715.5878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8937895.872</v>
      </c>
      <c r="D10" s="13">
        <v>0.0065</v>
      </c>
      <c r="E10" s="12">
        <f t="shared" si="3"/>
        <v>57721.13579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8880174.737</v>
      </c>
      <c r="D11" s="13">
        <v>0.006</v>
      </c>
      <c r="E11" s="12">
        <f t="shared" si="3"/>
        <v>52963.26881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8827211.468</v>
      </c>
      <c r="D12" s="13">
        <v>0.0057</v>
      </c>
      <c r="E12" s="12">
        <f t="shared" si="3"/>
        <v>50029.93474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8777181.533</v>
      </c>
      <c r="D13" s="13">
        <v>0.0053</v>
      </c>
      <c r="E13" s="12">
        <f t="shared" si="3"/>
        <v>46273.81093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8730907.722</v>
      </c>
      <c r="D14" s="13">
        <v>0.005</v>
      </c>
      <c r="E14" s="12">
        <f t="shared" si="3"/>
        <v>43437.35185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8687470.37</v>
      </c>
      <c r="D15" s="13">
        <v>0.0045</v>
      </c>
      <c r="E15" s="12">
        <f t="shared" si="3"/>
        <v>38918.48349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8648551.887</v>
      </c>
      <c r="D16" s="13">
        <v>0.0039</v>
      </c>
      <c r="E16" s="12">
        <f t="shared" si="3"/>
        <v>33598.31891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8614953.568</v>
      </c>
      <c r="D17" s="13">
        <v>0.0034</v>
      </c>
      <c r="E17" s="12">
        <f t="shared" si="3"/>
        <v>29191.59072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8585761.977</v>
      </c>
      <c r="D18" s="13">
        <v>0.0033</v>
      </c>
      <c r="E18" s="12">
        <f t="shared" si="3"/>
        <v>28239.82311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8557522.154</v>
      </c>
      <c r="D19" s="13">
        <v>0.0034</v>
      </c>
      <c r="E19" s="12">
        <f t="shared" si="3"/>
        <v>28996.98557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8528525.168</v>
      </c>
      <c r="D20" s="13">
        <v>0.0035</v>
      </c>
      <c r="E20" s="12">
        <f t="shared" si="3"/>
        <v>29745.72804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8498779.44</v>
      </c>
      <c r="D21" s="13">
        <v>0.0033</v>
      </c>
      <c r="E21" s="12">
        <f t="shared" si="3"/>
        <v>27953.72486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8470825.716</v>
      </c>
      <c r="D22" s="13">
        <v>0.0028</v>
      </c>
      <c r="E22" s="12">
        <f t="shared" si="3"/>
        <v>23652.08616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8447173.629</v>
      </c>
      <c r="D23" s="13">
        <v>0.0026</v>
      </c>
      <c r="E23" s="12">
        <f t="shared" si="3"/>
        <v>21905.69663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8425267.933</v>
      </c>
      <c r="D24" s="13">
        <v>0.0024</v>
      </c>
      <c r="E24" s="12">
        <f t="shared" si="3"/>
        <v>20172.22969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8405095.703</v>
      </c>
      <c r="D25" s="13">
        <v>0.0022</v>
      </c>
      <c r="E25" s="12">
        <f t="shared" si="3"/>
        <v>18450.61918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8386645.084</v>
      </c>
      <c r="D26" s="13">
        <v>0.0022</v>
      </c>
      <c r="E26" s="12">
        <f t="shared" si="3"/>
        <v>18410.11693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8368234.967</v>
      </c>
      <c r="D27" s="13">
        <v>0.0024</v>
      </c>
      <c r="E27" s="12">
        <f t="shared" si="3"/>
        <v>20035.67829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8348199.289</v>
      </c>
      <c r="D28" s="13">
        <v>0.0026</v>
      </c>
      <c r="E28" s="12">
        <f t="shared" si="3"/>
        <v>21649.03067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8326550.258</v>
      </c>
      <c r="D29" s="13">
        <v>0.0024</v>
      </c>
      <c r="E29" s="12">
        <f t="shared" si="3"/>
        <v>19935.87452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8306614.383</v>
      </c>
      <c r="D30" s="13">
        <v>0.0019</v>
      </c>
      <c r="E30" s="12">
        <f t="shared" si="3"/>
        <v>15752.63732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8290861.746</v>
      </c>
      <c r="D31" s="13">
        <v>0.0014</v>
      </c>
      <c r="E31" s="12">
        <f t="shared" si="3"/>
        <v>11590.97907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8279270.767</v>
      </c>
      <c r="D32" s="13">
        <v>9.0E-4</v>
      </c>
      <c r="E32" s="12">
        <f t="shared" si="3"/>
        <v>7444.643511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8271826.124</v>
      </c>
      <c r="D33" s="13">
        <v>6.0E-4</v>
      </c>
      <c r="E33" s="12">
        <f t="shared" si="3"/>
        <v>4960.119602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8266866.004</v>
      </c>
      <c r="D34" s="13">
        <v>8.0E-4</v>
      </c>
      <c r="E34" s="12">
        <f t="shared" si="3"/>
        <v>6608.206238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8260257.798</v>
      </c>
      <c r="D35" s="13">
        <v>0.0011</v>
      </c>
      <c r="E35" s="12">
        <f t="shared" si="3"/>
        <v>9076.299648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8251181.498</v>
      </c>
      <c r="D36" s="13">
        <v>0.0014</v>
      </c>
      <c r="E36" s="12">
        <f t="shared" si="3"/>
        <v>11535.50439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8239645.994</v>
      </c>
      <c r="D37" s="13">
        <v>0.0016</v>
      </c>
      <c r="E37" s="12">
        <f t="shared" si="3"/>
        <v>13162.37379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8226483.62</v>
      </c>
      <c r="D38" s="13">
        <v>0.0019</v>
      </c>
      <c r="E38" s="12">
        <f t="shared" si="3"/>
        <v>15600.67759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8210882.942</v>
      </c>
      <c r="D39" s="13">
        <v>0.0023</v>
      </c>
      <c r="E39" s="12">
        <f t="shared" si="3"/>
        <v>18841.69487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8192041.247</v>
      </c>
      <c r="D40" s="13">
        <v>0.0028</v>
      </c>
      <c r="E40" s="12">
        <f t="shared" si="3"/>
        <v>22873.66922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8169167.578</v>
      </c>
      <c r="D41" s="13">
        <v>0.0034</v>
      </c>
      <c r="E41" s="12">
        <f t="shared" si="3"/>
        <v>27681.05418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8141486.524</v>
      </c>
      <c r="D42" s="13">
        <v>0.0041</v>
      </c>
      <c r="E42" s="12">
        <f t="shared" si="3"/>
        <v>33243.79519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8108242.729</v>
      </c>
      <c r="D43" s="13">
        <v>0.005</v>
      </c>
      <c r="E43" s="12">
        <f t="shared" si="3"/>
        <v>40339.51606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8067903.213</v>
      </c>
      <c r="D44" s="13">
        <v>0.0059</v>
      </c>
      <c r="E44" s="12">
        <f t="shared" si="3"/>
        <v>47321.4325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8020581.78</v>
      </c>
      <c r="D45" s="13">
        <v>0.0067</v>
      </c>
      <c r="E45" s="12">
        <f t="shared" si="3"/>
        <v>53380.25025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7967201.53</v>
      </c>
      <c r="D46" s="13">
        <v>0.0074</v>
      </c>
      <c r="E46" s="12">
        <f t="shared" si="3"/>
        <v>58524.21215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7908677.318</v>
      </c>
      <c r="D47" s="13">
        <v>0.008</v>
      </c>
      <c r="E47" s="12">
        <f t="shared" si="3"/>
        <v>62767.2803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7845910.038</v>
      </c>
      <c r="D48" s="13">
        <v>0.0083</v>
      </c>
      <c r="E48" s="12">
        <f t="shared" si="3"/>
        <v>64584.99783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7781325.04</v>
      </c>
      <c r="D49" s="13">
        <v>0.0083</v>
      </c>
      <c r="E49" s="12">
        <f t="shared" si="3"/>
        <v>64053.35498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7717271.685</v>
      </c>
      <c r="D50" s="13">
        <v>0.0079</v>
      </c>
      <c r="E50" s="12">
        <f t="shared" si="3"/>
        <v>60488.58648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7656783.098</v>
      </c>
      <c r="D51" s="13">
        <v>0.0071</v>
      </c>
      <c r="E51" s="12">
        <f t="shared" si="3"/>
        <v>53979.90269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7602803.196</v>
      </c>
      <c r="D52" s="13">
        <v>0.0063</v>
      </c>
      <c r="E52" s="12">
        <f t="shared" si="3"/>
        <v>47597.79403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7555205.402</v>
      </c>
      <c r="D53" s="13">
        <v>0.0055</v>
      </c>
      <c r="E53" s="12">
        <f t="shared" si="3"/>
        <v>41326.33487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7513879.067</v>
      </c>
      <c r="D54" s="13">
        <v>0.0049</v>
      </c>
      <c r="E54" s="12">
        <f t="shared" si="3"/>
        <v>36638.47888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7477240.588</v>
      </c>
      <c r="D55" s="13">
        <v>0.0044</v>
      </c>
      <c r="E55" s="12">
        <f t="shared" si="3"/>
        <v>32755.73336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7444484.854</v>
      </c>
      <c r="D56" s="13">
        <v>0.004</v>
      </c>
      <c r="E56" s="12">
        <f t="shared" si="3"/>
        <v>29659.30221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7414825.552</v>
      </c>
      <c r="D57" s="13">
        <v>0.0035</v>
      </c>
      <c r="E57" s="12">
        <f t="shared" si="3"/>
        <v>25861.37462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7388964.178</v>
      </c>
      <c r="D58" s="13">
        <v>0.003</v>
      </c>
      <c r="E58" s="12">
        <f t="shared" si="3"/>
        <v>22100.59076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7366863.587</v>
      </c>
      <c r="D59" s="13">
        <v>0.0026</v>
      </c>
      <c r="E59" s="12">
        <f t="shared" si="3"/>
        <v>19104.17447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7347759.412</v>
      </c>
      <c r="D60" s="13">
        <v>0.0024</v>
      </c>
      <c r="E60" s="12">
        <f t="shared" si="3"/>
        <v>17592.40083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7330167.012</v>
      </c>
      <c r="D61" s="13">
        <v>0.0026</v>
      </c>
      <c r="E61" s="12">
        <f t="shared" si="3"/>
        <v>19009.0108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7311158.001</v>
      </c>
      <c r="D62" s="13">
        <v>0.0032</v>
      </c>
      <c r="E62" s="12">
        <f t="shared" si="3"/>
        <v>23321.07815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7287836.923</v>
      </c>
      <c r="D63" s="13">
        <v>0.004</v>
      </c>
      <c r="E63" s="12">
        <f t="shared" si="3"/>
        <v>29035.20686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7258801.716</v>
      </c>
      <c r="D64" s="13">
        <v>0.0047</v>
      </c>
      <c r="E64" s="12">
        <f t="shared" si="3"/>
        <v>33956.77124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7224844.945</v>
      </c>
      <c r="D65" s="13">
        <v>0.0052</v>
      </c>
      <c r="E65" s="12">
        <f t="shared" si="3"/>
        <v>37374.84452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7187470.1</v>
      </c>
      <c r="D66" s="13">
        <v>0.0051</v>
      </c>
      <c r="E66" s="12">
        <f t="shared" si="3"/>
        <v>36470.1</v>
      </c>
      <c r="F66" s="14"/>
    </row>
    <row r="67" ht="22.5" customHeight="1">
      <c r="A67" s="3">
        <f t="shared" si="1"/>
        <v>1950</v>
      </c>
      <c r="B67" s="4">
        <v>1700.0</v>
      </c>
      <c r="C67" s="17">
        <v>7151000.0</v>
      </c>
      <c r="D67" s="13">
        <v>0.0044</v>
      </c>
      <c r="E67" s="4" t="s">
        <v>72</v>
      </c>
      <c r="F67" s="14"/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16057740.2</v>
      </c>
      <c r="D2" s="13">
        <v>0.0115</v>
      </c>
      <c r="E2" s="12">
        <f t="shared" ref="E2:E66" si="3">SUM(C2-C3)</f>
        <v>182564.5203</v>
      </c>
      <c r="F2" s="19"/>
    </row>
    <row r="3" ht="22.5" customHeight="1">
      <c r="A3" s="3">
        <f t="shared" si="1"/>
        <v>2014</v>
      </c>
      <c r="B3" s="4">
        <v>1764.0</v>
      </c>
      <c r="C3" s="12">
        <f t="shared" si="2"/>
        <v>15875175.68</v>
      </c>
      <c r="D3" s="13">
        <v>0.0119</v>
      </c>
      <c r="E3" s="12">
        <f t="shared" si="3"/>
        <v>186692.9445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15688482.73</v>
      </c>
      <c r="D4" s="13">
        <v>0.0122</v>
      </c>
      <c r="E4" s="12">
        <f t="shared" si="3"/>
        <v>189092.5601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15499390.17</v>
      </c>
      <c r="D5" s="13">
        <v>0.0125</v>
      </c>
      <c r="E5" s="12">
        <f t="shared" si="3"/>
        <v>191350.496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15308039.68</v>
      </c>
      <c r="D6" s="13">
        <v>0.0127</v>
      </c>
      <c r="E6" s="12">
        <f t="shared" si="3"/>
        <v>191974.0337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15116065.64</v>
      </c>
      <c r="D7" s="13">
        <v>0.0128</v>
      </c>
      <c r="E7" s="12">
        <f t="shared" si="3"/>
        <v>191040.3241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14925025.32</v>
      </c>
      <c r="D8" s="13">
        <v>0.0127</v>
      </c>
      <c r="E8" s="12">
        <f t="shared" si="3"/>
        <v>187170.753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14737854.57</v>
      </c>
      <c r="D9" s="13">
        <v>0.0123</v>
      </c>
      <c r="E9" s="12">
        <f t="shared" si="3"/>
        <v>179073.0131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14558781.55</v>
      </c>
      <c r="D10" s="13">
        <v>0.0122</v>
      </c>
      <c r="E10" s="12">
        <f t="shared" si="3"/>
        <v>175476.3238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14383305.23</v>
      </c>
      <c r="D11" s="13">
        <v>0.0125</v>
      </c>
      <c r="E11" s="12">
        <f t="shared" si="3"/>
        <v>177571.6695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14205733.56</v>
      </c>
      <c r="D12" s="13">
        <v>0.0131</v>
      </c>
      <c r="E12" s="12">
        <f t="shared" si="3"/>
        <v>183688.7865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14022044.77</v>
      </c>
      <c r="D13" s="13">
        <v>0.0137</v>
      </c>
      <c r="E13" s="12">
        <f t="shared" si="3"/>
        <v>189505.7842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13832538.99</v>
      </c>
      <c r="D14" s="13">
        <v>0.0144</v>
      </c>
      <c r="E14" s="12">
        <f t="shared" si="3"/>
        <v>196360.9636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13636178.03</v>
      </c>
      <c r="D15" s="13">
        <v>0.015</v>
      </c>
      <c r="E15" s="12">
        <f t="shared" si="3"/>
        <v>201519.8723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13434658.15</v>
      </c>
      <c r="D16" s="13">
        <v>0.0157</v>
      </c>
      <c r="E16" s="12">
        <f t="shared" si="3"/>
        <v>207663.8112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13226994.34</v>
      </c>
      <c r="D17" s="13">
        <v>0.0162</v>
      </c>
      <c r="E17" s="12">
        <f t="shared" si="3"/>
        <v>210861.3544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13016132.99</v>
      </c>
      <c r="D18" s="13">
        <v>0.0162</v>
      </c>
      <c r="E18" s="12">
        <f t="shared" si="3"/>
        <v>207499.8567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12808633.13</v>
      </c>
      <c r="D19" s="13">
        <v>0.0161</v>
      </c>
      <c r="E19" s="12">
        <f t="shared" si="3"/>
        <v>202951.4747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12605681.66</v>
      </c>
      <c r="D20" s="13">
        <v>0.017</v>
      </c>
      <c r="E20" s="12">
        <f t="shared" si="3"/>
        <v>210714.4426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12394967.21</v>
      </c>
      <c r="D21" s="13">
        <v>0.0169</v>
      </c>
      <c r="E21" s="12">
        <f t="shared" si="3"/>
        <v>205993.6532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12188973.56</v>
      </c>
      <c r="D22" s="13">
        <v>0.0175</v>
      </c>
      <c r="E22" s="12">
        <f t="shared" si="3"/>
        <v>209638.3659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11979335.2</v>
      </c>
      <c r="D23" s="13">
        <v>0.018</v>
      </c>
      <c r="E23" s="12">
        <f t="shared" si="3"/>
        <v>211815.3571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11767519.84</v>
      </c>
      <c r="D24" s="13">
        <v>0.019</v>
      </c>
      <c r="E24" s="12">
        <f t="shared" si="3"/>
        <v>219414.0107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11548105.83</v>
      </c>
      <c r="D25" s="13">
        <v>0.0193</v>
      </c>
      <c r="E25" s="12">
        <f t="shared" si="3"/>
        <v>218658.3366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11329447.49</v>
      </c>
      <c r="D26" s="13">
        <v>0.0196</v>
      </c>
      <c r="E26" s="12">
        <f t="shared" si="3"/>
        <v>217788.5159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11111658.98</v>
      </c>
      <c r="D27" s="13">
        <v>0.0198</v>
      </c>
      <c r="E27" s="12">
        <f t="shared" si="3"/>
        <v>215739.2113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10895919.76</v>
      </c>
      <c r="D28" s="13">
        <v>0.0206</v>
      </c>
      <c r="E28" s="12">
        <f t="shared" si="3"/>
        <v>219925.4822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10675994.28</v>
      </c>
      <c r="D29" s="13">
        <v>0.0209</v>
      </c>
      <c r="E29" s="12">
        <f t="shared" si="3"/>
        <v>218560.3688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10457433.91</v>
      </c>
      <c r="D30" s="13">
        <v>0.0212</v>
      </c>
      <c r="E30" s="12">
        <f t="shared" si="3"/>
        <v>217095.1811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10240338.73</v>
      </c>
      <c r="D31" s="13">
        <v>0.0215</v>
      </c>
      <c r="E31" s="12">
        <f t="shared" si="3"/>
        <v>215533.3164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10024805.42</v>
      </c>
      <c r="D32" s="13">
        <v>0.0219</v>
      </c>
      <c r="E32" s="12">
        <f t="shared" si="3"/>
        <v>214838.2803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9809967.135</v>
      </c>
      <c r="D33" s="13">
        <v>0.0222</v>
      </c>
      <c r="E33" s="12">
        <f t="shared" si="3"/>
        <v>213051.5265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9596915.609</v>
      </c>
      <c r="D34" s="13">
        <v>0.0225</v>
      </c>
      <c r="E34" s="12">
        <f t="shared" si="3"/>
        <v>211179.0721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9385736.537</v>
      </c>
      <c r="D35" s="13">
        <v>0.0227</v>
      </c>
      <c r="E35" s="12">
        <f t="shared" si="3"/>
        <v>208327.1921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9177409.344</v>
      </c>
      <c r="D36" s="13">
        <v>0.0229</v>
      </c>
      <c r="E36" s="12">
        <f t="shared" si="3"/>
        <v>205457.6928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8971951.652</v>
      </c>
      <c r="D37" s="13">
        <v>0.0231</v>
      </c>
      <c r="E37" s="12">
        <f t="shared" si="3"/>
        <v>202572.6548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8769378.997</v>
      </c>
      <c r="D38" s="13">
        <v>0.0233</v>
      </c>
      <c r="E38" s="12">
        <f t="shared" si="3"/>
        <v>199674.1235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8569704.873</v>
      </c>
      <c r="D39" s="13">
        <v>0.0236</v>
      </c>
      <c r="E39" s="12">
        <f t="shared" si="3"/>
        <v>197582.0975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8372122.776</v>
      </c>
      <c r="D40" s="13">
        <v>0.0238</v>
      </c>
      <c r="E40" s="12">
        <f t="shared" si="3"/>
        <v>194624.4599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8177498.316</v>
      </c>
      <c r="D41" s="13">
        <v>0.0241</v>
      </c>
      <c r="E41" s="12">
        <f t="shared" si="3"/>
        <v>192439.9076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7985058.408</v>
      </c>
      <c r="D42" s="13">
        <v>0.0244</v>
      </c>
      <c r="E42" s="12">
        <f t="shared" si="3"/>
        <v>190194.6751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7794863.733</v>
      </c>
      <c r="D43" s="13">
        <v>0.0248</v>
      </c>
      <c r="E43" s="12">
        <f t="shared" si="3"/>
        <v>188634.4853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7606229.248</v>
      </c>
      <c r="D44" s="13">
        <v>0.0251</v>
      </c>
      <c r="E44" s="12">
        <f t="shared" si="3"/>
        <v>186241.6878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7419987.56</v>
      </c>
      <c r="D45" s="13">
        <v>0.0255</v>
      </c>
      <c r="E45" s="12">
        <f t="shared" si="3"/>
        <v>184504.8101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7235482.75</v>
      </c>
      <c r="D46" s="13">
        <v>0.0258</v>
      </c>
      <c r="E46" s="12">
        <f t="shared" si="3"/>
        <v>181980.3616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7053502.388</v>
      </c>
      <c r="D47" s="13">
        <v>0.0261</v>
      </c>
      <c r="E47" s="12">
        <f t="shared" si="3"/>
        <v>179413.7144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6874088.674</v>
      </c>
      <c r="D48" s="13">
        <v>0.0266</v>
      </c>
      <c r="E48" s="12">
        <f t="shared" si="3"/>
        <v>178112.9541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6695975.72</v>
      </c>
      <c r="D49" s="13">
        <v>0.0272</v>
      </c>
      <c r="E49" s="12">
        <f t="shared" si="3"/>
        <v>177307.7683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6518667.951</v>
      </c>
      <c r="D50" s="13">
        <v>0.0278</v>
      </c>
      <c r="E50" s="12">
        <f t="shared" si="3"/>
        <v>176317.3468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6342350.605</v>
      </c>
      <c r="D51" s="13">
        <v>0.0283</v>
      </c>
      <c r="E51" s="12">
        <f t="shared" si="3"/>
        <v>174548.7913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6167801.813</v>
      </c>
      <c r="D52" s="13">
        <v>0.0288</v>
      </c>
      <c r="E52" s="12">
        <f t="shared" si="3"/>
        <v>172660.0819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5995141.731</v>
      </c>
      <c r="D53" s="13">
        <v>0.0293</v>
      </c>
      <c r="E53" s="12">
        <f t="shared" si="3"/>
        <v>170657.3912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5824484.34</v>
      </c>
      <c r="D54" s="13">
        <v>0.0298</v>
      </c>
      <c r="E54" s="12">
        <f t="shared" si="3"/>
        <v>168546.9347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5655937.406</v>
      </c>
      <c r="D55" s="13">
        <v>0.0302</v>
      </c>
      <c r="E55" s="12">
        <f t="shared" si="3"/>
        <v>165802.0866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5490135.319</v>
      </c>
      <c r="D56" s="13">
        <v>0.0306</v>
      </c>
      <c r="E56" s="12">
        <f t="shared" si="3"/>
        <v>163010.0337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5327125.285</v>
      </c>
      <c r="D57" s="13">
        <v>0.0309</v>
      </c>
      <c r="E57" s="12">
        <f t="shared" si="3"/>
        <v>159674.2374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5167451.048</v>
      </c>
      <c r="D58" s="13">
        <v>0.0312</v>
      </c>
      <c r="E58" s="12">
        <f t="shared" si="3"/>
        <v>156346.463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5011104.585</v>
      </c>
      <c r="D59" s="13">
        <v>0.0314</v>
      </c>
      <c r="E59" s="12">
        <f t="shared" si="3"/>
        <v>152558.3517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4858546.233</v>
      </c>
      <c r="D60" s="13">
        <v>0.0316</v>
      </c>
      <c r="E60" s="12">
        <f t="shared" si="3"/>
        <v>148827.1239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4709719.109</v>
      </c>
      <c r="D61" s="13">
        <v>0.0315</v>
      </c>
      <c r="E61" s="12">
        <f t="shared" si="3"/>
        <v>143825.6441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4565893.465</v>
      </c>
      <c r="D62" s="13">
        <v>0.0313</v>
      </c>
      <c r="E62" s="12">
        <f t="shared" si="3"/>
        <v>138575.0659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4427318.399</v>
      </c>
      <c r="D63" s="13">
        <v>0.0308</v>
      </c>
      <c r="E63" s="12">
        <f t="shared" si="3"/>
        <v>132286.9681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4295031.431</v>
      </c>
      <c r="D64" s="13">
        <v>0.0303</v>
      </c>
      <c r="E64" s="12">
        <f t="shared" si="3"/>
        <v>126312.1929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4168719.238</v>
      </c>
      <c r="D65" s="13">
        <v>0.0297</v>
      </c>
      <c r="E65" s="12">
        <f t="shared" si="3"/>
        <v>120239.8382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4048479.4</v>
      </c>
      <c r="D66" s="13">
        <v>0.0291</v>
      </c>
      <c r="E66" s="12">
        <f t="shared" si="3"/>
        <v>114479.4</v>
      </c>
      <c r="F66" s="14"/>
    </row>
    <row r="67" ht="22.5" customHeight="1">
      <c r="A67" s="3">
        <f t="shared" si="1"/>
        <v>1950</v>
      </c>
      <c r="B67" s="4">
        <v>1700.0</v>
      </c>
      <c r="C67" s="17">
        <v>3934000.0</v>
      </c>
      <c r="D67" s="13">
        <v>0.0285</v>
      </c>
      <c r="E67" s="4" t="s">
        <v>72</v>
      </c>
      <c r="F67" s="14"/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15795141.51</v>
      </c>
      <c r="D2" s="13">
        <v>0.0219</v>
      </c>
      <c r="E2" s="12">
        <f t="shared" ref="E2:E66" si="3">SUM(C2-C3)</f>
        <v>338500.4395</v>
      </c>
      <c r="F2" s="19">
        <v>1.5795087E7</v>
      </c>
    </row>
    <row r="3" ht="22.5" customHeight="1">
      <c r="A3" s="3">
        <f t="shared" si="1"/>
        <v>2014</v>
      </c>
      <c r="B3" s="4">
        <v>1764.0</v>
      </c>
      <c r="C3" s="12">
        <f t="shared" si="2"/>
        <v>15456641.07</v>
      </c>
      <c r="D3" s="13">
        <v>0.0204</v>
      </c>
      <c r="E3" s="12">
        <f t="shared" si="3"/>
        <v>309011.6405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15147629.43</v>
      </c>
      <c r="D4" s="13">
        <v>0.0192</v>
      </c>
      <c r="E4" s="12">
        <f t="shared" si="3"/>
        <v>285355.6565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14862273.78</v>
      </c>
      <c r="D5" s="13">
        <v>0.0188</v>
      </c>
      <c r="E5" s="12">
        <f t="shared" si="3"/>
        <v>274254.7576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14588019.02</v>
      </c>
      <c r="D6" s="13">
        <v>0.0188</v>
      </c>
      <c r="E6" s="12">
        <f t="shared" si="3"/>
        <v>269193.912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14318825.11</v>
      </c>
      <c r="D7" s="13">
        <v>0.0188</v>
      </c>
      <c r="E7" s="12">
        <f t="shared" si="3"/>
        <v>264226.4547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14054598.65</v>
      </c>
      <c r="D8" s="13">
        <v>0.0187</v>
      </c>
      <c r="E8" s="12">
        <f t="shared" si="3"/>
        <v>257996.461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13796602.19</v>
      </c>
      <c r="D9" s="13">
        <v>0.0177</v>
      </c>
      <c r="E9" s="12">
        <f t="shared" si="3"/>
        <v>239952.6961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13556649.5</v>
      </c>
      <c r="D10" s="13">
        <v>0.0159</v>
      </c>
      <c r="E10" s="12">
        <f t="shared" si="3"/>
        <v>212177.1109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13344472.39</v>
      </c>
      <c r="D11" s="13">
        <v>0.0146</v>
      </c>
      <c r="E11" s="12">
        <f t="shared" si="3"/>
        <v>192025.7213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13152446.66</v>
      </c>
      <c r="D12" s="13">
        <v>0.0191</v>
      </c>
      <c r="E12" s="12">
        <f t="shared" si="3"/>
        <v>246503.5142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12905943.15</v>
      </c>
      <c r="D13" s="13">
        <v>0.0213</v>
      </c>
      <c r="E13" s="12">
        <f t="shared" si="3"/>
        <v>269163.4085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12636779.74</v>
      </c>
      <c r="D14" s="13">
        <v>0.0153</v>
      </c>
      <c r="E14" s="12">
        <f t="shared" si="3"/>
        <v>190429.1638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12446350.58</v>
      </c>
      <c r="D15" s="13">
        <v>0.0127</v>
      </c>
      <c r="E15" s="12">
        <f t="shared" si="3"/>
        <v>156086.3556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12290264.22</v>
      </c>
      <c r="D16" s="13">
        <v>0.0139</v>
      </c>
      <c r="E16" s="12">
        <f t="shared" si="3"/>
        <v>168492.6252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12121771.6</v>
      </c>
      <c r="D17" s="13">
        <v>0.0142</v>
      </c>
      <c r="E17" s="12">
        <f t="shared" si="3"/>
        <v>169719.1448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11952052.45</v>
      </c>
      <c r="D18" s="13">
        <v>0.0133</v>
      </c>
      <c r="E18" s="12">
        <f t="shared" si="3"/>
        <v>156875.8488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11795176.6</v>
      </c>
      <c r="D19" s="13">
        <v>0.0117</v>
      </c>
      <c r="E19" s="12">
        <f t="shared" si="3"/>
        <v>136407.5974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11658769.01</v>
      </c>
      <c r="D20" s="13">
        <v>0.0105</v>
      </c>
      <c r="E20" s="12">
        <f t="shared" si="3"/>
        <v>121145.0515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11537623.95</v>
      </c>
      <c r="D21" s="13">
        <v>0.0108</v>
      </c>
      <c r="E21" s="12">
        <f t="shared" si="3"/>
        <v>123274.969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11414348.99</v>
      </c>
      <c r="D22" s="13">
        <v>0.0122</v>
      </c>
      <c r="E22" s="12">
        <f t="shared" si="3"/>
        <v>137576.6228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11276772.36</v>
      </c>
      <c r="D23" s="13">
        <v>0.0127</v>
      </c>
      <c r="E23" s="12">
        <f t="shared" si="3"/>
        <v>141418.9879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11135353.37</v>
      </c>
      <c r="D24" s="13">
        <v>0.0119</v>
      </c>
      <c r="E24" s="12">
        <f t="shared" si="3"/>
        <v>130952.3719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11004401</v>
      </c>
      <c r="D25" s="13">
        <v>0.0108</v>
      </c>
      <c r="E25" s="12">
        <f t="shared" si="3"/>
        <v>117577.6918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10886823.31</v>
      </c>
      <c r="D26" s="13">
        <v>0.0101</v>
      </c>
      <c r="E26" s="12">
        <f t="shared" si="3"/>
        <v>108857.4551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10777965.86</v>
      </c>
      <c r="D27" s="13">
        <v>0.01</v>
      </c>
      <c r="E27" s="12">
        <f t="shared" si="3"/>
        <v>106712.5332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10671253.32</v>
      </c>
      <c r="D28" s="13">
        <v>0.0109</v>
      </c>
      <c r="E28" s="12">
        <f t="shared" si="3"/>
        <v>115062.4802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10556190.84</v>
      </c>
      <c r="D29" s="13">
        <v>0.0126</v>
      </c>
      <c r="E29" s="12">
        <f t="shared" si="3"/>
        <v>131352.9573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10424837.88</v>
      </c>
      <c r="D30" s="13">
        <v>0.0146</v>
      </c>
      <c r="E30" s="12">
        <f t="shared" si="3"/>
        <v>150012.4513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10274825.43</v>
      </c>
      <c r="D31" s="13">
        <v>0.0163</v>
      </c>
      <c r="E31" s="12">
        <f t="shared" si="3"/>
        <v>164793.5202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10110031.91</v>
      </c>
      <c r="D32" s="13">
        <v>0.0155</v>
      </c>
      <c r="E32" s="12">
        <f t="shared" si="3"/>
        <v>154313.6333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9955718.28</v>
      </c>
      <c r="D33" s="13">
        <v>0.0132</v>
      </c>
      <c r="E33" s="12">
        <f t="shared" si="3"/>
        <v>129703.3965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9826014.883</v>
      </c>
      <c r="D34" s="13">
        <v>0.0122</v>
      </c>
      <c r="E34" s="12">
        <f t="shared" si="3"/>
        <v>118432.505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9707582.378</v>
      </c>
      <c r="D35" s="13">
        <v>0.0116</v>
      </c>
      <c r="E35" s="12">
        <f t="shared" si="3"/>
        <v>111316.6821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9596265.696</v>
      </c>
      <c r="D36" s="13">
        <v>0.011</v>
      </c>
      <c r="E36" s="12">
        <f t="shared" si="3"/>
        <v>104410.4082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9491855.288</v>
      </c>
      <c r="D37" s="13">
        <v>0.0107</v>
      </c>
      <c r="E37" s="12">
        <f t="shared" si="3"/>
        <v>100487.6339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9391367.654</v>
      </c>
      <c r="D38" s="13">
        <v>0.0105</v>
      </c>
      <c r="E38" s="12">
        <f t="shared" si="3"/>
        <v>97584.7208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9293782.934</v>
      </c>
      <c r="D39" s="13">
        <v>0.0098</v>
      </c>
      <c r="E39" s="12">
        <f t="shared" si="3"/>
        <v>90195.16018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9203587.773</v>
      </c>
      <c r="D40" s="13">
        <v>0.009</v>
      </c>
      <c r="E40" s="12">
        <f t="shared" si="3"/>
        <v>82093.44892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9121494.324</v>
      </c>
      <c r="D41" s="13">
        <v>0.0089</v>
      </c>
      <c r="E41" s="12">
        <f t="shared" si="3"/>
        <v>80465.15957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9041029.165</v>
      </c>
      <c r="D42" s="13">
        <v>0.0096</v>
      </c>
      <c r="E42" s="12">
        <f t="shared" si="3"/>
        <v>85968.5816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8955060.583</v>
      </c>
      <c r="D43" s="13">
        <v>0.0104</v>
      </c>
      <c r="E43" s="12">
        <f t="shared" si="3"/>
        <v>92174.02026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8862886.563</v>
      </c>
      <c r="D44" s="13">
        <v>0.0103</v>
      </c>
      <c r="E44" s="12">
        <f t="shared" si="3"/>
        <v>90357.05394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8772529.509</v>
      </c>
      <c r="D45" s="13">
        <v>0.0095</v>
      </c>
      <c r="E45" s="12">
        <f t="shared" si="3"/>
        <v>82554.76011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8689974.749</v>
      </c>
      <c r="D46" s="13">
        <v>0.0093</v>
      </c>
      <c r="E46" s="12">
        <f t="shared" si="3"/>
        <v>80072.09468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8609902.654</v>
      </c>
      <c r="D47" s="13">
        <v>0.0096</v>
      </c>
      <c r="E47" s="12">
        <f t="shared" si="3"/>
        <v>81869.12191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8528033.532</v>
      </c>
      <c r="D48" s="13">
        <v>0.0098</v>
      </c>
      <c r="E48" s="12">
        <f t="shared" si="3"/>
        <v>82763.6449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8445269.887</v>
      </c>
      <c r="D49" s="13">
        <v>0.0102</v>
      </c>
      <c r="E49" s="12">
        <f t="shared" si="3"/>
        <v>85271.97867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8359997.909</v>
      </c>
      <c r="D50" s="13">
        <v>0.0108</v>
      </c>
      <c r="E50" s="12">
        <f t="shared" si="3"/>
        <v>89323.28593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8270674.623</v>
      </c>
      <c r="D51" s="13">
        <v>0.0113</v>
      </c>
      <c r="E51" s="12">
        <f t="shared" si="3"/>
        <v>92414.34118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8178260.282</v>
      </c>
      <c r="D52" s="13">
        <v>0.011</v>
      </c>
      <c r="E52" s="12">
        <f t="shared" si="3"/>
        <v>88982.06043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8089278.221</v>
      </c>
      <c r="D53" s="13">
        <v>0.0105</v>
      </c>
      <c r="E53" s="12">
        <f t="shared" si="3"/>
        <v>84054.84545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8005223.376</v>
      </c>
      <c r="D54" s="13">
        <v>0.0106</v>
      </c>
      <c r="E54" s="12">
        <f t="shared" si="3"/>
        <v>83965.33523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7921258.041</v>
      </c>
      <c r="D55" s="13">
        <v>0.0106</v>
      </c>
      <c r="E55" s="12">
        <f t="shared" si="3"/>
        <v>83084.63807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7838173.402</v>
      </c>
      <c r="D56" s="13">
        <v>0.0097</v>
      </c>
      <c r="E56" s="12">
        <f t="shared" si="3"/>
        <v>75299.87323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7762873.529</v>
      </c>
      <c r="D57" s="13">
        <v>0.0092</v>
      </c>
      <c r="E57" s="12">
        <f t="shared" si="3"/>
        <v>70767.3766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7692106.153</v>
      </c>
      <c r="D58" s="13">
        <v>0.0109</v>
      </c>
      <c r="E58" s="12">
        <f t="shared" si="3"/>
        <v>82939.91202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7609166.241</v>
      </c>
      <c r="D59" s="13">
        <v>0.0125</v>
      </c>
      <c r="E59" s="12">
        <f t="shared" si="3"/>
        <v>93940.32396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7515225.917</v>
      </c>
      <c r="D60" s="13">
        <v>0.0132</v>
      </c>
      <c r="E60" s="12">
        <f t="shared" si="3"/>
        <v>97908.58873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7417317.328</v>
      </c>
      <c r="D61" s="13">
        <v>0.0131</v>
      </c>
      <c r="E61" s="12">
        <f t="shared" si="3"/>
        <v>95910.43036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7321406.898</v>
      </c>
      <c r="D62" s="13">
        <v>0.0103</v>
      </c>
      <c r="E62" s="12">
        <f t="shared" si="3"/>
        <v>74641.68172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7246765.216</v>
      </c>
      <c r="D63" s="13">
        <v>0.0074</v>
      </c>
      <c r="E63" s="12">
        <f t="shared" si="3"/>
        <v>53232.14473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7193533.071</v>
      </c>
      <c r="D64" s="13">
        <v>0.0095</v>
      </c>
      <c r="E64" s="12">
        <f t="shared" si="3"/>
        <v>67695.45733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7125837.614</v>
      </c>
      <c r="D65" s="13">
        <v>0.0123</v>
      </c>
      <c r="E65" s="12">
        <f t="shared" si="3"/>
        <v>86582.83379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7039254.78</v>
      </c>
      <c r="D66" s="13">
        <v>0.0113</v>
      </c>
      <c r="E66" s="12">
        <f t="shared" si="3"/>
        <v>78654.78</v>
      </c>
      <c r="F66" s="19">
        <v>1.5795087E7</v>
      </c>
    </row>
    <row r="67" ht="22.5" customHeight="1">
      <c r="A67" s="3">
        <f t="shared" si="1"/>
        <v>1950</v>
      </c>
      <c r="B67" s="4">
        <v>1700.0</v>
      </c>
      <c r="C67" s="17">
        <v>6960600.0</v>
      </c>
      <c r="D67" s="13">
        <v>0.0097</v>
      </c>
      <c r="E67" s="4" t="s">
        <v>72</v>
      </c>
      <c r="F67" s="12">
        <f>SUM(C2)</f>
        <v>15795141.51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3348448.345</v>
      </c>
      <c r="D2" s="13">
        <v>0.0073</v>
      </c>
      <c r="E2" s="12">
        <f t="shared" ref="E2:E66" si="3">SUM(C2-C3)</f>
        <v>24266.52727</v>
      </c>
      <c r="F2" s="19"/>
    </row>
    <row r="3" ht="22.5" customHeight="1">
      <c r="A3" s="3">
        <f t="shared" si="1"/>
        <v>2014</v>
      </c>
      <c r="B3" s="4">
        <v>1764.0</v>
      </c>
      <c r="C3" s="12">
        <f t="shared" si="2"/>
        <v>3324181.817</v>
      </c>
      <c r="D3" s="13">
        <v>0.0073</v>
      </c>
      <c r="E3" s="12">
        <f t="shared" si="3"/>
        <v>24090.66541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3300091.152</v>
      </c>
      <c r="D4" s="13">
        <v>0.0072</v>
      </c>
      <c r="E4" s="12">
        <f t="shared" si="3"/>
        <v>23590.80252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3276500.35</v>
      </c>
      <c r="D5" s="13">
        <v>0.0073</v>
      </c>
      <c r="E5" s="12">
        <f t="shared" si="3"/>
        <v>23745.11323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3252755.236</v>
      </c>
      <c r="D6" s="13">
        <v>0.0073</v>
      </c>
      <c r="E6" s="12">
        <f t="shared" si="3"/>
        <v>23573.03011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3229182.206</v>
      </c>
      <c r="D7" s="13">
        <v>0.0093</v>
      </c>
      <c r="E7" s="12">
        <f t="shared" si="3"/>
        <v>29754.67603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3199427.53</v>
      </c>
      <c r="D8" s="13">
        <v>0.0095</v>
      </c>
      <c r="E8" s="12">
        <f t="shared" si="3"/>
        <v>30108.5305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3169319</v>
      </c>
      <c r="D9" s="13">
        <v>0.0095</v>
      </c>
      <c r="E9" s="12">
        <f t="shared" si="3"/>
        <v>29825.19118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3139493.809</v>
      </c>
      <c r="D10" s="13">
        <v>0.0093</v>
      </c>
      <c r="E10" s="12">
        <f t="shared" si="3"/>
        <v>28928.2596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3110565.549</v>
      </c>
      <c r="D11" s="13">
        <v>0.0091</v>
      </c>
      <c r="E11" s="12">
        <f t="shared" si="3"/>
        <v>28050.88346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3082514.665</v>
      </c>
      <c r="D12" s="13">
        <v>0.0093</v>
      </c>
      <c r="E12" s="12">
        <f t="shared" si="3"/>
        <v>28403.23629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3054111.429</v>
      </c>
      <c r="D13" s="13">
        <v>0.0096</v>
      </c>
      <c r="E13" s="12">
        <f t="shared" si="3"/>
        <v>29040.6792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3025070.75</v>
      </c>
      <c r="D14" s="13">
        <v>0.0097</v>
      </c>
      <c r="E14" s="12">
        <f t="shared" si="3"/>
        <v>29061.29174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2996009.458</v>
      </c>
      <c r="D15" s="13">
        <v>0.0099</v>
      </c>
      <c r="E15" s="12">
        <f t="shared" si="3"/>
        <v>29369.73328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2966639.725</v>
      </c>
      <c r="D16" s="13">
        <v>0.0111</v>
      </c>
      <c r="E16" s="12">
        <f t="shared" si="3"/>
        <v>32568.19399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2934071.531</v>
      </c>
      <c r="D17" s="13">
        <v>0.0115</v>
      </c>
      <c r="E17" s="12">
        <f t="shared" si="3"/>
        <v>33358.20327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2900713.328</v>
      </c>
      <c r="D18" s="13">
        <v>0.0119</v>
      </c>
      <c r="E18" s="12">
        <f t="shared" si="3"/>
        <v>34112.54926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2866600.778</v>
      </c>
      <c r="D19" s="13">
        <v>0.0121</v>
      </c>
      <c r="E19" s="12">
        <f t="shared" si="3"/>
        <v>34271.18804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2832329.59</v>
      </c>
      <c r="D20" s="13">
        <v>0.0121</v>
      </c>
      <c r="E20" s="12">
        <f t="shared" si="3"/>
        <v>33861.46433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2798468.126</v>
      </c>
      <c r="D21" s="13">
        <v>0.0119</v>
      </c>
      <c r="E21" s="12">
        <f t="shared" si="3"/>
        <v>32910.14003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2765557.986</v>
      </c>
      <c r="D22" s="13">
        <v>0.0115</v>
      </c>
      <c r="E22" s="12">
        <f t="shared" si="3"/>
        <v>31442.33004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2734115.656</v>
      </c>
      <c r="D23" s="13">
        <v>0.0111</v>
      </c>
      <c r="E23" s="12">
        <f t="shared" si="3"/>
        <v>30015.5116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2704100.144</v>
      </c>
      <c r="D24" s="13">
        <v>0.0106</v>
      </c>
      <c r="E24" s="12">
        <f t="shared" si="3"/>
        <v>28362.81568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2675737.329</v>
      </c>
      <c r="D25" s="13">
        <v>0.0101</v>
      </c>
      <c r="E25" s="12">
        <f t="shared" si="3"/>
        <v>26754.7243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2648982.604</v>
      </c>
      <c r="D26" s="13">
        <v>0.0096</v>
      </c>
      <c r="E26" s="12">
        <f t="shared" si="3"/>
        <v>25188.42413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2623794.18</v>
      </c>
      <c r="D27" s="13">
        <v>0.0095</v>
      </c>
      <c r="E27" s="12">
        <f t="shared" si="3"/>
        <v>24691.47569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2599102.705</v>
      </c>
      <c r="D28" s="13">
        <v>0.0096</v>
      </c>
      <c r="E28" s="12">
        <f t="shared" si="3"/>
        <v>24714.13031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2574388.574</v>
      </c>
      <c r="D29" s="13">
        <v>0.0096</v>
      </c>
      <c r="E29" s="12">
        <f t="shared" si="3"/>
        <v>24479.13066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2549909.444</v>
      </c>
      <c r="D30" s="13">
        <v>0.0094</v>
      </c>
      <c r="E30" s="12">
        <f t="shared" si="3"/>
        <v>23745.93696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2526163.507</v>
      </c>
      <c r="D31" s="13">
        <v>0.0092</v>
      </c>
      <c r="E31" s="12">
        <f t="shared" si="3"/>
        <v>23028.83894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2503134.668</v>
      </c>
      <c r="D32" s="13">
        <v>0.009</v>
      </c>
      <c r="E32" s="12">
        <f t="shared" si="3"/>
        <v>22327.26661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2480807.401</v>
      </c>
      <c r="D33" s="13">
        <v>0.0091</v>
      </c>
      <c r="E33" s="12">
        <f t="shared" si="3"/>
        <v>22371.76429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2458435.637</v>
      </c>
      <c r="D34" s="13">
        <v>0.0093</v>
      </c>
      <c r="E34" s="12">
        <f t="shared" si="3"/>
        <v>22652.78056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2435782.856</v>
      </c>
      <c r="D35" s="13">
        <v>0.0094</v>
      </c>
      <c r="E35" s="12">
        <f t="shared" si="3"/>
        <v>22683.13736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2413099.719</v>
      </c>
      <c r="D36" s="13">
        <v>0.0095</v>
      </c>
      <c r="E36" s="12">
        <f t="shared" si="3"/>
        <v>22708.71454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2390391.004</v>
      </c>
      <c r="D37" s="13">
        <v>0.0096</v>
      </c>
      <c r="E37" s="12">
        <f t="shared" si="3"/>
        <v>22729.54996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2367661.454</v>
      </c>
      <c r="D38" s="13">
        <v>0.0098</v>
      </c>
      <c r="E38" s="12">
        <f t="shared" si="3"/>
        <v>22977.89884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2344683.556</v>
      </c>
      <c r="D39" s="13">
        <v>0.01</v>
      </c>
      <c r="E39" s="12">
        <f t="shared" si="3"/>
        <v>23214.68867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2321468.867</v>
      </c>
      <c r="D40" s="13">
        <v>0.0102</v>
      </c>
      <c r="E40" s="12">
        <f t="shared" si="3"/>
        <v>23439.89551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2298028.971</v>
      </c>
      <c r="D41" s="13">
        <v>0.0104</v>
      </c>
      <c r="E41" s="12">
        <f t="shared" si="3"/>
        <v>23653.50485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2274375.466</v>
      </c>
      <c r="D42" s="13">
        <v>0.0107</v>
      </c>
      <c r="E42" s="12">
        <f t="shared" si="3"/>
        <v>24078.18096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2250297.286</v>
      </c>
      <c r="D43" s="13">
        <v>0.011</v>
      </c>
      <c r="E43" s="12">
        <f t="shared" si="3"/>
        <v>24483.94673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2225813.339</v>
      </c>
      <c r="D44" s="13">
        <v>0.0111</v>
      </c>
      <c r="E44" s="12">
        <f t="shared" si="3"/>
        <v>24435.29627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2201378.043</v>
      </c>
      <c r="D45" s="13">
        <v>0.0111</v>
      </c>
      <c r="E45" s="12">
        <f t="shared" si="3"/>
        <v>24167.0421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2177211</v>
      </c>
      <c r="D46" s="13">
        <v>0.011</v>
      </c>
      <c r="E46" s="12">
        <f t="shared" si="3"/>
        <v>23688.74481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2153522.256</v>
      </c>
      <c r="D47" s="13">
        <v>0.0109</v>
      </c>
      <c r="E47" s="12">
        <f t="shared" si="3"/>
        <v>23220.29141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2130301.964</v>
      </c>
      <c r="D48" s="13">
        <v>0.0109</v>
      </c>
      <c r="E48" s="12">
        <f t="shared" si="3"/>
        <v>22969.91929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2107332.045</v>
      </c>
      <c r="D49" s="13">
        <v>0.0111</v>
      </c>
      <c r="E49" s="12">
        <f t="shared" si="3"/>
        <v>23134.59173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2084197.453</v>
      </c>
      <c r="D50" s="13">
        <v>0.0116</v>
      </c>
      <c r="E50" s="12">
        <f t="shared" si="3"/>
        <v>23899.45676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2060297.996</v>
      </c>
      <c r="D51" s="13">
        <v>0.0125</v>
      </c>
      <c r="E51" s="12">
        <f t="shared" si="3"/>
        <v>25435.77773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2034862.219</v>
      </c>
      <c r="D52" s="13">
        <v>0.0136</v>
      </c>
      <c r="E52" s="12">
        <f t="shared" si="3"/>
        <v>27302.80799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2007559.411</v>
      </c>
      <c r="D53" s="13">
        <v>0.0147</v>
      </c>
      <c r="E53" s="12">
        <f t="shared" si="3"/>
        <v>29083.5945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1978475.816</v>
      </c>
      <c r="D54" s="13">
        <v>0.0155</v>
      </c>
      <c r="E54" s="12">
        <f t="shared" si="3"/>
        <v>30198.30148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1948277.515</v>
      </c>
      <c r="D55" s="13">
        <v>0.0161</v>
      </c>
      <c r="E55" s="12">
        <f t="shared" si="3"/>
        <v>30870.25685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1917407.258</v>
      </c>
      <c r="D56" s="13">
        <v>0.0165</v>
      </c>
      <c r="E56" s="12">
        <f t="shared" si="3"/>
        <v>31123.67905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1886283.579</v>
      </c>
      <c r="D57" s="13">
        <v>0.0167</v>
      </c>
      <c r="E57" s="12">
        <f t="shared" si="3"/>
        <v>30983.51113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1855300.068</v>
      </c>
      <c r="D58" s="13">
        <v>0.0168</v>
      </c>
      <c r="E58" s="12">
        <f t="shared" si="3"/>
        <v>30654.05305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1824646.015</v>
      </c>
      <c r="D59" s="13">
        <v>0.0169</v>
      </c>
      <c r="E59" s="12">
        <f t="shared" si="3"/>
        <v>30324.04135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1794321.973</v>
      </c>
      <c r="D60" s="13">
        <v>0.0171</v>
      </c>
      <c r="E60" s="12">
        <f t="shared" si="3"/>
        <v>30167.0492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1764154.924</v>
      </c>
      <c r="D61" s="13">
        <v>0.0171</v>
      </c>
      <c r="E61" s="12">
        <f t="shared" si="3"/>
        <v>29659.8655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1734495.059</v>
      </c>
      <c r="D62" s="13">
        <v>0.017</v>
      </c>
      <c r="E62" s="12">
        <f t="shared" si="3"/>
        <v>28993.52605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1705501.533</v>
      </c>
      <c r="D63" s="13">
        <v>0.0167</v>
      </c>
      <c r="E63" s="12">
        <f t="shared" si="3"/>
        <v>28014.04111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1677487.491</v>
      </c>
      <c r="D64" s="13">
        <v>0.0162</v>
      </c>
      <c r="E64" s="12">
        <f t="shared" si="3"/>
        <v>26742.07573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1650745.416</v>
      </c>
      <c r="D65" s="13">
        <v>0.0155</v>
      </c>
      <c r="E65" s="12">
        <f t="shared" si="3"/>
        <v>25196.0157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1625549.4</v>
      </c>
      <c r="D66" s="13">
        <v>0.0147</v>
      </c>
      <c r="E66" s="12">
        <f t="shared" si="3"/>
        <v>23549.4</v>
      </c>
      <c r="F66" s="19">
        <v>3347590.0</v>
      </c>
    </row>
    <row r="67" ht="22.5" customHeight="1">
      <c r="A67" s="3">
        <f t="shared" si="1"/>
        <v>1950</v>
      </c>
      <c r="B67" s="4">
        <v>1700.0</v>
      </c>
      <c r="C67" s="17">
        <v>1602000.0</v>
      </c>
      <c r="D67" s="13">
        <v>0.0139</v>
      </c>
      <c r="E67" s="4" t="s">
        <v>72</v>
      </c>
      <c r="F67" s="12">
        <f>SUM(C2)</f>
        <v>3348448.345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833440.9309</v>
      </c>
      <c r="D2" s="13">
        <v>0.0245</v>
      </c>
      <c r="E2" s="12">
        <f t="shared" ref="E2:E66" si="3">SUM(C2-C3)</f>
        <v>19930.99347</v>
      </c>
      <c r="F2" s="19"/>
    </row>
    <row r="3" ht="22.5" customHeight="1">
      <c r="A3" s="3">
        <f t="shared" si="1"/>
        <v>2014</v>
      </c>
      <c r="B3" s="4">
        <v>1764.0</v>
      </c>
      <c r="C3" s="12">
        <f t="shared" si="2"/>
        <v>813509.9374</v>
      </c>
      <c r="D3" s="13">
        <v>0.0541</v>
      </c>
      <c r="E3" s="12">
        <f t="shared" si="3"/>
        <v>41752.09905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771757.8383</v>
      </c>
      <c r="D4" s="13">
        <v>0.042</v>
      </c>
      <c r="E4" s="12">
        <f t="shared" si="3"/>
        <v>31107.3217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740650.5166</v>
      </c>
      <c r="D5" s="13">
        <v>0.0454</v>
      </c>
      <c r="E5" s="12">
        <f t="shared" si="3"/>
        <v>32165.23193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708485.2847</v>
      </c>
      <c r="D6" s="13">
        <v>-0.0099</v>
      </c>
      <c r="E6" s="12">
        <f t="shared" si="3"/>
        <v>-7084.137278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715569.422</v>
      </c>
      <c r="D7" s="13">
        <v>0.0391</v>
      </c>
      <c r="E7" s="12">
        <f t="shared" si="3"/>
        <v>26925.95939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688643.4626</v>
      </c>
      <c r="D8" s="13">
        <v>0.0403</v>
      </c>
      <c r="E8" s="12">
        <f t="shared" si="3"/>
        <v>26677.23882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661966.2238</v>
      </c>
      <c r="D9" s="13">
        <v>0.0415</v>
      </c>
      <c r="E9" s="12">
        <f t="shared" si="3"/>
        <v>26376.95467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635589.2691</v>
      </c>
      <c r="D10" s="13">
        <v>0.0428</v>
      </c>
      <c r="E10" s="12">
        <f t="shared" si="3"/>
        <v>26086.70955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609502.5596</v>
      </c>
      <c r="D11" s="13">
        <v>0.0443</v>
      </c>
      <c r="E11" s="12">
        <f t="shared" si="3"/>
        <v>25855.56199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583646.9976</v>
      </c>
      <c r="D12" s="13">
        <v>0.0459</v>
      </c>
      <c r="E12" s="12">
        <f t="shared" si="3"/>
        <v>25613.72711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558033.2705</v>
      </c>
      <c r="D13" s="13">
        <v>0.0477</v>
      </c>
      <c r="E13" s="12">
        <f t="shared" si="3"/>
        <v>25406.3062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532626.9643</v>
      </c>
      <c r="D14" s="13">
        <v>0.0498</v>
      </c>
      <c r="E14" s="12">
        <f t="shared" si="3"/>
        <v>25266.5487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507360.4156</v>
      </c>
      <c r="D15" s="13">
        <v>0.052</v>
      </c>
      <c r="E15" s="12">
        <f t="shared" si="3"/>
        <v>25078.65172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482281.7639</v>
      </c>
      <c r="D16" s="13">
        <v>0.0446</v>
      </c>
      <c r="E16" s="12">
        <f t="shared" si="3"/>
        <v>20591.39065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461690.3732</v>
      </c>
      <c r="D17" s="13">
        <v>0.0362</v>
      </c>
      <c r="E17" s="12">
        <f t="shared" si="3"/>
        <v>16129.31047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445561.0627</v>
      </c>
      <c r="D18" s="13">
        <v>0.0374</v>
      </c>
      <c r="E18" s="12">
        <f t="shared" si="3"/>
        <v>16063.21934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429497.8434</v>
      </c>
      <c r="D19" s="13">
        <v>0.0386</v>
      </c>
      <c r="E19" s="12">
        <f t="shared" si="3"/>
        <v>15962.46558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413535.3778</v>
      </c>
      <c r="D20" s="13">
        <v>0.04</v>
      </c>
      <c r="E20" s="12">
        <f t="shared" si="3"/>
        <v>15905.20684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397630.171</v>
      </c>
      <c r="D21" s="13">
        <v>0.0414</v>
      </c>
      <c r="E21" s="12">
        <f t="shared" si="3"/>
        <v>15807.46022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381822.7107</v>
      </c>
      <c r="D22" s="13">
        <v>0.0428</v>
      </c>
      <c r="E22" s="12">
        <f t="shared" si="3"/>
        <v>15671.28119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366151.4296</v>
      </c>
      <c r="D23" s="13">
        <v>0.0443</v>
      </c>
      <c r="E23" s="12">
        <f t="shared" si="3"/>
        <v>15532.42203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350619.0075</v>
      </c>
      <c r="D24" s="13">
        <v>0.046</v>
      </c>
      <c r="E24" s="12">
        <f t="shared" si="3"/>
        <v>15419.19154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335199.816</v>
      </c>
      <c r="D25" s="13">
        <v>0.0477</v>
      </c>
      <c r="E25" s="12">
        <f t="shared" si="3"/>
        <v>15261.07781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319938.7382</v>
      </c>
      <c r="D26" s="13">
        <v>0.0493</v>
      </c>
      <c r="E26" s="12">
        <f t="shared" si="3"/>
        <v>15031.90679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304906.8314</v>
      </c>
      <c r="D27" s="13">
        <v>0.0505</v>
      </c>
      <c r="E27" s="12">
        <f t="shared" si="3"/>
        <v>14657.58685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290249.2445</v>
      </c>
      <c r="D28" s="13">
        <v>0.0532</v>
      </c>
      <c r="E28" s="12">
        <f t="shared" si="3"/>
        <v>14661.27973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275587.9648</v>
      </c>
      <c r="D29" s="13">
        <v>0.0565</v>
      </c>
      <c r="E29" s="12">
        <f t="shared" si="3"/>
        <v>14738.02178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260849.943</v>
      </c>
      <c r="D30" s="13">
        <v>0.0569</v>
      </c>
      <c r="E30" s="12">
        <f t="shared" si="3"/>
        <v>14043.2981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246806.6449</v>
      </c>
      <c r="D31" s="13">
        <v>0.0574</v>
      </c>
      <c r="E31" s="12">
        <f t="shared" si="3"/>
        <v>13397.67488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233408.9701</v>
      </c>
      <c r="D32" s="13">
        <v>0.0595</v>
      </c>
      <c r="E32" s="12">
        <f t="shared" si="3"/>
        <v>13107.9129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220301.0572</v>
      </c>
      <c r="D33" s="13">
        <v>0.0609</v>
      </c>
      <c r="E33" s="12">
        <f t="shared" si="3"/>
        <v>12646.1819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207654.8753</v>
      </c>
      <c r="D34" s="13">
        <v>0.061</v>
      </c>
      <c r="E34" s="12">
        <f t="shared" si="3"/>
        <v>11938.68746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195716.1878</v>
      </c>
      <c r="D35" s="13">
        <v>0.0598</v>
      </c>
      <c r="E35" s="12">
        <f t="shared" si="3"/>
        <v>11043.43086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184672.7569</v>
      </c>
      <c r="D36" s="13">
        <v>0.0586</v>
      </c>
      <c r="E36" s="12">
        <f t="shared" si="3"/>
        <v>10222.76928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174449.9877</v>
      </c>
      <c r="D37" s="13">
        <v>0.0581</v>
      </c>
      <c r="E37" s="12">
        <f t="shared" si="3"/>
        <v>9579.004142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164870.9835</v>
      </c>
      <c r="D38" s="13">
        <v>0.0571</v>
      </c>
      <c r="E38" s="12">
        <f t="shared" si="3"/>
        <v>8905.622135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155965.3614</v>
      </c>
      <c r="D39" s="13">
        <v>0.0514</v>
      </c>
      <c r="E39" s="12">
        <f t="shared" si="3"/>
        <v>7624.709506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148340.6519</v>
      </c>
      <c r="D40" s="13">
        <v>0.0463</v>
      </c>
      <c r="E40" s="12">
        <f t="shared" si="3"/>
        <v>6564.247521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141776.4044</v>
      </c>
      <c r="D41" s="13">
        <v>0.0435</v>
      </c>
      <c r="E41" s="12">
        <f t="shared" si="3"/>
        <v>5910.180728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135866.2236</v>
      </c>
      <c r="D42" s="13">
        <v>0.0435</v>
      </c>
      <c r="E42" s="12">
        <f t="shared" si="3"/>
        <v>5663.805201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130202.4184</v>
      </c>
      <c r="D43" s="13">
        <v>0.0435</v>
      </c>
      <c r="E43" s="12">
        <f t="shared" si="3"/>
        <v>5427.700241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124774.7182</v>
      </c>
      <c r="D44" s="13">
        <v>0.0434</v>
      </c>
      <c r="E44" s="12">
        <f t="shared" si="3"/>
        <v>5189.977735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119584.7404</v>
      </c>
      <c r="D45" s="13">
        <v>0.0431</v>
      </c>
      <c r="E45" s="12">
        <f t="shared" si="3"/>
        <v>4941.139213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114643.6012</v>
      </c>
      <c r="D46" s="13">
        <v>0.0427</v>
      </c>
      <c r="E46" s="12">
        <f t="shared" si="3"/>
        <v>4694.813247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109948.788</v>
      </c>
      <c r="D47" s="13">
        <v>0.0422</v>
      </c>
      <c r="E47" s="12">
        <f t="shared" si="3"/>
        <v>4451.965892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105496.8221</v>
      </c>
      <c r="D48" s="13">
        <v>0.0417</v>
      </c>
      <c r="E48" s="12">
        <f t="shared" si="3"/>
        <v>4223.113642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101273.7085</v>
      </c>
      <c r="D49" s="13">
        <v>0.0411</v>
      </c>
      <c r="E49" s="12">
        <f t="shared" si="3"/>
        <v>3998.030369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97275.67808</v>
      </c>
      <c r="D50" s="13">
        <v>0.0406</v>
      </c>
      <c r="E50" s="12">
        <f t="shared" si="3"/>
        <v>3795.303219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93480.37486</v>
      </c>
      <c r="D51" s="13">
        <v>0.04</v>
      </c>
      <c r="E51" s="12">
        <f t="shared" si="3"/>
        <v>3595.399033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89884.97583</v>
      </c>
      <c r="D52" s="13">
        <v>0.0395</v>
      </c>
      <c r="E52" s="12">
        <f t="shared" si="3"/>
        <v>3415.542612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86469.43322</v>
      </c>
      <c r="D53" s="13">
        <v>0.0389</v>
      </c>
      <c r="E53" s="12">
        <f t="shared" si="3"/>
        <v>3237.713882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83231.71934</v>
      </c>
      <c r="D54" s="13">
        <v>0.0384</v>
      </c>
      <c r="E54" s="12">
        <f t="shared" si="3"/>
        <v>3077.906416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80153.81292</v>
      </c>
      <c r="D55" s="13">
        <v>0.0379</v>
      </c>
      <c r="E55" s="12">
        <f t="shared" si="3"/>
        <v>2926.9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77226.91292</v>
      </c>
      <c r="D56" s="13">
        <v>0.0374</v>
      </c>
      <c r="E56" s="12">
        <f t="shared" si="3"/>
        <v>2784.158997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74442.75392</v>
      </c>
      <c r="D57" s="13">
        <v>0.0373</v>
      </c>
      <c r="E57" s="12">
        <f t="shared" si="3"/>
        <v>2676.867561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71765.88636</v>
      </c>
      <c r="D58" s="13">
        <v>0.0372</v>
      </c>
      <c r="E58" s="12">
        <f t="shared" si="3"/>
        <v>2573.94039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69191.94597</v>
      </c>
      <c r="D59" s="13">
        <v>0.0371</v>
      </c>
      <c r="E59" s="12">
        <f t="shared" si="3"/>
        <v>2475.191588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66716.75438</v>
      </c>
      <c r="D60" s="13">
        <v>0.0369</v>
      </c>
      <c r="E60" s="12">
        <f t="shared" si="3"/>
        <v>2374.238824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64342.51556</v>
      </c>
      <c r="D61" s="13">
        <v>0.0367</v>
      </c>
      <c r="E61" s="12">
        <f t="shared" si="3"/>
        <v>2277.775944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62064.73962</v>
      </c>
      <c r="D62" s="13">
        <v>0.0366</v>
      </c>
      <c r="E62" s="12">
        <f t="shared" si="3"/>
        <v>2191.365493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59873.37412</v>
      </c>
      <c r="D63" s="13">
        <v>0.0364</v>
      </c>
      <c r="E63" s="12">
        <f t="shared" si="3"/>
        <v>2102.847181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57770.52694</v>
      </c>
      <c r="D64" s="13">
        <v>0.0362</v>
      </c>
      <c r="E64" s="12">
        <f t="shared" si="3"/>
        <v>2018.233039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55752.2939</v>
      </c>
      <c r="D65" s="13">
        <v>0.0359</v>
      </c>
      <c r="E65" s="12">
        <f t="shared" si="3"/>
        <v>1932.143403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53820.1505</v>
      </c>
      <c r="D66" s="13">
        <v>0.0357</v>
      </c>
      <c r="E66" s="12">
        <f t="shared" si="3"/>
        <v>1855.1505</v>
      </c>
      <c r="F66" s="24">
        <v>833491.0</v>
      </c>
    </row>
    <row r="67" ht="22.5" customHeight="1">
      <c r="A67" s="3">
        <f t="shared" si="1"/>
        <v>1950</v>
      </c>
      <c r="B67" s="4">
        <v>1700.0</v>
      </c>
      <c r="C67" s="17">
        <v>51965.0</v>
      </c>
      <c r="D67" s="13">
        <v>0.0354</v>
      </c>
      <c r="E67" s="4" t="s">
        <v>72</v>
      </c>
      <c r="F67" s="12">
        <f>SUM(C2)</f>
        <v>833440.9309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17078344.98</v>
      </c>
      <c r="D2" s="13">
        <v>0.0203</v>
      </c>
      <c r="E2" s="12">
        <f t="shared" ref="E2:E66" si="3">SUM(C2-C3)</f>
        <v>339792.6131</v>
      </c>
      <c r="F2" s="19"/>
    </row>
    <row r="3" ht="22.5" customHeight="1">
      <c r="A3" s="3">
        <f t="shared" si="1"/>
        <v>2014</v>
      </c>
      <c r="B3" s="4">
        <v>1764.0</v>
      </c>
      <c r="C3" s="12">
        <f t="shared" si="2"/>
        <v>16738552.37</v>
      </c>
      <c r="D3" s="13">
        <v>0.0168</v>
      </c>
      <c r="E3" s="12">
        <f t="shared" si="3"/>
        <v>276561.4475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16461990.92</v>
      </c>
      <c r="D4" s="13">
        <v>0.0167</v>
      </c>
      <c r="E4" s="12">
        <f t="shared" si="3"/>
        <v>270399.5755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16191591.34</v>
      </c>
      <c r="D5" s="13">
        <v>0.0149</v>
      </c>
      <c r="E5" s="12">
        <f t="shared" si="3"/>
        <v>237712.7905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15953878.55</v>
      </c>
      <c r="D6" s="13">
        <v>0.0124</v>
      </c>
      <c r="E6" s="12">
        <f t="shared" si="3"/>
        <v>195405.0712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15758473.48</v>
      </c>
      <c r="D7" s="13">
        <v>0.0119</v>
      </c>
      <c r="E7" s="12">
        <f t="shared" si="3"/>
        <v>185320.5203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15573152.96</v>
      </c>
      <c r="D8" s="13">
        <v>0.012</v>
      </c>
      <c r="E8" s="12">
        <f t="shared" si="3"/>
        <v>184661.8928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15388491.07</v>
      </c>
      <c r="D9" s="13">
        <v>0.0116</v>
      </c>
      <c r="E9" s="12">
        <f t="shared" si="3"/>
        <v>176459.5655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15212031.5</v>
      </c>
      <c r="D10" s="13">
        <v>0.0106</v>
      </c>
      <c r="E10" s="12">
        <f t="shared" si="3"/>
        <v>159556.2378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15052475.27</v>
      </c>
      <c r="D11" s="13">
        <v>0.0103</v>
      </c>
      <c r="E11" s="12">
        <f t="shared" si="3"/>
        <v>153459.8587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14899015.41</v>
      </c>
      <c r="D12" s="13">
        <v>0.0102</v>
      </c>
      <c r="E12" s="12">
        <f t="shared" si="3"/>
        <v>150435.5149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14748579.89</v>
      </c>
      <c r="D13" s="13">
        <v>0.0101</v>
      </c>
      <c r="E13" s="12">
        <f t="shared" si="3"/>
        <v>147471.1978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14601108.7</v>
      </c>
      <c r="D14" s="13">
        <v>0.01</v>
      </c>
      <c r="E14" s="12">
        <f t="shared" si="3"/>
        <v>144565.4326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14456543.26</v>
      </c>
      <c r="D15" s="13">
        <v>0.0095</v>
      </c>
      <c r="E15" s="12">
        <f t="shared" si="3"/>
        <v>136044.736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14320498.53</v>
      </c>
      <c r="D16" s="13">
        <v>0.0086</v>
      </c>
      <c r="E16" s="12">
        <f t="shared" si="3"/>
        <v>122106.1742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14198392.35</v>
      </c>
      <c r="D17" s="13">
        <v>0.0092</v>
      </c>
      <c r="E17" s="12">
        <f t="shared" si="3"/>
        <v>129434.413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14068957.94</v>
      </c>
      <c r="D18" s="13">
        <v>0.011</v>
      </c>
      <c r="E18" s="12">
        <f t="shared" si="3"/>
        <v>153074.7155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13915883.22</v>
      </c>
      <c r="D19" s="13">
        <v>0.0122</v>
      </c>
      <c r="E19" s="12">
        <f t="shared" si="3"/>
        <v>167727.4998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13748155.72</v>
      </c>
      <c r="D20" s="13">
        <v>0.0121</v>
      </c>
      <c r="E20" s="12">
        <f t="shared" si="3"/>
        <v>164363.8813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13583791.84</v>
      </c>
      <c r="D21" s="13">
        <v>0.0131</v>
      </c>
      <c r="E21" s="12">
        <f t="shared" si="3"/>
        <v>175646.7014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13408145.14</v>
      </c>
      <c r="D22" s="13">
        <v>0.0122</v>
      </c>
      <c r="E22" s="12">
        <f t="shared" si="3"/>
        <v>161607.7561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13246537.39</v>
      </c>
      <c r="D23" s="13">
        <v>0.0163</v>
      </c>
      <c r="E23" s="12">
        <f t="shared" si="3"/>
        <v>212455.5342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13034081.85</v>
      </c>
      <c r="D24" s="13">
        <v>0.0201</v>
      </c>
      <c r="E24" s="12">
        <f t="shared" si="3"/>
        <v>256822.9048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12777258.95</v>
      </c>
      <c r="D25" s="13">
        <v>0.0181</v>
      </c>
      <c r="E25" s="12">
        <f t="shared" si="3"/>
        <v>227156.848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12550102.1</v>
      </c>
      <c r="D26" s="13">
        <v>0.0231</v>
      </c>
      <c r="E26" s="12">
        <f t="shared" si="3"/>
        <v>283361.7031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12266740.4</v>
      </c>
      <c r="D27" s="13">
        <v>0.0282</v>
      </c>
      <c r="E27" s="12">
        <f t="shared" si="3"/>
        <v>336434.6228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11930305.77</v>
      </c>
      <c r="D28" s="13">
        <v>0.0298</v>
      </c>
      <c r="E28" s="12">
        <f t="shared" si="3"/>
        <v>345235.1059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11585070.67</v>
      </c>
      <c r="D29" s="13">
        <v>0.0309</v>
      </c>
      <c r="E29" s="12">
        <f t="shared" si="3"/>
        <v>347248.6988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11237821.97</v>
      </c>
      <c r="D30" s="13">
        <v>0.0317</v>
      </c>
      <c r="E30" s="12">
        <f t="shared" si="3"/>
        <v>345293.1631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10892528.8</v>
      </c>
      <c r="D31" s="13">
        <v>0.0325</v>
      </c>
      <c r="E31" s="12">
        <f t="shared" si="3"/>
        <v>342864.1028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10549664.7</v>
      </c>
      <c r="D32" s="13">
        <v>0.0339</v>
      </c>
      <c r="E32" s="12">
        <f t="shared" si="3"/>
        <v>345907.3734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10203757.33</v>
      </c>
      <c r="D33" s="13">
        <v>0.0352</v>
      </c>
      <c r="E33" s="12">
        <f t="shared" si="3"/>
        <v>346959.2909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9856798.038</v>
      </c>
      <c r="D34" s="13">
        <v>0.0356</v>
      </c>
      <c r="E34" s="12">
        <f t="shared" si="3"/>
        <v>338839.33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9517958.708</v>
      </c>
      <c r="D35" s="13">
        <v>0.0352</v>
      </c>
      <c r="E35" s="12">
        <f t="shared" si="3"/>
        <v>323640.0179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9194318.69</v>
      </c>
      <c r="D36" s="13">
        <v>0.0346</v>
      </c>
      <c r="E36" s="12">
        <f t="shared" si="3"/>
        <v>307484.4642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8886834.225</v>
      </c>
      <c r="D37" s="13">
        <v>0.0309</v>
      </c>
      <c r="E37" s="12">
        <f t="shared" si="3"/>
        <v>266372.2743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8620461.951</v>
      </c>
      <c r="D38" s="13">
        <v>0.0274</v>
      </c>
      <c r="E38" s="12">
        <f t="shared" si="3"/>
        <v>229901.3602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8390560.591</v>
      </c>
      <c r="D39" s="13">
        <v>0.0277</v>
      </c>
      <c r="E39" s="12">
        <f t="shared" si="3"/>
        <v>226154.0609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8164406.53</v>
      </c>
      <c r="D40" s="13">
        <v>0.0274</v>
      </c>
      <c r="E40" s="12">
        <f t="shared" si="3"/>
        <v>217738.6986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7946667.832</v>
      </c>
      <c r="D41" s="13">
        <v>0.0281</v>
      </c>
      <c r="E41" s="12">
        <f t="shared" si="3"/>
        <v>217198.0995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7729469.732</v>
      </c>
      <c r="D42" s="13">
        <v>0.0286</v>
      </c>
      <c r="E42" s="12">
        <f t="shared" si="3"/>
        <v>214916.2302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7514553.502</v>
      </c>
      <c r="D43" s="13">
        <v>0.029</v>
      </c>
      <c r="E43" s="12">
        <f t="shared" si="3"/>
        <v>211780.4194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7302773.083</v>
      </c>
      <c r="D44" s="13">
        <v>0.0291</v>
      </c>
      <c r="E44" s="12">
        <f t="shared" si="3"/>
        <v>206501.503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7096271.58</v>
      </c>
      <c r="D45" s="13">
        <v>0.0297</v>
      </c>
      <c r="E45" s="12">
        <f t="shared" si="3"/>
        <v>204680.2621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6891591.317</v>
      </c>
      <c r="D46" s="13">
        <v>0.0308</v>
      </c>
      <c r="E46" s="12">
        <f t="shared" si="3"/>
        <v>205918.7161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6685672.601</v>
      </c>
      <c r="D47" s="13">
        <v>0.0314</v>
      </c>
      <c r="E47" s="12">
        <f t="shared" si="3"/>
        <v>203538.9952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6482133.606</v>
      </c>
      <c r="D48" s="13">
        <v>0.0317</v>
      </c>
      <c r="E48" s="12">
        <f t="shared" si="3"/>
        <v>199169.948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6282963.658</v>
      </c>
      <c r="D49" s="13">
        <v>0.0317</v>
      </c>
      <c r="E49" s="12">
        <f t="shared" si="3"/>
        <v>193050.2549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6089913.403</v>
      </c>
      <c r="D50" s="13">
        <v>0.0315</v>
      </c>
      <c r="E50" s="12">
        <f t="shared" si="3"/>
        <v>185974.0884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5903939.315</v>
      </c>
      <c r="D51" s="13">
        <v>0.0312</v>
      </c>
      <c r="E51" s="12">
        <f t="shared" si="3"/>
        <v>178629.6612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5725309.654</v>
      </c>
      <c r="D52" s="13">
        <v>0.031</v>
      </c>
      <c r="E52" s="12">
        <f t="shared" si="3"/>
        <v>172148.0109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5553161.643</v>
      </c>
      <c r="D53" s="13">
        <v>0.0308</v>
      </c>
      <c r="E53" s="12">
        <f t="shared" si="3"/>
        <v>165926.8322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5387234.811</v>
      </c>
      <c r="D54" s="13">
        <v>0.0302</v>
      </c>
      <c r="E54" s="12">
        <f t="shared" si="3"/>
        <v>157925.1517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5229309.659</v>
      </c>
      <c r="D55" s="13">
        <v>0.0285</v>
      </c>
      <c r="E55" s="12">
        <f t="shared" si="3"/>
        <v>144905.518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5084404.141</v>
      </c>
      <c r="D56" s="13">
        <v>0.0266</v>
      </c>
      <c r="E56" s="12">
        <f t="shared" si="3"/>
        <v>131740.8437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4952663.297</v>
      </c>
      <c r="D57" s="13">
        <v>0.0253</v>
      </c>
      <c r="E57" s="12">
        <f t="shared" si="3"/>
        <v>122210.4569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4830452.84</v>
      </c>
      <c r="D58" s="13">
        <v>0.0246</v>
      </c>
      <c r="E58" s="12">
        <f t="shared" si="3"/>
        <v>115976.1271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4714476.713</v>
      </c>
      <c r="D59" s="13">
        <v>0.0245</v>
      </c>
      <c r="E59" s="12">
        <f t="shared" si="3"/>
        <v>112742.4885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4601734.225</v>
      </c>
      <c r="D60" s="13">
        <v>0.0239</v>
      </c>
      <c r="E60" s="12">
        <f t="shared" si="3"/>
        <v>107414.2475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4494319.977</v>
      </c>
      <c r="D61" s="13">
        <v>0.0232</v>
      </c>
      <c r="E61" s="12">
        <f t="shared" si="3"/>
        <v>101904.0495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4392415.928</v>
      </c>
      <c r="D62" s="13">
        <v>0.0224</v>
      </c>
      <c r="E62" s="12">
        <f t="shared" si="3"/>
        <v>96234.46477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4296181.463</v>
      </c>
      <c r="D63" s="13">
        <v>0.0219</v>
      </c>
      <c r="E63" s="12">
        <f t="shared" si="3"/>
        <v>92070.04016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4204111.423</v>
      </c>
      <c r="D64" s="13">
        <v>0.0215</v>
      </c>
      <c r="E64" s="12">
        <f t="shared" si="3"/>
        <v>88485.94771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4115625.475</v>
      </c>
      <c r="D65" s="13">
        <v>0.021</v>
      </c>
      <c r="E65" s="12">
        <f t="shared" si="3"/>
        <v>84650.475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4030975</v>
      </c>
      <c r="D66" s="13">
        <v>0.0205</v>
      </c>
      <c r="E66" s="12">
        <f t="shared" si="3"/>
        <v>80975</v>
      </c>
      <c r="F66" s="23">
        <v>1.7079116E7</v>
      </c>
    </row>
    <row r="67" ht="22.5" customHeight="1">
      <c r="A67" s="3">
        <f t="shared" si="1"/>
        <v>1950</v>
      </c>
      <c r="B67" s="4">
        <v>1700.0</v>
      </c>
      <c r="C67" s="17">
        <v>3950000.0</v>
      </c>
      <c r="D67" s="13">
        <v>0.0201</v>
      </c>
      <c r="E67" s="4" t="s">
        <v>72</v>
      </c>
      <c r="F67" s="12">
        <f>SUM(C2)</f>
        <v>17078344.98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20606628.23</v>
      </c>
      <c r="D2" s="13">
        <v>0.0102</v>
      </c>
      <c r="E2" s="12">
        <f t="shared" ref="E2:E66" si="3">SUM(C2-C3)</f>
        <v>208065.3414</v>
      </c>
      <c r="F2" s="19"/>
    </row>
    <row r="3" ht="22.5" customHeight="1">
      <c r="A3" s="3">
        <f t="shared" si="1"/>
        <v>2014</v>
      </c>
      <c r="B3" s="4">
        <v>1764.0</v>
      </c>
      <c r="C3" s="12">
        <f t="shared" si="2"/>
        <v>20398562.88</v>
      </c>
      <c r="D3" s="13">
        <v>0.0109</v>
      </c>
      <c r="E3" s="12">
        <f t="shared" si="3"/>
        <v>219946.9141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20178615.97</v>
      </c>
      <c r="D4" s="13">
        <v>0.0115</v>
      </c>
      <c r="E4" s="12">
        <f t="shared" si="3"/>
        <v>229415.8019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19949200.17</v>
      </c>
      <c r="D5" s="13">
        <v>0.0123</v>
      </c>
      <c r="E5" s="12">
        <f t="shared" si="3"/>
        <v>242393.7193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19706806.45</v>
      </c>
      <c r="D6" s="13">
        <v>0.0147</v>
      </c>
      <c r="E6" s="12">
        <f t="shared" si="3"/>
        <v>285493.3032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19421313.15</v>
      </c>
      <c r="D7" s="13">
        <v>0.0182</v>
      </c>
      <c r="E7" s="12">
        <f t="shared" si="3"/>
        <v>347149.7734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19074163.37</v>
      </c>
      <c r="D8" s="13">
        <v>0.0183</v>
      </c>
      <c r="E8" s="12">
        <f t="shared" si="3"/>
        <v>342784.2381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18731379.13</v>
      </c>
      <c r="D9" s="13">
        <v>0.0182</v>
      </c>
      <c r="E9" s="12">
        <f t="shared" si="3"/>
        <v>334817.4231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18396561.71</v>
      </c>
      <c r="D10" s="13">
        <v>0.0179</v>
      </c>
      <c r="E10" s="12">
        <f t="shared" si="3"/>
        <v>323507.6674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18073054.04</v>
      </c>
      <c r="D11" s="13">
        <v>0.0175</v>
      </c>
      <c r="E11" s="12">
        <f t="shared" si="3"/>
        <v>310838.7673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17762215.28</v>
      </c>
      <c r="D12" s="13">
        <v>0.0162</v>
      </c>
      <c r="E12" s="12">
        <f t="shared" si="3"/>
        <v>283160.6844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17479054.59</v>
      </c>
      <c r="D13" s="13">
        <v>0.0149</v>
      </c>
      <c r="E13" s="12">
        <f t="shared" si="3"/>
        <v>256614.3595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17222440.23</v>
      </c>
      <c r="D14" s="13">
        <v>0.0141</v>
      </c>
      <c r="E14" s="12">
        <f t="shared" si="3"/>
        <v>239460.021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16982980.21</v>
      </c>
      <c r="D15" s="13">
        <v>0.0136</v>
      </c>
      <c r="E15" s="12">
        <f t="shared" si="3"/>
        <v>227869.5056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16755110.71</v>
      </c>
      <c r="D16" s="13">
        <v>0.0145</v>
      </c>
      <c r="E16" s="12">
        <f t="shared" si="3"/>
        <v>239476.6932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16515634.01</v>
      </c>
      <c r="D17" s="13">
        <v>0.0155</v>
      </c>
      <c r="E17" s="12">
        <f t="shared" si="3"/>
        <v>252085.0095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16263549</v>
      </c>
      <c r="D18" s="13">
        <v>0.0161</v>
      </c>
      <c r="E18" s="12">
        <f t="shared" si="3"/>
        <v>257694.2613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16005854.74</v>
      </c>
      <c r="D19" s="13">
        <v>0.0176</v>
      </c>
      <c r="E19" s="12">
        <f t="shared" si="3"/>
        <v>276830.821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15729023.92</v>
      </c>
      <c r="D20" s="13">
        <v>0.0191</v>
      </c>
      <c r="E20" s="12">
        <f t="shared" si="3"/>
        <v>294793.7954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15434230.13</v>
      </c>
      <c r="D21" s="13">
        <v>0.0206</v>
      </c>
      <c r="E21" s="12">
        <f t="shared" si="3"/>
        <v>311527.6706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15122702.45</v>
      </c>
      <c r="D22" s="13">
        <v>0.0221</v>
      </c>
      <c r="E22" s="12">
        <f t="shared" si="3"/>
        <v>326985.3481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14795717.11</v>
      </c>
      <c r="D23" s="13">
        <v>0.0229</v>
      </c>
      <c r="E23" s="12">
        <f t="shared" si="3"/>
        <v>331236.6035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14464480.5</v>
      </c>
      <c r="D24" s="13">
        <v>0.0229</v>
      </c>
      <c r="E24" s="12">
        <f t="shared" si="3"/>
        <v>323821.1003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14140659.4</v>
      </c>
      <c r="D25" s="13">
        <v>0.0217</v>
      </c>
      <c r="E25" s="12">
        <f t="shared" si="3"/>
        <v>300335.0387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13840324.36</v>
      </c>
      <c r="D26" s="13">
        <v>0.0205</v>
      </c>
      <c r="E26" s="12">
        <f t="shared" si="3"/>
        <v>278027.094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13562297.27</v>
      </c>
      <c r="D27" s="13">
        <v>0.0204</v>
      </c>
      <c r="E27" s="12">
        <f t="shared" si="3"/>
        <v>271139.6161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13291157.65</v>
      </c>
      <c r="D28" s="13">
        <v>0.0203</v>
      </c>
      <c r="E28" s="12">
        <f t="shared" si="3"/>
        <v>264442.3213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13026715.33</v>
      </c>
      <c r="D29" s="13">
        <v>0.0203</v>
      </c>
      <c r="E29" s="12">
        <f t="shared" si="3"/>
        <v>259180.948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12767534.38</v>
      </c>
      <c r="D30" s="13">
        <v>0.0205</v>
      </c>
      <c r="E30" s="12">
        <f t="shared" si="3"/>
        <v>256476.6829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12511057.7</v>
      </c>
      <c r="D31" s="13">
        <v>0.0208</v>
      </c>
      <c r="E31" s="12">
        <f t="shared" si="3"/>
        <v>254927.508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12256130.19</v>
      </c>
      <c r="D32" s="13">
        <v>0.0211</v>
      </c>
      <c r="E32" s="12">
        <f t="shared" si="3"/>
        <v>253260.5495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12002869.64</v>
      </c>
      <c r="D33" s="13">
        <v>0.0214</v>
      </c>
      <c r="E33" s="12">
        <f t="shared" si="3"/>
        <v>251479.7439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11751389.9</v>
      </c>
      <c r="D34" s="13">
        <v>0.0215</v>
      </c>
      <c r="E34" s="12">
        <f t="shared" si="3"/>
        <v>247337.1345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11504052.77</v>
      </c>
      <c r="D35" s="13">
        <v>0.0214</v>
      </c>
      <c r="E35" s="12">
        <f t="shared" si="3"/>
        <v>241028.7147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11263024.05</v>
      </c>
      <c r="D36" s="13">
        <v>0.0206</v>
      </c>
      <c r="E36" s="12">
        <f t="shared" si="3"/>
        <v>227335.1905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11035688.86</v>
      </c>
      <c r="D37" s="13">
        <v>0.0196</v>
      </c>
      <c r="E37" s="12">
        <f t="shared" si="3"/>
        <v>212141.5277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10823547.33</v>
      </c>
      <c r="D38" s="13">
        <v>0.0181</v>
      </c>
      <c r="E38" s="12">
        <f t="shared" si="3"/>
        <v>192423.3442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10631123.99</v>
      </c>
      <c r="D39" s="13">
        <v>0.0163</v>
      </c>
      <c r="E39" s="12">
        <f t="shared" si="3"/>
        <v>170508.04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10460615.95</v>
      </c>
      <c r="D40" s="13">
        <v>0.0148</v>
      </c>
      <c r="E40" s="12">
        <f t="shared" si="3"/>
        <v>152559.2393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10308056.71</v>
      </c>
      <c r="D41" s="13">
        <v>0.0139</v>
      </c>
      <c r="E41" s="12">
        <f t="shared" si="3"/>
        <v>141317.6726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10166739.04</v>
      </c>
      <c r="D42" s="13">
        <v>0.0132</v>
      </c>
      <c r="E42" s="12">
        <f t="shared" si="3"/>
        <v>132452.5812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10034286.46</v>
      </c>
      <c r="D43" s="13">
        <v>0.0112</v>
      </c>
      <c r="E43" s="12">
        <f t="shared" si="3"/>
        <v>111139.2487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9923147.207</v>
      </c>
      <c r="D44" s="13">
        <v>0.0105</v>
      </c>
      <c r="E44" s="12">
        <f t="shared" si="3"/>
        <v>103110.3866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9820036.82</v>
      </c>
      <c r="D45" s="13">
        <v>0.0143</v>
      </c>
      <c r="E45" s="12">
        <f t="shared" si="3"/>
        <v>138446.7382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9681590.082</v>
      </c>
      <c r="D46" s="13">
        <v>0.0233</v>
      </c>
      <c r="E46" s="12">
        <f t="shared" si="3"/>
        <v>220444.6877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9461145.394</v>
      </c>
      <c r="D47" s="13">
        <v>0.035</v>
      </c>
      <c r="E47" s="12">
        <f t="shared" si="3"/>
        <v>319942.1148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9141203.28</v>
      </c>
      <c r="D48" s="13">
        <v>0.0462</v>
      </c>
      <c r="E48" s="12">
        <f t="shared" si="3"/>
        <v>403673.8592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8737529.42</v>
      </c>
      <c r="D49" s="13">
        <v>0.05</v>
      </c>
      <c r="E49" s="12">
        <f t="shared" si="3"/>
        <v>416072.8295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8321456.591</v>
      </c>
      <c r="D50" s="13">
        <v>0.0455</v>
      </c>
      <c r="E50" s="12">
        <f t="shared" si="3"/>
        <v>362148.5173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7959308.073</v>
      </c>
      <c r="D51" s="13">
        <v>0.0385</v>
      </c>
      <c r="E51" s="12">
        <f t="shared" si="3"/>
        <v>295073.0485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7664235.025</v>
      </c>
      <c r="D52" s="13">
        <v>0.0334</v>
      </c>
      <c r="E52" s="12">
        <f t="shared" si="3"/>
        <v>247711.8733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7416523.152</v>
      </c>
      <c r="D53" s="13">
        <v>0.0303</v>
      </c>
      <c r="E53" s="12">
        <f t="shared" si="3"/>
        <v>218111.8621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7198411.29</v>
      </c>
      <c r="D54" s="13">
        <v>0.0281</v>
      </c>
      <c r="E54" s="12">
        <f t="shared" si="3"/>
        <v>196746.7729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7001664.517</v>
      </c>
      <c r="D55" s="13">
        <v>0.0268</v>
      </c>
      <c r="E55" s="12">
        <f t="shared" si="3"/>
        <v>182746.9897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6818917.527</v>
      </c>
      <c r="D56" s="13">
        <v>0.026</v>
      </c>
      <c r="E56" s="12">
        <f t="shared" si="3"/>
        <v>172799.0796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6646118.447</v>
      </c>
      <c r="D57" s="13">
        <v>0.0247</v>
      </c>
      <c r="E57" s="12">
        <f t="shared" si="3"/>
        <v>160202.133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6485916.314</v>
      </c>
      <c r="D58" s="13">
        <v>0.0228</v>
      </c>
      <c r="E58" s="12">
        <f t="shared" si="3"/>
        <v>144582.413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6341333.901</v>
      </c>
      <c r="D59" s="13">
        <v>0.0215</v>
      </c>
      <c r="E59" s="12">
        <f t="shared" si="3"/>
        <v>133469.0934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6207864.808</v>
      </c>
      <c r="D60" s="13">
        <v>0.0214</v>
      </c>
      <c r="E60" s="12">
        <f t="shared" si="3"/>
        <v>130064.9177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6077799.89</v>
      </c>
      <c r="D61" s="13">
        <v>0.0226</v>
      </c>
      <c r="E61" s="12">
        <f t="shared" si="3"/>
        <v>134322.5871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5943477.303</v>
      </c>
      <c r="D62" s="13">
        <v>0.0244</v>
      </c>
      <c r="E62" s="12">
        <f t="shared" si="3"/>
        <v>141566.6207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5801910.683</v>
      </c>
      <c r="D63" s="13">
        <v>0.0267</v>
      </c>
      <c r="E63" s="12">
        <f t="shared" si="3"/>
        <v>150882.4537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5651028.229</v>
      </c>
      <c r="D64" s="13">
        <v>0.0292</v>
      </c>
      <c r="E64" s="12">
        <f t="shared" si="3"/>
        <v>160328.434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5490699.795</v>
      </c>
      <c r="D65" s="13">
        <v>0.0305</v>
      </c>
      <c r="E65" s="12">
        <f t="shared" si="3"/>
        <v>162509.795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5328190</v>
      </c>
      <c r="D66" s="13">
        <v>0.03</v>
      </c>
      <c r="E66" s="12">
        <f t="shared" si="3"/>
        <v>155190</v>
      </c>
      <c r="F66" s="23">
        <v>2.0605956E7</v>
      </c>
    </row>
    <row r="67" ht="22.5" customHeight="1">
      <c r="A67" s="3">
        <f t="shared" si="1"/>
        <v>1950</v>
      </c>
      <c r="B67" s="4">
        <v>1700.0</v>
      </c>
      <c r="C67" s="17">
        <v>5173000.0</v>
      </c>
      <c r="D67" s="13">
        <v>0.0278</v>
      </c>
      <c r="E67" s="4" t="s">
        <v>72</v>
      </c>
      <c r="F67" s="12">
        <f>SUM(C2)</f>
        <v>20606628.23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238996.8053</v>
      </c>
      <c r="D2" s="13">
        <v>0.0131</v>
      </c>
      <c r="E2" s="12">
        <f t="shared" ref="E2:E66" si="3">SUM(C2-C3)</f>
        <v>3090.374246</v>
      </c>
      <c r="F2" s="19"/>
    </row>
    <row r="3" ht="22.5" customHeight="1">
      <c r="A3" s="3">
        <f t="shared" si="1"/>
        <v>2014</v>
      </c>
      <c r="B3" s="4">
        <v>1764.0</v>
      </c>
      <c r="C3" s="12">
        <f t="shared" si="2"/>
        <v>235906.431</v>
      </c>
      <c r="D3" s="13">
        <v>0.01255</v>
      </c>
      <c r="E3" s="12">
        <f t="shared" si="3"/>
        <v>2923.930383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232982.5006</v>
      </c>
      <c r="D4" s="13">
        <v>0.01343</v>
      </c>
      <c r="E4" s="12">
        <f t="shared" si="3"/>
        <v>3087.489993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229895.0106</v>
      </c>
      <c r="D5" s="13">
        <v>0.01407</v>
      </c>
      <c r="E5" s="12">
        <f t="shared" si="3"/>
        <v>3189.743114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226705.2675</v>
      </c>
      <c r="D6" s="13">
        <v>0.0153</v>
      </c>
      <c r="E6" s="12">
        <f t="shared" si="3"/>
        <v>3416.320884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223288.9466</v>
      </c>
      <c r="D7" s="13">
        <v>0.02018</v>
      </c>
      <c r="E7" s="12">
        <f t="shared" si="3"/>
        <v>4416.83913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218872.1075</v>
      </c>
      <c r="D8" s="13">
        <v>0.02142</v>
      </c>
      <c r="E8" s="12">
        <f t="shared" si="3"/>
        <v>4589.924363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214282.1831</v>
      </c>
      <c r="D9" s="13">
        <v>0.0212</v>
      </c>
      <c r="E9" s="12">
        <f t="shared" si="3"/>
        <v>4448.474621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209833.7085</v>
      </c>
      <c r="D10" s="13">
        <v>0.02058</v>
      </c>
      <c r="E10" s="12">
        <f t="shared" si="3"/>
        <v>4231.297617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205602.4109</v>
      </c>
      <c r="D11" s="13">
        <v>0.02001</v>
      </c>
      <c r="E11" s="12">
        <f t="shared" si="3"/>
        <v>4033.395989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201569.0149</v>
      </c>
      <c r="D12" s="13">
        <v>0.02002</v>
      </c>
      <c r="E12" s="12">
        <f t="shared" si="3"/>
        <v>3956.208387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197612.8065</v>
      </c>
      <c r="D13" s="13">
        <v>0.02018</v>
      </c>
      <c r="E13" s="12">
        <f t="shared" si="3"/>
        <v>3908.943947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193703.8626</v>
      </c>
      <c r="D14" s="13">
        <v>0.01996</v>
      </c>
      <c r="E14" s="12">
        <f t="shared" si="3"/>
        <v>3790.667376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189913.1952</v>
      </c>
      <c r="D15" s="13">
        <v>0.02105</v>
      </c>
      <c r="E15" s="12">
        <f t="shared" si="3"/>
        <v>3915.256608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185997.9386</v>
      </c>
      <c r="D16" s="13">
        <v>0.02122</v>
      </c>
      <c r="E16" s="12">
        <f t="shared" si="3"/>
        <v>3864.863846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182133.0748</v>
      </c>
      <c r="D17" s="13">
        <v>0.01722</v>
      </c>
      <c r="E17" s="12">
        <f t="shared" si="3"/>
        <v>3083.238186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179049.8366</v>
      </c>
      <c r="D18" s="13">
        <v>0.01662</v>
      </c>
      <c r="E18" s="12">
        <f t="shared" si="3"/>
        <v>2927.158903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176122.6777</v>
      </c>
      <c r="D19" s="13">
        <v>0.01738</v>
      </c>
      <c r="E19" s="12">
        <f t="shared" si="3"/>
        <v>3008.720574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173113.9571</v>
      </c>
      <c r="D20" s="13">
        <v>0.01819</v>
      </c>
      <c r="E20" s="12">
        <f t="shared" si="3"/>
        <v>3092.686905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170021.2702</v>
      </c>
      <c r="D21" s="13">
        <v>0.01839</v>
      </c>
      <c r="E21" s="12">
        <f t="shared" si="3"/>
        <v>3070.229636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166951.0406</v>
      </c>
      <c r="D22" s="13">
        <v>0.01547</v>
      </c>
      <c r="E22" s="12">
        <f t="shared" si="3"/>
        <v>2543.38641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164407.6541</v>
      </c>
      <c r="D23" s="13">
        <v>0.01462</v>
      </c>
      <c r="E23" s="12">
        <f t="shared" si="3"/>
        <v>2369.00505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162038.6491</v>
      </c>
      <c r="D24" s="13">
        <v>0.01509</v>
      </c>
      <c r="E24" s="12">
        <f t="shared" si="3"/>
        <v>2408.814208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159629.8349</v>
      </c>
      <c r="D25" s="13">
        <v>0.01557</v>
      </c>
      <c r="E25" s="12">
        <f t="shared" si="3"/>
        <v>2447.331577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157182.5033</v>
      </c>
      <c r="D26" s="13">
        <v>0.01756</v>
      </c>
      <c r="E26" s="12">
        <f t="shared" si="3"/>
        <v>2712.493374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154470.0099</v>
      </c>
      <c r="D27" s="13">
        <v>0.02248</v>
      </c>
      <c r="E27" s="12">
        <f t="shared" si="3"/>
        <v>3396.140583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151073.8694</v>
      </c>
      <c r="D28" s="13">
        <v>0.02367</v>
      </c>
      <c r="E28" s="12">
        <f t="shared" si="3"/>
        <v>3493.233647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147580.6357</v>
      </c>
      <c r="D29" s="13">
        <v>0.02396</v>
      </c>
      <c r="E29" s="12">
        <f t="shared" si="3"/>
        <v>3453.291175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144127.3445</v>
      </c>
      <c r="D30" s="13">
        <v>0.02405</v>
      </c>
      <c r="E30" s="12">
        <f t="shared" si="3"/>
        <v>3384.856829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140742.4877</v>
      </c>
      <c r="D31" s="13">
        <v>0.02452</v>
      </c>
      <c r="E31" s="12">
        <f t="shared" si="3"/>
        <v>3368.412328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137374.0754</v>
      </c>
      <c r="D32" s="13">
        <v>0.02191</v>
      </c>
      <c r="E32" s="12">
        <f t="shared" si="3"/>
        <v>2945.333729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134428.7416</v>
      </c>
      <c r="D33" s="13">
        <v>0.01657</v>
      </c>
      <c r="E33" s="12">
        <f t="shared" si="3"/>
        <v>2191.176455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132237.5652</v>
      </c>
      <c r="D34" s="13">
        <v>0.01615</v>
      </c>
      <c r="E34" s="12">
        <f t="shared" si="3"/>
        <v>2101.694315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130135.8709</v>
      </c>
      <c r="D35" s="13">
        <v>0.01638</v>
      </c>
      <c r="E35" s="12">
        <f t="shared" si="3"/>
        <v>2097.272246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128038.5986</v>
      </c>
      <c r="D36" s="13">
        <v>0.01595</v>
      </c>
      <c r="E36" s="12">
        <f t="shared" si="3"/>
        <v>2010.153697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126028.4449</v>
      </c>
      <c r="D37" s="13">
        <v>0.01565</v>
      </c>
      <c r="E37" s="12">
        <f t="shared" si="3"/>
        <v>1941.953589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124086.4913</v>
      </c>
      <c r="D38" s="13">
        <v>0.01654</v>
      </c>
      <c r="E38" s="12">
        <f t="shared" si="3"/>
        <v>2018.996367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122067.495</v>
      </c>
      <c r="D39" s="13">
        <v>-0.00636</v>
      </c>
      <c r="E39" s="12">
        <f t="shared" si="3"/>
        <v>-781.3184534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122848.8134</v>
      </c>
      <c r="D40" s="13">
        <v>-0.00704</v>
      </c>
      <c r="E40" s="12">
        <f t="shared" si="3"/>
        <v>-870.9873978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123719.8008</v>
      </c>
      <c r="D41" s="13">
        <v>-0.00602</v>
      </c>
      <c r="E41" s="12">
        <f t="shared" si="3"/>
        <v>-749.3040111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124469.1048</v>
      </c>
      <c r="D42" s="13">
        <v>-0.00469</v>
      </c>
      <c r="E42" s="12">
        <f t="shared" si="3"/>
        <v>-586.5108375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125055.6157</v>
      </c>
      <c r="D43" s="13">
        <v>-0.00292</v>
      </c>
      <c r="E43" s="12">
        <f t="shared" si="3"/>
        <v>-366.2317946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125421.8475</v>
      </c>
      <c r="D44" s="13">
        <v>0.01596</v>
      </c>
      <c r="E44" s="12">
        <f t="shared" si="3"/>
        <v>1970.286907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123451.5606</v>
      </c>
      <c r="D45" s="13">
        <v>0.01874</v>
      </c>
      <c r="E45" s="12">
        <f t="shared" si="3"/>
        <v>2270.925108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121180.6355</v>
      </c>
      <c r="D46" s="13">
        <v>0.0193</v>
      </c>
      <c r="E46" s="12">
        <f t="shared" si="3"/>
        <v>2294.502369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118886.1331</v>
      </c>
      <c r="D47" s="13">
        <v>0.02003</v>
      </c>
      <c r="E47" s="12">
        <f t="shared" si="3"/>
        <v>2334.528637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116551.6044</v>
      </c>
      <c r="D48" s="13">
        <v>0.02037</v>
      </c>
      <c r="E48" s="12">
        <f t="shared" si="3"/>
        <v>2326.76008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114224.8444</v>
      </c>
      <c r="D49" s="13">
        <v>0.00926</v>
      </c>
      <c r="E49" s="12">
        <f t="shared" si="3"/>
        <v>1048.017418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113176.827</v>
      </c>
      <c r="D50" s="13">
        <v>0.01004</v>
      </c>
      <c r="E50" s="12">
        <f t="shared" si="3"/>
        <v>1125.000339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112051.8266</v>
      </c>
      <c r="D51" s="13">
        <v>0.01084</v>
      </c>
      <c r="E51" s="12">
        <f t="shared" si="3"/>
        <v>1201.61628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110850.2103</v>
      </c>
      <c r="D52" s="13">
        <v>0.02586</v>
      </c>
      <c r="E52" s="12">
        <f t="shared" si="3"/>
        <v>2794.32519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108055.8851</v>
      </c>
      <c r="D53" s="13">
        <v>0.02534</v>
      </c>
      <c r="E53" s="12">
        <f t="shared" si="3"/>
        <v>2670.466508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105385.4186</v>
      </c>
      <c r="D54" s="13">
        <v>0.02506</v>
      </c>
      <c r="E54" s="12">
        <f t="shared" si="3"/>
        <v>2576.394153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102809.0245</v>
      </c>
      <c r="D55" s="13">
        <v>0.02489</v>
      </c>
      <c r="E55" s="12">
        <f t="shared" si="3"/>
        <v>2496.771965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100312.2525</v>
      </c>
      <c r="D56" s="13">
        <v>0.02479</v>
      </c>
      <c r="E56" s="12">
        <f t="shared" si="3"/>
        <v>2426.585681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97885.66683</v>
      </c>
      <c r="D57" s="13">
        <v>0.02407</v>
      </c>
      <c r="E57" s="12">
        <f t="shared" si="3"/>
        <v>2300.729443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95584.93739</v>
      </c>
      <c r="D58" s="13">
        <v>0.0237</v>
      </c>
      <c r="E58" s="12">
        <f t="shared" si="3"/>
        <v>2212.916886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93372.02051</v>
      </c>
      <c r="D59" s="13">
        <v>0.02274</v>
      </c>
      <c r="E59" s="12">
        <f t="shared" si="3"/>
        <v>2076.069916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91295.95059</v>
      </c>
      <c r="D60" s="13">
        <v>0.02276</v>
      </c>
      <c r="E60" s="12">
        <f t="shared" si="3"/>
        <v>2031.655359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89264.29523</v>
      </c>
      <c r="D61" s="13">
        <v>0.02247</v>
      </c>
      <c r="E61" s="12">
        <f t="shared" si="3"/>
        <v>1961.68955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87302.60568</v>
      </c>
      <c r="D62" s="13">
        <v>0.02224</v>
      </c>
      <c r="E62" s="12">
        <f t="shared" si="3"/>
        <v>1899.368006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85403.23767</v>
      </c>
      <c r="D63" s="13">
        <v>0.02144</v>
      </c>
      <c r="E63" s="12">
        <f t="shared" si="3"/>
        <v>1792.611818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83610.62586</v>
      </c>
      <c r="D64" s="13">
        <v>0.02124</v>
      </c>
      <c r="E64" s="12">
        <f t="shared" si="3"/>
        <v>1738.954304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81871.67155</v>
      </c>
      <c r="D65" s="13">
        <v>0.0208</v>
      </c>
      <c r="E65" s="12">
        <f t="shared" si="3"/>
        <v>1668.231552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80203.44</v>
      </c>
      <c r="D66" s="13">
        <v>0.0204</v>
      </c>
      <c r="E66" s="12">
        <f t="shared" si="3"/>
        <v>1603.44</v>
      </c>
      <c r="F66" s="23">
        <v>239092.0</v>
      </c>
    </row>
    <row r="67" ht="22.5" customHeight="1">
      <c r="A67" s="3">
        <f t="shared" si="1"/>
        <v>1950</v>
      </c>
      <c r="B67" s="4">
        <v>1700.0</v>
      </c>
      <c r="C67" s="17">
        <v>78600.0</v>
      </c>
      <c r="D67" s="13">
        <v>0.02021</v>
      </c>
      <c r="E67" s="4" t="s">
        <v>72</v>
      </c>
      <c r="F67" s="12">
        <f>SUM(C2)</f>
        <v>238996.8053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22832299.42</v>
      </c>
      <c r="D2" s="13">
        <v>0.00825</v>
      </c>
      <c r="E2" s="12">
        <f t="shared" ref="E2:E66" si="3">SUM(C2-C3)</f>
        <v>186825.1626</v>
      </c>
      <c r="F2" s="19">
        <v>2.283376E7</v>
      </c>
    </row>
    <row r="3" ht="22.5" customHeight="1">
      <c r="A3" s="3">
        <f t="shared" si="1"/>
        <v>2014</v>
      </c>
      <c r="B3" s="4">
        <v>1764.0</v>
      </c>
      <c r="C3" s="12">
        <f t="shared" si="2"/>
        <v>22645474.26</v>
      </c>
      <c r="D3" s="13">
        <v>0.00862</v>
      </c>
      <c r="E3" s="12">
        <f t="shared" si="3"/>
        <v>193535.7103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22451938.55</v>
      </c>
      <c r="D4" s="13">
        <v>0.00897</v>
      </c>
      <c r="E4" s="12">
        <f t="shared" si="3"/>
        <v>199603.4459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22252335.1</v>
      </c>
      <c r="D5" s="13">
        <v>0.00884</v>
      </c>
      <c r="E5" s="12">
        <f t="shared" si="3"/>
        <v>194986.9576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22057348.14</v>
      </c>
      <c r="D6" s="13">
        <v>0.00636</v>
      </c>
      <c r="E6" s="12">
        <f t="shared" si="3"/>
        <v>139398.1619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21917949.98</v>
      </c>
      <c r="D7" s="13">
        <v>0.00605</v>
      </c>
      <c r="E7" s="12">
        <f t="shared" si="3"/>
        <v>131806.1701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21786143.81</v>
      </c>
      <c r="D8" s="13">
        <v>0.00573</v>
      </c>
      <c r="E8" s="12">
        <f t="shared" si="3"/>
        <v>124123.3771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21662020.43</v>
      </c>
      <c r="D9" s="13">
        <v>0.00655</v>
      </c>
      <c r="E9" s="12">
        <f t="shared" si="3"/>
        <v>140962.9267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21521057.51</v>
      </c>
      <c r="D10" s="13">
        <v>0.00676</v>
      </c>
      <c r="E10" s="12">
        <f t="shared" si="3"/>
        <v>144505.4916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21376552.02</v>
      </c>
      <c r="D11" s="13">
        <v>0.00696</v>
      </c>
      <c r="E11" s="12">
        <f t="shared" si="3"/>
        <v>147752.445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21228799.57</v>
      </c>
      <c r="D12" s="13">
        <v>0.00643</v>
      </c>
      <c r="E12" s="12">
        <f t="shared" si="3"/>
        <v>135629.0862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21093170.49</v>
      </c>
      <c r="D13" s="13">
        <v>0.00636</v>
      </c>
      <c r="E13" s="12">
        <f t="shared" si="3"/>
        <v>133304.7461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20959865.74</v>
      </c>
      <c r="D14" s="13">
        <v>0.00724</v>
      </c>
      <c r="E14" s="12">
        <f t="shared" si="3"/>
        <v>150658.6593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20809207.08</v>
      </c>
      <c r="D15" s="13">
        <v>0.00743</v>
      </c>
      <c r="E15" s="12">
        <f t="shared" si="3"/>
        <v>153472.1108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20655734.97</v>
      </c>
      <c r="D16" s="13">
        <v>0.01345</v>
      </c>
      <c r="E16" s="12">
        <f t="shared" si="3"/>
        <v>274132.5525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20381602.42</v>
      </c>
      <c r="D17" s="13">
        <v>0.01819</v>
      </c>
      <c r="E17" s="12">
        <f t="shared" si="3"/>
        <v>364118.0408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20017484.38</v>
      </c>
      <c r="D18" s="13">
        <v>0.01825</v>
      </c>
      <c r="E18" s="12">
        <f t="shared" si="3"/>
        <v>358771.5098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19658712.87</v>
      </c>
      <c r="D19" s="13">
        <v>0.01892</v>
      </c>
      <c r="E19" s="12">
        <f t="shared" si="3"/>
        <v>365036.3595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19293676.51</v>
      </c>
      <c r="D20" s="13">
        <v>0.01884</v>
      </c>
      <c r="E20" s="12">
        <f t="shared" si="3"/>
        <v>356771.2942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18936905.21</v>
      </c>
      <c r="D21" s="13">
        <v>0.01913</v>
      </c>
      <c r="E21" s="12">
        <f t="shared" si="3"/>
        <v>355462.9897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18581442.22</v>
      </c>
      <c r="D22" s="13">
        <v>0.01932</v>
      </c>
      <c r="E22" s="12">
        <f t="shared" si="3"/>
        <v>352189.169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18229253.05</v>
      </c>
      <c r="D23" s="13">
        <v>0.01373</v>
      </c>
      <c r="E23" s="12">
        <f t="shared" si="3"/>
        <v>246897.7385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17982355.32</v>
      </c>
      <c r="D24" s="13">
        <v>0.01542</v>
      </c>
      <c r="E24" s="12">
        <f t="shared" si="3"/>
        <v>273077.0705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17709278.24</v>
      </c>
      <c r="D25" s="13">
        <v>0.01857</v>
      </c>
      <c r="E25" s="12">
        <f t="shared" si="3"/>
        <v>322865.6813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17386412.56</v>
      </c>
      <c r="D26" s="13">
        <v>0.01318</v>
      </c>
      <c r="E26" s="12">
        <f t="shared" si="3"/>
        <v>226171.971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17160240.59</v>
      </c>
      <c r="D27" s="13">
        <v>0.00176</v>
      </c>
      <c r="E27" s="12">
        <f t="shared" si="3"/>
        <v>30148.96127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17130091.63</v>
      </c>
      <c r="D28" s="13">
        <v>0.01102</v>
      </c>
      <c r="E28" s="12">
        <f t="shared" si="3"/>
        <v>186715.9995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16943375.63</v>
      </c>
      <c r="D29" s="13">
        <v>0.01</v>
      </c>
      <c r="E29" s="12">
        <f t="shared" si="3"/>
        <v>167756.1944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16775619.44</v>
      </c>
      <c r="D30" s="13">
        <v>0.01026</v>
      </c>
      <c r="E30" s="12">
        <f t="shared" si="3"/>
        <v>170369.8607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16605249.58</v>
      </c>
      <c r="D31" s="13">
        <v>0.01318</v>
      </c>
      <c r="E31" s="12">
        <f t="shared" si="3"/>
        <v>216010.1753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16389239.4</v>
      </c>
      <c r="D32" s="13">
        <v>0.01074</v>
      </c>
      <c r="E32" s="12">
        <f t="shared" si="3"/>
        <v>174150.0595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16215089.34</v>
      </c>
      <c r="D33" s="13">
        <v>0.00244</v>
      </c>
      <c r="E33" s="12">
        <f t="shared" si="3"/>
        <v>39468.51482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16175620.83</v>
      </c>
      <c r="D34" s="13">
        <v>0.00445</v>
      </c>
      <c r="E34" s="12">
        <f t="shared" si="3"/>
        <v>71662.61405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16103958.21</v>
      </c>
      <c r="D35" s="13">
        <v>0.0089</v>
      </c>
      <c r="E35" s="12">
        <f t="shared" si="3"/>
        <v>142060.8862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15961897.33</v>
      </c>
      <c r="D36" s="13">
        <v>0.01578</v>
      </c>
      <c r="E36" s="12">
        <f t="shared" si="3"/>
        <v>247965.8389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15713931.49</v>
      </c>
      <c r="D37" s="13">
        <v>0.01782</v>
      </c>
      <c r="E37" s="12">
        <f t="shared" si="3"/>
        <v>275119.6274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15438811.86</v>
      </c>
      <c r="D38" s="13">
        <v>0.01866</v>
      </c>
      <c r="E38" s="12">
        <f t="shared" si="3"/>
        <v>282810.9765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15156000.88</v>
      </c>
      <c r="D39" s="13">
        <v>0.01865</v>
      </c>
      <c r="E39" s="12">
        <f t="shared" si="3"/>
        <v>277484.3337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14878516.55</v>
      </c>
      <c r="D40" s="13">
        <v>0.01813</v>
      </c>
      <c r="E40" s="12">
        <f t="shared" si="3"/>
        <v>264944.0691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14613572.48</v>
      </c>
      <c r="D41" s="13">
        <v>0.01816</v>
      </c>
      <c r="E41" s="12">
        <f t="shared" si="3"/>
        <v>260649.0888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14352923.39</v>
      </c>
      <c r="D42" s="13">
        <v>0.01808</v>
      </c>
      <c r="E42" s="12">
        <f t="shared" si="3"/>
        <v>254892.4003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14098030.99</v>
      </c>
      <c r="D43" s="13">
        <v>0.01816</v>
      </c>
      <c r="E43" s="12">
        <f t="shared" si="3"/>
        <v>251453.8411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13846577.15</v>
      </c>
      <c r="D44" s="13">
        <v>0.01899</v>
      </c>
      <c r="E44" s="12">
        <f t="shared" si="3"/>
        <v>258046.2027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13588530.95</v>
      </c>
      <c r="D45" s="13">
        <v>0.01994</v>
      </c>
      <c r="E45" s="12">
        <f t="shared" si="3"/>
        <v>265658.0849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13322872.86</v>
      </c>
      <c r="D46" s="13">
        <v>0.02065</v>
      </c>
      <c r="E46" s="12">
        <f t="shared" si="3"/>
        <v>269551.0945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13053321.77</v>
      </c>
      <c r="D47" s="13">
        <v>0.02201</v>
      </c>
      <c r="E47" s="12">
        <f t="shared" si="3"/>
        <v>281116.2436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12772205.53</v>
      </c>
      <c r="D48" s="13">
        <v>0.02298</v>
      </c>
      <c r="E48" s="12">
        <f t="shared" si="3"/>
        <v>286912.0442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12485293.48</v>
      </c>
      <c r="D49" s="13">
        <v>0.02381</v>
      </c>
      <c r="E49" s="12">
        <f t="shared" si="3"/>
        <v>290361.3344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12194932.15</v>
      </c>
      <c r="D50" s="13">
        <v>0.02427</v>
      </c>
      <c r="E50" s="12">
        <f t="shared" si="3"/>
        <v>288957.9927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11905974.15</v>
      </c>
      <c r="D51" s="13">
        <v>0.02403</v>
      </c>
      <c r="E51" s="12">
        <f t="shared" si="3"/>
        <v>279386.8919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11626587.26</v>
      </c>
      <c r="D52" s="13">
        <v>0.02429</v>
      </c>
      <c r="E52" s="12">
        <f t="shared" si="3"/>
        <v>275712.7421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11350874.52</v>
      </c>
      <c r="D53" s="13">
        <v>0.02459</v>
      </c>
      <c r="E53" s="12">
        <f t="shared" si="3"/>
        <v>272419.2159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11078455.3</v>
      </c>
      <c r="D54" s="13">
        <v>0.02451</v>
      </c>
      <c r="E54" s="12">
        <f t="shared" si="3"/>
        <v>265036.8854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10813418.42</v>
      </c>
      <c r="D55" s="13">
        <v>0.02443</v>
      </c>
      <c r="E55" s="12">
        <f t="shared" si="3"/>
        <v>257871.999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10555546.42</v>
      </c>
      <c r="D56" s="13">
        <v>0.02434</v>
      </c>
      <c r="E56" s="12">
        <f t="shared" si="3"/>
        <v>250817.1114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10304729.31</v>
      </c>
      <c r="D57" s="13">
        <v>0.02433</v>
      </c>
      <c r="E57" s="12">
        <f t="shared" si="3"/>
        <v>244759.0758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10059970.23</v>
      </c>
      <c r="D58" s="13">
        <v>0.02412</v>
      </c>
      <c r="E58" s="12">
        <f t="shared" si="3"/>
        <v>236931.6896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9823038.543</v>
      </c>
      <c r="D59" s="13">
        <v>0.02337</v>
      </c>
      <c r="E59" s="12">
        <f t="shared" si="3"/>
        <v>224322.0055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9598716.537</v>
      </c>
      <c r="D60" s="13">
        <v>0.02227</v>
      </c>
      <c r="E60" s="12">
        <f t="shared" si="3"/>
        <v>209106.613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9389609.924</v>
      </c>
      <c r="D61" s="13">
        <v>0.02125</v>
      </c>
      <c r="E61" s="12">
        <f t="shared" si="3"/>
        <v>195377.4403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9194232.484</v>
      </c>
      <c r="D62" s="13">
        <v>0.02095</v>
      </c>
      <c r="E62" s="12">
        <f t="shared" si="3"/>
        <v>188666.6052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9005565.879</v>
      </c>
      <c r="D63" s="13">
        <v>0.02062</v>
      </c>
      <c r="E63" s="12">
        <f t="shared" si="3"/>
        <v>181943.1017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8823622.777</v>
      </c>
      <c r="D64" s="13">
        <v>0.02023</v>
      </c>
      <c r="E64" s="12">
        <f t="shared" si="3"/>
        <v>174962.3994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8648660.378</v>
      </c>
      <c r="D65" s="13">
        <v>0.01969</v>
      </c>
      <c r="E65" s="12">
        <f t="shared" si="3"/>
        <v>167003.8177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8481656.56</v>
      </c>
      <c r="D66" s="13">
        <v>0.01894</v>
      </c>
      <c r="E66" s="12">
        <f t="shared" si="3"/>
        <v>157656.56</v>
      </c>
      <c r="F66" s="39">
        <f>SUM(F2)</f>
        <v>22833760</v>
      </c>
    </row>
    <row r="67" ht="22.5" customHeight="1">
      <c r="A67" s="3">
        <f t="shared" si="1"/>
        <v>1950</v>
      </c>
      <c r="B67" s="4">
        <v>1700.0</v>
      </c>
      <c r="C67" s="17">
        <v>8324000.0</v>
      </c>
      <c r="D67" s="13">
        <v>0.0179</v>
      </c>
      <c r="E67" s="4" t="s">
        <v>72</v>
      </c>
      <c r="F67" s="12">
        <f>SUM(C2)</f>
        <v>22832299.42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42" t="s">
        <v>75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>SUM(C3*(1+E1))</f>
        <v>1724704.178</v>
      </c>
      <c r="D2" s="13">
        <v>0.01917</v>
      </c>
      <c r="E2" s="12">
        <f t="shared" ref="E2:E66" si="2">SUM(C2-C3)</f>
        <v>17076.27899</v>
      </c>
      <c r="F2" s="19">
        <v>1724423.0</v>
      </c>
    </row>
    <row r="3" ht="22.5" customHeight="1">
      <c r="A3" s="3">
        <f t="shared" si="1"/>
        <v>2014</v>
      </c>
      <c r="B3" s="4">
        <v>1764.0</v>
      </c>
      <c r="C3" s="12">
        <f t="shared" ref="C3:C66" si="3">SUM(C4*(1+D3))</f>
        <v>1707627.899</v>
      </c>
      <c r="D3" s="13">
        <v>0.01983</v>
      </c>
      <c r="E3" s="12">
        <f t="shared" si="2"/>
        <v>33203.8293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3"/>
        <v>1674424.07</v>
      </c>
      <c r="D4" s="13">
        <v>0.02263</v>
      </c>
      <c r="E4" s="12">
        <f t="shared" si="2"/>
        <v>37053.69166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3"/>
        <v>1637370.378</v>
      </c>
      <c r="D5" s="13">
        <v>0.02552</v>
      </c>
      <c r="E5" s="12">
        <f t="shared" si="2"/>
        <v>40745.85776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3"/>
        <v>1596624.52</v>
      </c>
      <c r="D6" s="13">
        <v>0.00763</v>
      </c>
      <c r="E6" s="12">
        <f t="shared" si="2"/>
        <v>12089.9984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3"/>
        <v>1584534.522</v>
      </c>
      <c r="D7" s="13">
        <v>0.00319</v>
      </c>
      <c r="E7" s="12">
        <f t="shared" si="2"/>
        <v>5038.592016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3"/>
        <v>1579495.93</v>
      </c>
      <c r="D8" s="13">
        <v>0.0022</v>
      </c>
      <c r="E8" s="12">
        <f t="shared" si="2"/>
        <v>3467.263067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3"/>
        <v>1576028.667</v>
      </c>
      <c r="D9" s="13">
        <v>-9.0E-4</v>
      </c>
      <c r="E9" s="12">
        <f t="shared" si="2"/>
        <v>-1419.703533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3"/>
        <v>1577448.37</v>
      </c>
      <c r="D10" s="13">
        <v>-0.0012</v>
      </c>
      <c r="E10" s="12">
        <f t="shared" si="2"/>
        <v>-1895.212299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3"/>
        <v>1579343.583</v>
      </c>
      <c r="D11" s="13">
        <v>-0.00149</v>
      </c>
      <c r="E11" s="12">
        <f t="shared" si="2"/>
        <v>-2356.733471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3"/>
        <v>1581700.316</v>
      </c>
      <c r="D12" s="13">
        <v>-0.00159</v>
      </c>
      <c r="E12" s="12">
        <f t="shared" si="2"/>
        <v>-2518.908567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3"/>
        <v>1584219.225</v>
      </c>
      <c r="D13" s="13">
        <v>-6.0E-4</v>
      </c>
      <c r="E13" s="12">
        <f t="shared" si="2"/>
        <v>-951.1021961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3"/>
        <v>1585170.327</v>
      </c>
      <c r="D14" s="13">
        <v>8.0E-4</v>
      </c>
      <c r="E14" s="12">
        <f t="shared" si="2"/>
        <v>1267.122563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3"/>
        <v>1583903.204</v>
      </c>
      <c r="D15" s="13">
        <v>-0.00526</v>
      </c>
      <c r="E15" s="12">
        <f t="shared" si="2"/>
        <v>-8375.385382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3"/>
        <v>1592278.59</v>
      </c>
      <c r="D16" s="13">
        <v>-0.00444</v>
      </c>
      <c r="E16" s="12">
        <f t="shared" si="2"/>
        <v>-7101.246473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3"/>
        <v>1599379.836</v>
      </c>
      <c r="D17" s="13">
        <v>-0.00285</v>
      </c>
      <c r="E17" s="12">
        <f t="shared" si="2"/>
        <v>-4571.260626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3"/>
        <v>1603951.097</v>
      </c>
      <c r="D18" s="13">
        <v>-9.8E-4</v>
      </c>
      <c r="E18" s="12">
        <f t="shared" si="2"/>
        <v>-1573.414021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3"/>
        <v>1605524.511</v>
      </c>
      <c r="D19" s="13">
        <v>-0.00118</v>
      </c>
      <c r="E19" s="12">
        <f t="shared" si="2"/>
        <v>-1896.757096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3"/>
        <v>1607421.268</v>
      </c>
      <c r="D20" s="13">
        <v>0.00137</v>
      </c>
      <c r="E20" s="12">
        <f t="shared" si="2"/>
        <v>2199.154296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3"/>
        <v>1605222.114</v>
      </c>
      <c r="D21" s="13">
        <v>0.00137</v>
      </c>
      <c r="E21" s="12">
        <f t="shared" si="2"/>
        <v>2196.145576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3"/>
        <v>1603025.968</v>
      </c>
      <c r="D22" s="13">
        <v>0.00226</v>
      </c>
      <c r="E22" s="12">
        <f t="shared" si="2"/>
        <v>3614.669535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3"/>
        <v>1599411.299</v>
      </c>
      <c r="D23" s="13">
        <v>0.00306</v>
      </c>
      <c r="E23" s="12">
        <f t="shared" si="2"/>
        <v>4879.268013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3"/>
        <v>1594532.031</v>
      </c>
      <c r="D24" s="13">
        <v>0.00396</v>
      </c>
      <c r="E24" s="12">
        <f t="shared" si="2"/>
        <v>6289.440656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3"/>
        <v>1588242.59</v>
      </c>
      <c r="D25" s="13">
        <v>0.01217</v>
      </c>
      <c r="E25" s="12">
        <f t="shared" si="2"/>
        <v>19096.50782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3"/>
        <v>1569146.082</v>
      </c>
      <c r="D26" s="13">
        <v>0.02234</v>
      </c>
      <c r="E26" s="12">
        <f t="shared" si="2"/>
        <v>34288.71361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3"/>
        <v>1534857.368</v>
      </c>
      <c r="D27" s="13">
        <v>0.02453</v>
      </c>
      <c r="E27" s="12">
        <f t="shared" si="2"/>
        <v>36748.6079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3"/>
        <v>1498108.761</v>
      </c>
      <c r="D28" s="13">
        <v>0.02417</v>
      </c>
      <c r="E28" s="12">
        <f t="shared" si="2"/>
        <v>35354.76409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3"/>
        <v>1462753.996</v>
      </c>
      <c r="D29" s="13">
        <v>0.02455</v>
      </c>
      <c r="E29" s="12">
        <f t="shared" si="2"/>
        <v>35050.12992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3"/>
        <v>1427703.867</v>
      </c>
      <c r="D30" s="13">
        <v>0.0237</v>
      </c>
      <c r="E30" s="12">
        <f t="shared" si="2"/>
        <v>33053.22031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3"/>
        <v>1394650.646</v>
      </c>
      <c r="D31" s="13">
        <v>0.02254</v>
      </c>
      <c r="E31" s="12">
        <f t="shared" si="2"/>
        <v>30742.48984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3"/>
        <v>1363908.156</v>
      </c>
      <c r="D32" s="13">
        <v>0.02152</v>
      </c>
      <c r="E32" s="12">
        <f t="shared" si="2"/>
        <v>28732.97001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3"/>
        <v>1335175.186</v>
      </c>
      <c r="D33" s="13">
        <v>0.01958</v>
      </c>
      <c r="E33" s="12">
        <f t="shared" si="2"/>
        <v>25640.68553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3"/>
        <v>1309534.501</v>
      </c>
      <c r="D34" s="13">
        <v>0.01911</v>
      </c>
      <c r="E34" s="12">
        <f t="shared" si="2"/>
        <v>24555.94029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3"/>
        <v>1284978.561</v>
      </c>
      <c r="D35" s="13">
        <v>0.02451</v>
      </c>
      <c r="E35" s="12">
        <f t="shared" si="2"/>
        <v>30741.35393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3"/>
        <v>1254237.207</v>
      </c>
      <c r="D36" s="13">
        <v>0.02603</v>
      </c>
      <c r="E36" s="12">
        <f t="shared" si="2"/>
        <v>31819.53207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3"/>
        <v>1222417.675</v>
      </c>
      <c r="D37" s="13">
        <v>0.02314</v>
      </c>
      <c r="E37" s="12">
        <f t="shared" si="2"/>
        <v>27646.99356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3"/>
        <v>1194770.681</v>
      </c>
      <c r="D38" s="13">
        <v>0.02478</v>
      </c>
      <c r="E38" s="12">
        <f t="shared" si="2"/>
        <v>28890.51062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3"/>
        <v>1165880.17</v>
      </c>
      <c r="D39" s="13">
        <v>0.0211</v>
      </c>
      <c r="E39" s="12">
        <f t="shared" si="2"/>
        <v>24091.73597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3"/>
        <v>1141788.434</v>
      </c>
      <c r="D40" s="13">
        <v>0.01619</v>
      </c>
      <c r="E40" s="12">
        <f t="shared" si="2"/>
        <v>18191.04179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3"/>
        <v>1123597.393</v>
      </c>
      <c r="D41" s="13">
        <v>0.01147</v>
      </c>
      <c r="E41" s="12">
        <f t="shared" si="2"/>
        <v>12741.51689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3"/>
        <v>1110855.876</v>
      </c>
      <c r="D42" s="13">
        <v>0.01045</v>
      </c>
      <c r="E42" s="12">
        <f t="shared" si="2"/>
        <v>11488.39022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3"/>
        <v>1099367.485</v>
      </c>
      <c r="D43" s="13">
        <v>0.00794</v>
      </c>
      <c r="E43" s="12">
        <f t="shared" si="2"/>
        <v>8660.215722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3"/>
        <v>1090707.27</v>
      </c>
      <c r="D44" s="13">
        <v>0.00874</v>
      </c>
      <c r="E44" s="12">
        <f t="shared" si="2"/>
        <v>9450.186904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3"/>
        <v>1081257.083</v>
      </c>
      <c r="D45" s="13">
        <v>0.00705</v>
      </c>
      <c r="E45" s="12">
        <f t="shared" si="2"/>
        <v>7569.497477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3"/>
        <v>1073687.585</v>
      </c>
      <c r="D46" s="13">
        <v>0.00769</v>
      </c>
      <c r="E46" s="12">
        <f t="shared" si="2"/>
        <v>8193.648376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3"/>
        <v>1065493.937</v>
      </c>
      <c r="D47" s="13">
        <v>0.0079</v>
      </c>
      <c r="E47" s="12">
        <f t="shared" si="2"/>
        <v>8351.425838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3"/>
        <v>1057142.511</v>
      </c>
      <c r="D48" s="13">
        <v>0.031</v>
      </c>
      <c r="E48" s="12">
        <f t="shared" si="2"/>
        <v>31786.05029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3"/>
        <v>1025356.461</v>
      </c>
      <c r="D49" s="13">
        <v>0.04773</v>
      </c>
      <c r="E49" s="12">
        <f t="shared" si="2"/>
        <v>46710.75933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3"/>
        <v>978645.7015</v>
      </c>
      <c r="D50" s="13">
        <v>0.01386</v>
      </c>
      <c r="E50" s="12">
        <f t="shared" si="2"/>
        <v>13378.602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3"/>
        <v>965267.0995</v>
      </c>
      <c r="D51" s="13">
        <v>0.01605</v>
      </c>
      <c r="E51" s="12">
        <f t="shared" si="2"/>
        <v>15247.8096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3"/>
        <v>950019.2899</v>
      </c>
      <c r="D52" s="13">
        <v>0.05609</v>
      </c>
      <c r="E52" s="12">
        <f t="shared" si="2"/>
        <v>50456.47812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3"/>
        <v>899562.8118</v>
      </c>
      <c r="D53" s="13">
        <v>0.05569</v>
      </c>
      <c r="E53" s="12">
        <f t="shared" si="2"/>
        <v>47453.94291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3"/>
        <v>852108.8689</v>
      </c>
      <c r="D54" s="13">
        <v>0.05148</v>
      </c>
      <c r="E54" s="12">
        <f t="shared" si="2"/>
        <v>41718.87679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3"/>
        <v>810389.9921</v>
      </c>
      <c r="D55" s="13">
        <v>0.0456</v>
      </c>
      <c r="E55" s="12">
        <f t="shared" si="2"/>
        <v>35342.18022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3"/>
        <v>775047.8119</v>
      </c>
      <c r="D56" s="13">
        <v>0.03834</v>
      </c>
      <c r="E56" s="12">
        <f t="shared" si="2"/>
        <v>28618.11459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3"/>
        <v>746429.6973</v>
      </c>
      <c r="D57" s="13">
        <v>0.03234</v>
      </c>
      <c r="E57" s="12">
        <f t="shared" si="2"/>
        <v>23383.31985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3"/>
        <v>723046.3775</v>
      </c>
      <c r="D58" s="13">
        <v>0.03571</v>
      </c>
      <c r="E58" s="12">
        <f t="shared" si="2"/>
        <v>24929.74495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3"/>
        <v>698116.6325</v>
      </c>
      <c r="D59" s="13">
        <v>0.03584</v>
      </c>
      <c r="E59" s="12">
        <f t="shared" si="2"/>
        <v>24154.79235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3"/>
        <v>673961.8402</v>
      </c>
      <c r="D60" s="13">
        <v>0.02982</v>
      </c>
      <c r="E60" s="12">
        <f t="shared" si="2"/>
        <v>19515.58726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3"/>
        <v>654446.2529</v>
      </c>
      <c r="D61" s="13">
        <v>0.03731</v>
      </c>
      <c r="E61" s="12">
        <f t="shared" si="2"/>
        <v>23539.14422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3"/>
        <v>630907.1087</v>
      </c>
      <c r="D62" s="13">
        <v>0.03167</v>
      </c>
      <c r="E62" s="12">
        <f t="shared" si="2"/>
        <v>19367.46065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3"/>
        <v>611539.648</v>
      </c>
      <c r="D63" s="13">
        <v>0.02302</v>
      </c>
      <c r="E63" s="12">
        <f t="shared" si="2"/>
        <v>13760.86753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3"/>
        <v>597778.7805</v>
      </c>
      <c r="D64" s="13">
        <v>0.02247</v>
      </c>
      <c r="E64" s="12">
        <f t="shared" si="2"/>
        <v>13136.90299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3"/>
        <v>584641.8775</v>
      </c>
      <c r="D65" s="13">
        <v>0.02523</v>
      </c>
      <c r="E65" s="12">
        <f t="shared" si="2"/>
        <v>14387.5175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3"/>
        <v>570254.36</v>
      </c>
      <c r="D66" s="13">
        <v>0.02934</v>
      </c>
      <c r="E66" s="12">
        <f t="shared" si="2"/>
        <v>16254.36</v>
      </c>
      <c r="F66" s="39">
        <f>SUM(F2)</f>
        <v>1724423</v>
      </c>
    </row>
    <row r="67" ht="22.5" customHeight="1">
      <c r="A67" s="3">
        <f t="shared" si="1"/>
        <v>1950</v>
      </c>
      <c r="B67" s="4">
        <v>1700.0</v>
      </c>
      <c r="C67" s="17">
        <v>554000.0</v>
      </c>
      <c r="D67" s="13">
        <v>0.03053</v>
      </c>
      <c r="E67" s="4" t="s">
        <v>72</v>
      </c>
      <c r="F67" s="12">
        <f>SUM(C2)</f>
        <v>1724704.178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15105606.02</v>
      </c>
      <c r="D2" s="13">
        <v>0.0109</v>
      </c>
      <c r="E2" s="12">
        <f t="shared" ref="E2:E66" si="3">SUM(C2-C3)</f>
        <v>162875.7598</v>
      </c>
      <c r="F2" s="19">
        <v>1.510509E7</v>
      </c>
    </row>
    <row r="3" ht="22.5" customHeight="1">
      <c r="A3" s="3">
        <f t="shared" si="1"/>
        <v>2014</v>
      </c>
      <c r="B3" s="4">
        <v>1764.0</v>
      </c>
      <c r="C3" s="12">
        <f t="shared" si="2"/>
        <v>14942730.26</v>
      </c>
      <c r="D3" s="13">
        <v>0.011</v>
      </c>
      <c r="E3" s="12">
        <f t="shared" si="3"/>
        <v>162581.6348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14780148.62</v>
      </c>
      <c r="D4" s="13">
        <v>0.0096</v>
      </c>
      <c r="E4" s="12">
        <f t="shared" si="3"/>
        <v>140540.2405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14639608.38</v>
      </c>
      <c r="D5" s="13">
        <v>0.0096</v>
      </c>
      <c r="E5" s="12">
        <f t="shared" si="3"/>
        <v>139203.8832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14500404.5</v>
      </c>
      <c r="D6" s="13">
        <v>0.0119</v>
      </c>
      <c r="E6" s="12">
        <f t="shared" si="3"/>
        <v>170525.5594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14329878.94</v>
      </c>
      <c r="D7" s="13">
        <v>0.0171</v>
      </c>
      <c r="E7" s="12">
        <f t="shared" si="3"/>
        <v>240921.1777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14088957.76</v>
      </c>
      <c r="D8" s="13">
        <v>0.0181</v>
      </c>
      <c r="E8" s="12">
        <f t="shared" si="3"/>
        <v>250476.5106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13838481.25</v>
      </c>
      <c r="D9" s="13">
        <v>0.0147</v>
      </c>
      <c r="E9" s="12">
        <f t="shared" si="3"/>
        <v>200478.6384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13638002.61</v>
      </c>
      <c r="D10" s="13">
        <v>0.0133</v>
      </c>
      <c r="E10" s="12">
        <f t="shared" si="3"/>
        <v>179004.6726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13458997.94</v>
      </c>
      <c r="D11" s="13">
        <v>0.0113</v>
      </c>
      <c r="E11" s="12">
        <f t="shared" si="3"/>
        <v>150387.3002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13308610.64</v>
      </c>
      <c r="D12" s="13">
        <v>0.0099</v>
      </c>
      <c r="E12" s="12">
        <f t="shared" si="3"/>
        <v>130463.6551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13178146.98</v>
      </c>
      <c r="D13" s="13">
        <v>0.009</v>
      </c>
      <c r="E13" s="12">
        <f t="shared" si="3"/>
        <v>117545.4141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13060601.57</v>
      </c>
      <c r="D14" s="13">
        <v>0.0084</v>
      </c>
      <c r="E14" s="12">
        <f t="shared" si="3"/>
        <v>108795.1737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12951806.4</v>
      </c>
      <c r="D15" s="13">
        <v>0.0075</v>
      </c>
      <c r="E15" s="12">
        <f t="shared" si="3"/>
        <v>96415.43223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12855390.96</v>
      </c>
      <c r="D16" s="13">
        <v>0.0065</v>
      </c>
      <c r="E16" s="12">
        <f t="shared" si="3"/>
        <v>83020.40861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12772370.55</v>
      </c>
      <c r="D17" s="13">
        <v>0.0062</v>
      </c>
      <c r="E17" s="12">
        <f t="shared" si="3"/>
        <v>78700.75277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12693669.8</v>
      </c>
      <c r="D18" s="13">
        <v>0.0066</v>
      </c>
      <c r="E18" s="12">
        <f t="shared" si="3"/>
        <v>83228.90989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12610440.89</v>
      </c>
      <c r="D19" s="13">
        <v>0.0073</v>
      </c>
      <c r="E19" s="12">
        <f t="shared" si="3"/>
        <v>91389.07824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12519051.81</v>
      </c>
      <c r="D20" s="13">
        <v>0.0079</v>
      </c>
      <c r="E20" s="12">
        <f t="shared" si="3"/>
        <v>98125.31931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12420926.49</v>
      </c>
      <c r="D21" s="13">
        <v>0.0089</v>
      </c>
      <c r="E21" s="12">
        <f t="shared" si="3"/>
        <v>109571.0633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12311355.43</v>
      </c>
      <c r="D22" s="13">
        <v>0.0098</v>
      </c>
      <c r="E22" s="12">
        <f t="shared" si="3"/>
        <v>119480.3755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12191875.06</v>
      </c>
      <c r="D23" s="13">
        <v>0.0107</v>
      </c>
      <c r="E23" s="12">
        <f t="shared" si="3"/>
        <v>129071.9928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12062803.06</v>
      </c>
      <c r="D24" s="13">
        <v>0.0119</v>
      </c>
      <c r="E24" s="12">
        <f t="shared" si="3"/>
        <v>141859.2316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11920943.83</v>
      </c>
      <c r="D25" s="13">
        <v>0.0137</v>
      </c>
      <c r="E25" s="12">
        <f t="shared" si="3"/>
        <v>161109.7272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11759834.1</v>
      </c>
      <c r="D26" s="13">
        <v>0.0156</v>
      </c>
      <c r="E26" s="12">
        <f t="shared" si="3"/>
        <v>180635.4983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11579198.61</v>
      </c>
      <c r="D27" s="13">
        <v>0.0173</v>
      </c>
      <c r="E27" s="12">
        <f t="shared" si="3"/>
        <v>196913.5318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11382285.07</v>
      </c>
      <c r="D28" s="13">
        <v>0.0182</v>
      </c>
      <c r="E28" s="12">
        <f t="shared" si="3"/>
        <v>203454.7126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11178830.36</v>
      </c>
      <c r="D29" s="13">
        <v>0.0185</v>
      </c>
      <c r="E29" s="12">
        <f t="shared" si="3"/>
        <v>203051.9015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10975778.46</v>
      </c>
      <c r="D30" s="13">
        <v>0.0188</v>
      </c>
      <c r="E30" s="12">
        <f t="shared" si="3"/>
        <v>202536.9406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10773241.52</v>
      </c>
      <c r="D31" s="13">
        <v>0.0194</v>
      </c>
      <c r="E31" s="12">
        <f t="shared" si="3"/>
        <v>205023.4309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10568218.09</v>
      </c>
      <c r="D32" s="13">
        <v>0.0198</v>
      </c>
      <c r="E32" s="12">
        <f t="shared" si="3"/>
        <v>205187.9958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10363030.09</v>
      </c>
      <c r="D33" s="13">
        <v>0.0202</v>
      </c>
      <c r="E33" s="12">
        <f t="shared" si="3"/>
        <v>205188.4021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10157841.69</v>
      </c>
      <c r="D34" s="13">
        <v>0.0204</v>
      </c>
      <c r="E34" s="12">
        <f t="shared" si="3"/>
        <v>203077.1957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9954764.495</v>
      </c>
      <c r="D35" s="13">
        <v>0.0211</v>
      </c>
      <c r="E35" s="12">
        <f t="shared" si="3"/>
        <v>205705.1521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9749059.343</v>
      </c>
      <c r="D36" s="13">
        <v>0.0221</v>
      </c>
      <c r="E36" s="12">
        <f t="shared" si="3"/>
        <v>210795.6281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9538263.715</v>
      </c>
      <c r="D37" s="13">
        <v>0.0224</v>
      </c>
      <c r="E37" s="12">
        <f t="shared" si="3"/>
        <v>208976.0438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9329287.671</v>
      </c>
      <c r="D38" s="13">
        <v>0.0227</v>
      </c>
      <c r="E38" s="12">
        <f t="shared" si="3"/>
        <v>207074.2448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9122213.426</v>
      </c>
      <c r="D39" s="13">
        <v>0.0229</v>
      </c>
      <c r="E39" s="12">
        <f t="shared" si="3"/>
        <v>204222.0036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8917991.422</v>
      </c>
      <c r="D40" s="13">
        <v>0.0236</v>
      </c>
      <c r="E40" s="12">
        <f t="shared" si="3"/>
        <v>205612.1508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8712379.272</v>
      </c>
      <c r="D41" s="13">
        <v>0.0244</v>
      </c>
      <c r="E41" s="12">
        <f t="shared" si="3"/>
        <v>207518.6004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8504860.671</v>
      </c>
      <c r="D42" s="13">
        <v>0.0248</v>
      </c>
      <c r="E42" s="12">
        <f t="shared" si="3"/>
        <v>205816.3004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8299044.371</v>
      </c>
      <c r="D43" s="13">
        <v>0.0249</v>
      </c>
      <c r="E43" s="12">
        <f t="shared" si="3"/>
        <v>201625.7243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8097418.647</v>
      </c>
      <c r="D44" s="13">
        <v>0.0248</v>
      </c>
      <c r="E44" s="12">
        <f t="shared" si="3"/>
        <v>195956.267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7901462.38</v>
      </c>
      <c r="D45" s="13">
        <v>0.0249</v>
      </c>
      <c r="E45" s="12">
        <f t="shared" si="3"/>
        <v>191966.4487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7709495.931</v>
      </c>
      <c r="D46" s="13">
        <v>0.025</v>
      </c>
      <c r="E46" s="12">
        <f t="shared" si="3"/>
        <v>188036.4861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7521459.445</v>
      </c>
      <c r="D47" s="13">
        <v>0.0249</v>
      </c>
      <c r="E47" s="12">
        <f t="shared" si="3"/>
        <v>182734.2572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7338725.188</v>
      </c>
      <c r="D48" s="13">
        <v>0.0249</v>
      </c>
      <c r="E48" s="12">
        <f t="shared" si="3"/>
        <v>178294.7187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7160430.469</v>
      </c>
      <c r="D49" s="13">
        <v>0.0247</v>
      </c>
      <c r="E49" s="12">
        <f t="shared" si="3"/>
        <v>172599.4267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6987831.042</v>
      </c>
      <c r="D50" s="13">
        <v>0.0247</v>
      </c>
      <c r="E50" s="12">
        <f t="shared" si="3"/>
        <v>168438.9838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6819392.058</v>
      </c>
      <c r="D51" s="13">
        <v>0.0249</v>
      </c>
      <c r="E51" s="12">
        <f t="shared" si="3"/>
        <v>165677.4927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6653714.566</v>
      </c>
      <c r="D52" s="13">
        <v>0.0253</v>
      </c>
      <c r="E52" s="12">
        <f t="shared" si="3"/>
        <v>164185.0956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6489529.47</v>
      </c>
      <c r="D53" s="13">
        <v>0.0259</v>
      </c>
      <c r="E53" s="12">
        <f t="shared" si="3"/>
        <v>163835.4745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6325693.996</v>
      </c>
      <c r="D54" s="13">
        <v>0.0265</v>
      </c>
      <c r="E54" s="12">
        <f t="shared" si="3"/>
        <v>163303.3521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6162390.644</v>
      </c>
      <c r="D55" s="13">
        <v>0.0246</v>
      </c>
      <c r="E55" s="12">
        <f t="shared" si="3"/>
        <v>147955.114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6014435.53</v>
      </c>
      <c r="D56" s="13">
        <v>0.0251</v>
      </c>
      <c r="E56" s="12">
        <f t="shared" si="3"/>
        <v>147265.9563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5867169.573</v>
      </c>
      <c r="D57" s="13">
        <v>0.0279</v>
      </c>
      <c r="E57" s="12">
        <f t="shared" si="3"/>
        <v>159250.9301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5707918.643</v>
      </c>
      <c r="D58" s="13">
        <v>0.0281</v>
      </c>
      <c r="E58" s="12">
        <f t="shared" si="3"/>
        <v>156008.6702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5551909.973</v>
      </c>
      <c r="D59" s="13">
        <v>0.0283</v>
      </c>
      <c r="E59" s="12">
        <f t="shared" si="3"/>
        <v>152794.955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5399115.018</v>
      </c>
      <c r="D60" s="13">
        <v>0.0285</v>
      </c>
      <c r="E60" s="12">
        <f t="shared" si="3"/>
        <v>149610.8683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5249504.15</v>
      </c>
      <c r="D61" s="13">
        <v>0.0287</v>
      </c>
      <c r="E61" s="12">
        <f t="shared" si="3"/>
        <v>146457.4405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5103046.709</v>
      </c>
      <c r="D62" s="13">
        <v>0.0289</v>
      </c>
      <c r="E62" s="12">
        <f t="shared" si="3"/>
        <v>143335.6496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4959711.059</v>
      </c>
      <c r="D63" s="13">
        <v>0.029</v>
      </c>
      <c r="E63" s="12">
        <f t="shared" si="3"/>
        <v>139778.0571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4819933.002</v>
      </c>
      <c r="D64" s="13">
        <v>0.0291</v>
      </c>
      <c r="E64" s="12">
        <f t="shared" si="3"/>
        <v>136293.8979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4683639.104</v>
      </c>
      <c r="D65" s="13">
        <v>0.0292</v>
      </c>
      <c r="E65" s="12">
        <f t="shared" si="3"/>
        <v>132882.1044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4550757</v>
      </c>
      <c r="D66" s="13">
        <v>0.01</v>
      </c>
      <c r="E66" s="12">
        <f t="shared" si="3"/>
        <v>45057</v>
      </c>
      <c r="F66" s="39">
        <f>SUM(F2)</f>
        <v>15105090</v>
      </c>
    </row>
    <row r="67" ht="22.5" customHeight="1">
      <c r="A67" s="3">
        <f t="shared" si="1"/>
        <v>1950</v>
      </c>
      <c r="B67" s="4">
        <v>1700.0</v>
      </c>
      <c r="C67" s="17">
        <v>4505700.0</v>
      </c>
      <c r="D67" s="13">
        <v>0.01</v>
      </c>
      <c r="E67" s="4" t="s">
        <v>72</v>
      </c>
      <c r="F67" s="12">
        <f>SUM(C2)</f>
        <v>15105606.02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8003951.714</v>
      </c>
      <c r="D2" s="13">
        <v>0.01222</v>
      </c>
      <c r="E2" s="12">
        <f t="shared" ref="E2:E66" si="3">SUM(C2-C3)</f>
        <v>96627.50187</v>
      </c>
      <c r="F2" s="19">
        <v>8002152.0</v>
      </c>
    </row>
    <row r="3" ht="22.5" customHeight="1">
      <c r="A3" s="3">
        <f t="shared" si="1"/>
        <v>2014</v>
      </c>
      <c r="B3" s="4">
        <v>1764.0</v>
      </c>
      <c r="C3" s="12">
        <f t="shared" si="2"/>
        <v>7907324.212</v>
      </c>
      <c r="D3" s="13">
        <v>0.01235</v>
      </c>
      <c r="E3" s="12">
        <f t="shared" si="3"/>
        <v>96464.12211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7810860.09</v>
      </c>
      <c r="D4" s="13">
        <v>0.01434</v>
      </c>
      <c r="E4" s="12">
        <f t="shared" si="3"/>
        <v>110424.2499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7700435.84</v>
      </c>
      <c r="D5" s="13">
        <v>0.02026</v>
      </c>
      <c r="E5" s="12">
        <f t="shared" si="3"/>
        <v>152912.8165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7547523.024</v>
      </c>
      <c r="D6" s="13">
        <v>0.02218</v>
      </c>
      <c r="E6" s="12">
        <f t="shared" si="3"/>
        <v>163771.6064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7383751.417</v>
      </c>
      <c r="D7" s="13">
        <v>0.01881</v>
      </c>
      <c r="E7" s="12">
        <f t="shared" si="3"/>
        <v>136324.1077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7247427.309</v>
      </c>
      <c r="D8" s="13">
        <v>0.02443</v>
      </c>
      <c r="E8" s="12">
        <f t="shared" si="3"/>
        <v>172832.3547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7074594.955</v>
      </c>
      <c r="D9" s="13">
        <v>0.04209</v>
      </c>
      <c r="E9" s="12">
        <f t="shared" si="3"/>
        <v>285742.7877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6788852.167</v>
      </c>
      <c r="D10" s="13">
        <v>0.04748</v>
      </c>
      <c r="E10" s="12">
        <f t="shared" si="3"/>
        <v>307723.9669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6481128.2</v>
      </c>
      <c r="D11" s="13">
        <v>0.03647</v>
      </c>
      <c r="E11" s="12">
        <f t="shared" si="3"/>
        <v>228049.7703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6253078.43</v>
      </c>
      <c r="D12" s="13">
        <v>0.02733</v>
      </c>
      <c r="E12" s="12">
        <f t="shared" si="3"/>
        <v>166350.2803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6086728.149</v>
      </c>
      <c r="D13" s="13">
        <v>0.01786</v>
      </c>
      <c r="E13" s="12">
        <f t="shared" si="3"/>
        <v>106801.4901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5979926.659</v>
      </c>
      <c r="D14" s="13">
        <v>-0.00133</v>
      </c>
      <c r="E14" s="12">
        <f t="shared" si="3"/>
        <v>-7963.894436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5987890.554</v>
      </c>
      <c r="D15" s="13">
        <v>-0.00285</v>
      </c>
      <c r="E15" s="12">
        <f t="shared" si="3"/>
        <v>-17114.26373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6005004.817</v>
      </c>
      <c r="D16" s="13">
        <v>0.0178</v>
      </c>
      <c r="E16" s="12">
        <f t="shared" si="3"/>
        <v>105019.7345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5899985.083</v>
      </c>
      <c r="D17" s="13">
        <v>0.02195</v>
      </c>
      <c r="E17" s="12">
        <f t="shared" si="3"/>
        <v>126723.1005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5773261.982</v>
      </c>
      <c r="D18" s="13">
        <v>0.0123</v>
      </c>
      <c r="E18" s="12">
        <f t="shared" si="3"/>
        <v>70148.29832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5703113.684</v>
      </c>
      <c r="D19" s="13">
        <v>0.02089</v>
      </c>
      <c r="E19" s="12">
        <f t="shared" si="3"/>
        <v>116700.1781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5586413.506</v>
      </c>
      <c r="D20" s="13">
        <v>0.03375</v>
      </c>
      <c r="E20" s="12">
        <f t="shared" si="3"/>
        <v>182385.9307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5404027.575</v>
      </c>
      <c r="D21" s="13">
        <v>0.03712</v>
      </c>
      <c r="E21" s="12">
        <f t="shared" si="3"/>
        <v>193417.8336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5210609.742</v>
      </c>
      <c r="D22" s="13">
        <v>0.03562</v>
      </c>
      <c r="E22" s="12">
        <f t="shared" si="3"/>
        <v>179218.1679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5031391.574</v>
      </c>
      <c r="D23" s="13">
        <v>0.03095</v>
      </c>
      <c r="E23" s="12">
        <f t="shared" si="3"/>
        <v>151046.6746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4880344.899</v>
      </c>
      <c r="D24" s="13">
        <v>0.02836</v>
      </c>
      <c r="E24" s="12">
        <f t="shared" si="3"/>
        <v>134589.6197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4745755.28</v>
      </c>
      <c r="D25" s="13">
        <v>0.02751</v>
      </c>
      <c r="E25" s="12">
        <f t="shared" si="3"/>
        <v>127060.2989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4618694.981</v>
      </c>
      <c r="D26" s="13">
        <v>0.0292</v>
      </c>
      <c r="E26" s="12">
        <f t="shared" si="3"/>
        <v>131039.5389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4487655.442</v>
      </c>
      <c r="D27" s="13">
        <v>0.0335</v>
      </c>
      <c r="E27" s="12">
        <f t="shared" si="3"/>
        <v>145463.4323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4342192.009</v>
      </c>
      <c r="D28" s="13">
        <v>0.03405</v>
      </c>
      <c r="E28" s="12">
        <f t="shared" si="3"/>
        <v>142983.0646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4199208.945</v>
      </c>
      <c r="D29" s="13">
        <v>0.02779</v>
      </c>
      <c r="E29" s="12">
        <f t="shared" si="3"/>
        <v>113540.72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4085668.225</v>
      </c>
      <c r="D30" s="13">
        <v>0.02002</v>
      </c>
      <c r="E30" s="12">
        <f t="shared" si="3"/>
        <v>80189.68046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4005478.544</v>
      </c>
      <c r="D31" s="13">
        <v>0.00664</v>
      </c>
      <c r="E31" s="12">
        <f t="shared" si="3"/>
        <v>26420.94248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3979057.602</v>
      </c>
      <c r="D32" s="13">
        <v>3.7E-4</v>
      </c>
      <c r="E32" s="12">
        <f t="shared" si="3"/>
        <v>1471.706781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3977585.895</v>
      </c>
      <c r="D33" s="13">
        <v>0.01</v>
      </c>
      <c r="E33" s="12">
        <f t="shared" si="3"/>
        <v>39382.03857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3938203.857</v>
      </c>
      <c r="D34" s="13">
        <v>0.01589</v>
      </c>
      <c r="E34" s="12">
        <f t="shared" si="3"/>
        <v>61599.24724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3876604.609</v>
      </c>
      <c r="D35" s="13">
        <v>0.02833</v>
      </c>
      <c r="E35" s="12">
        <f t="shared" si="3"/>
        <v>106798.6041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3769806.005</v>
      </c>
      <c r="D36" s="13">
        <v>0.04614</v>
      </c>
      <c r="E36" s="12">
        <f t="shared" si="3"/>
        <v>166267.2769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3603538.728</v>
      </c>
      <c r="D37" s="13">
        <v>0.02947</v>
      </c>
      <c r="E37" s="12">
        <f t="shared" si="3"/>
        <v>103156.271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3500382.457</v>
      </c>
      <c r="D38" s="13">
        <v>0.01124</v>
      </c>
      <c r="E38" s="12">
        <f t="shared" si="3"/>
        <v>38906.98432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3461475.473</v>
      </c>
      <c r="D39" s="13">
        <v>0.01197</v>
      </c>
      <c r="E39" s="12">
        <f t="shared" si="3"/>
        <v>40943.76455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3420531.708</v>
      </c>
      <c r="D40" s="13">
        <v>0.0128</v>
      </c>
      <c r="E40" s="12">
        <f t="shared" si="3"/>
        <v>43229.46867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3377302.24</v>
      </c>
      <c r="D41" s="13">
        <v>0.0138</v>
      </c>
      <c r="E41" s="12">
        <f t="shared" si="3"/>
        <v>45972.35244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3331329.887</v>
      </c>
      <c r="D42" s="13">
        <v>0.01441</v>
      </c>
      <c r="E42" s="12">
        <f t="shared" si="3"/>
        <v>47322.54579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3284007.341</v>
      </c>
      <c r="D43" s="13">
        <v>0.01531</v>
      </c>
      <c r="E43" s="12">
        <f t="shared" si="3"/>
        <v>49520.00118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3234487.34</v>
      </c>
      <c r="D44" s="13">
        <v>0.01621</v>
      </c>
      <c r="E44" s="12">
        <f t="shared" si="3"/>
        <v>51594.68986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3182892.65</v>
      </c>
      <c r="D45" s="13">
        <v>0.01661</v>
      </c>
      <c r="E45" s="12">
        <f t="shared" si="3"/>
        <v>52004.0595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3130888.591</v>
      </c>
      <c r="D46" s="13">
        <v>0.01685</v>
      </c>
      <c r="E46" s="12">
        <f t="shared" si="3"/>
        <v>51881.2733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3079007.318</v>
      </c>
      <c r="D47" s="13">
        <v>0.01812</v>
      </c>
      <c r="E47" s="12">
        <f t="shared" si="3"/>
        <v>54798.66086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3024208.657</v>
      </c>
      <c r="D48" s="13">
        <v>0.01994</v>
      </c>
      <c r="E48" s="12">
        <f t="shared" si="3"/>
        <v>59123.7922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2965084.865</v>
      </c>
      <c r="D49" s="13">
        <v>0.0215</v>
      </c>
      <c r="E49" s="12">
        <f t="shared" si="3"/>
        <v>62407.56201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2902677.303</v>
      </c>
      <c r="D50" s="13">
        <v>0.0232</v>
      </c>
      <c r="E50" s="12">
        <f t="shared" si="3"/>
        <v>65815.20076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2836862.102</v>
      </c>
      <c r="D51" s="13">
        <v>0.02479</v>
      </c>
      <c r="E51" s="12">
        <f t="shared" si="3"/>
        <v>68624.60748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2768237.494</v>
      </c>
      <c r="D52" s="13">
        <v>0.02617</v>
      </c>
      <c r="E52" s="12">
        <f t="shared" si="3"/>
        <v>70597.24532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2697640.249</v>
      </c>
      <c r="D53" s="13">
        <v>0.02732</v>
      </c>
      <c r="E53" s="12">
        <f t="shared" si="3"/>
        <v>71739.60558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2625900.643</v>
      </c>
      <c r="D54" s="13">
        <v>0.02831</v>
      </c>
      <c r="E54" s="12">
        <f t="shared" si="3"/>
        <v>72292.64251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2553608.001</v>
      </c>
      <c r="D55" s="13">
        <v>0.02935</v>
      </c>
      <c r="E55" s="12">
        <f t="shared" si="3"/>
        <v>72811.3808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2480796.62</v>
      </c>
      <c r="D56" s="13">
        <v>0.03048</v>
      </c>
      <c r="E56" s="12">
        <f t="shared" si="3"/>
        <v>73378.11601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2407418.504</v>
      </c>
      <c r="D57" s="13">
        <v>0.03173</v>
      </c>
      <c r="E57" s="12">
        <f t="shared" si="3"/>
        <v>74038.15837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2333380.346</v>
      </c>
      <c r="D58" s="13">
        <v>0.03302</v>
      </c>
      <c r="E58" s="12">
        <f t="shared" si="3"/>
        <v>74585.40882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2258794.937</v>
      </c>
      <c r="D59" s="13">
        <v>0.0345</v>
      </c>
      <c r="E59" s="12">
        <f t="shared" si="3"/>
        <v>75329.55565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2183465.381</v>
      </c>
      <c r="D60" s="13">
        <v>0.04295</v>
      </c>
      <c r="E60" s="12">
        <f t="shared" si="3"/>
        <v>89917.86579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2093547.515</v>
      </c>
      <c r="D61" s="13">
        <v>0.05178</v>
      </c>
      <c r="E61" s="12">
        <f t="shared" si="3"/>
        <v>103067.0771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1990480.438</v>
      </c>
      <c r="D62" s="13">
        <v>0.05261</v>
      </c>
      <c r="E62" s="12">
        <f t="shared" si="3"/>
        <v>99485.25652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1890995.182</v>
      </c>
      <c r="D63" s="13">
        <v>0.05308</v>
      </c>
      <c r="E63" s="12">
        <f t="shared" si="3"/>
        <v>95314.71897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1795680.463</v>
      </c>
      <c r="D64" s="13">
        <v>0.05312</v>
      </c>
      <c r="E64" s="12">
        <f t="shared" si="3"/>
        <v>90575.19199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1705105.271</v>
      </c>
      <c r="D65" s="13">
        <v>0.05311</v>
      </c>
      <c r="E65" s="12">
        <f t="shared" si="3"/>
        <v>85991.15091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1619114.12</v>
      </c>
      <c r="D66" s="13">
        <v>0.05274</v>
      </c>
      <c r="E66" s="12">
        <f t="shared" si="3"/>
        <v>81114.12</v>
      </c>
      <c r="F66" s="39">
        <f>SUM(F2)</f>
        <v>8002152</v>
      </c>
    </row>
    <row r="67" ht="22.5" customHeight="1">
      <c r="A67" s="3">
        <f t="shared" si="1"/>
        <v>1950</v>
      </c>
      <c r="B67" s="4">
        <v>1700.0</v>
      </c>
      <c r="C67" s="17">
        <v>1538000.0</v>
      </c>
      <c r="D67" s="13">
        <v>0.05244</v>
      </c>
      <c r="E67" s="4" t="s">
        <v>72</v>
      </c>
      <c r="F67" s="12">
        <f>SUM(C2)</f>
        <v>8003951.714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6257547.756</v>
      </c>
      <c r="D2" s="13">
        <v>0.02281</v>
      </c>
      <c r="E2" s="12">
        <f t="shared" ref="E2:E66" si="3">SUM(C2-C3)</f>
        <v>139551.4947</v>
      </c>
      <c r="F2" s="24">
        <v>6257140.0</v>
      </c>
    </row>
    <row r="3" ht="22.5" customHeight="1">
      <c r="A3" s="3">
        <f t="shared" si="1"/>
        <v>2014</v>
      </c>
      <c r="B3" s="4">
        <v>1764.0</v>
      </c>
      <c r="C3" s="12">
        <f t="shared" si="2"/>
        <v>6117996.261</v>
      </c>
      <c r="D3" s="13">
        <v>0.02334</v>
      </c>
      <c r="E3" s="12">
        <f t="shared" si="3"/>
        <v>139537.2337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5978459.027</v>
      </c>
      <c r="D4" s="13">
        <v>0.02396</v>
      </c>
      <c r="E4" s="12">
        <f t="shared" si="3"/>
        <v>139892.0644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5838566.963</v>
      </c>
      <c r="D5" s="13">
        <v>0.02422</v>
      </c>
      <c r="E5" s="12">
        <f t="shared" si="3"/>
        <v>138066.1302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5700500.833</v>
      </c>
      <c r="D6" s="13">
        <v>0.02417</v>
      </c>
      <c r="E6" s="12">
        <f t="shared" si="3"/>
        <v>134529.5265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5565971.306</v>
      </c>
      <c r="D7" s="13">
        <v>0.02392</v>
      </c>
      <c r="E7" s="12">
        <f t="shared" si="3"/>
        <v>130027.7694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5435943.537</v>
      </c>
      <c r="D8" s="13">
        <v>0.02475</v>
      </c>
      <c r="E8" s="12">
        <f t="shared" si="3"/>
        <v>131290.1708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5304653.366</v>
      </c>
      <c r="D9" s="13">
        <v>0.02516</v>
      </c>
      <c r="E9" s="12">
        <f t="shared" si="3"/>
        <v>130189.5106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5174463.856</v>
      </c>
      <c r="D10" s="13">
        <v>0.0256</v>
      </c>
      <c r="E10" s="12">
        <f t="shared" si="3"/>
        <v>129159.7842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5045304.071</v>
      </c>
      <c r="D11" s="13">
        <v>0.02596</v>
      </c>
      <c r="E11" s="12">
        <f t="shared" si="3"/>
        <v>127661.9885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4917642.083</v>
      </c>
      <c r="D12" s="13">
        <v>0.02604</v>
      </c>
      <c r="E12" s="12">
        <f t="shared" si="3"/>
        <v>124805.4655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4792836.617</v>
      </c>
      <c r="D13" s="13">
        <v>0.02642</v>
      </c>
      <c r="E13" s="12">
        <f t="shared" si="3"/>
        <v>123367.3773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4669469.24</v>
      </c>
      <c r="D14" s="13">
        <v>0.02655</v>
      </c>
      <c r="E14" s="12">
        <f t="shared" si="3"/>
        <v>120768.0175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4548701.223</v>
      </c>
      <c r="D15" s="13">
        <v>0.02746</v>
      </c>
      <c r="E15" s="12">
        <f t="shared" si="3"/>
        <v>121569.0495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4427132.173</v>
      </c>
      <c r="D16" s="13">
        <v>0.02754</v>
      </c>
      <c r="E16" s="12">
        <f t="shared" si="3"/>
        <v>118655.449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4308476.724</v>
      </c>
      <c r="D17" s="13">
        <v>0.02569</v>
      </c>
      <c r="E17" s="12">
        <f t="shared" si="3"/>
        <v>107912.495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4200564.229</v>
      </c>
      <c r="D18" s="13">
        <v>0.02454</v>
      </c>
      <c r="E18" s="12">
        <f t="shared" si="3"/>
        <v>100612.8079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4099951.421</v>
      </c>
      <c r="D19" s="13">
        <v>0.02428</v>
      </c>
      <c r="E19" s="12">
        <f t="shared" si="3"/>
        <v>97187.1173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4002764.304</v>
      </c>
      <c r="D20" s="13">
        <v>0.02437</v>
      </c>
      <c r="E20" s="12">
        <f t="shared" si="3"/>
        <v>95226.69161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3907537.612</v>
      </c>
      <c r="D21" s="13">
        <v>0.0232</v>
      </c>
      <c r="E21" s="12">
        <f t="shared" si="3"/>
        <v>88599.36728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3818938.245</v>
      </c>
      <c r="D22" s="13">
        <v>0.02352</v>
      </c>
      <c r="E22" s="12">
        <f t="shared" si="3"/>
        <v>87757.37408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3731180.871</v>
      </c>
      <c r="D23" s="13">
        <v>0.02368</v>
      </c>
      <c r="E23" s="12">
        <f t="shared" si="3"/>
        <v>86310.52968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3644870.341</v>
      </c>
      <c r="D24" s="13">
        <v>0.02441</v>
      </c>
      <c r="E24" s="12">
        <f t="shared" si="3"/>
        <v>86851.24611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3558019.095</v>
      </c>
      <c r="D25" s="13">
        <v>0.02499</v>
      </c>
      <c r="E25" s="12">
        <f t="shared" si="3"/>
        <v>86747.08747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3471272.008</v>
      </c>
      <c r="D26" s="13">
        <v>0.02472</v>
      </c>
      <c r="E26" s="12">
        <f t="shared" si="3"/>
        <v>83739.79626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3387532.211</v>
      </c>
      <c r="D27" s="13">
        <v>0.02569</v>
      </c>
      <c r="E27" s="12">
        <f t="shared" si="3"/>
        <v>84846.00855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3302686.203</v>
      </c>
      <c r="D28" s="13">
        <v>0.02534</v>
      </c>
      <c r="E28" s="12">
        <f t="shared" si="3"/>
        <v>81621.77266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3221064.43</v>
      </c>
      <c r="D29" s="13">
        <v>0.02461</v>
      </c>
      <c r="E29" s="12">
        <f t="shared" si="3"/>
        <v>77366.40832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3143698.022</v>
      </c>
      <c r="D30" s="13">
        <v>0.02342</v>
      </c>
      <c r="E30" s="12">
        <f t="shared" si="3"/>
        <v>71940.55976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3071757.462</v>
      </c>
      <c r="D31" s="13">
        <v>0.02242</v>
      </c>
      <c r="E31" s="12">
        <f t="shared" si="3"/>
        <v>67358.62199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3004398.84</v>
      </c>
      <c r="D32" s="13">
        <v>0.02159</v>
      </c>
      <c r="E32" s="12">
        <f t="shared" si="3"/>
        <v>63494.13263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2940904.707</v>
      </c>
      <c r="D33" s="13">
        <v>0.02142</v>
      </c>
      <c r="E33" s="12">
        <f t="shared" si="3"/>
        <v>61673.14017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2879231.567</v>
      </c>
      <c r="D34" s="13">
        <v>0.03033</v>
      </c>
      <c r="E34" s="12">
        <f t="shared" si="3"/>
        <v>84756.43089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2794475.136</v>
      </c>
      <c r="D35" s="13">
        <v>0.02981</v>
      </c>
      <c r="E35" s="12">
        <f t="shared" si="3"/>
        <v>80891.91581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2713583.221</v>
      </c>
      <c r="D36" s="13">
        <v>0.02828</v>
      </c>
      <c r="E36" s="12">
        <f t="shared" si="3"/>
        <v>74629.60816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2638953.612</v>
      </c>
      <c r="D37" s="13">
        <v>0.02791</v>
      </c>
      <c r="E37" s="12">
        <f t="shared" si="3"/>
        <v>71653.35032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2567300.262</v>
      </c>
      <c r="D38" s="13">
        <v>0.03062</v>
      </c>
      <c r="E38" s="12">
        <f t="shared" si="3"/>
        <v>76275.18778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2491025.074</v>
      </c>
      <c r="D39" s="13">
        <v>0.03045</v>
      </c>
      <c r="E39" s="12">
        <f t="shared" si="3"/>
        <v>73610.28047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2417414.794</v>
      </c>
      <c r="D40" s="13">
        <v>0.03031</v>
      </c>
      <c r="E40" s="12">
        <f t="shared" si="3"/>
        <v>71116.30713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2346298.487</v>
      </c>
      <c r="D41" s="13">
        <v>0.02862</v>
      </c>
      <c r="E41" s="12">
        <f t="shared" si="3"/>
        <v>65282.6726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2281015.814</v>
      </c>
      <c r="D42" s="13">
        <v>0.02895</v>
      </c>
      <c r="E42" s="12">
        <f t="shared" si="3"/>
        <v>64177.47006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2216838.344</v>
      </c>
      <c r="D43" s="13">
        <v>0.02895</v>
      </c>
      <c r="E43" s="12">
        <f t="shared" si="3"/>
        <v>62371.80627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2154466.538</v>
      </c>
      <c r="D44" s="13">
        <v>0.02896</v>
      </c>
      <c r="E44" s="12">
        <f t="shared" si="3"/>
        <v>60637.29487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2093829.243</v>
      </c>
      <c r="D45" s="13">
        <v>0.02905</v>
      </c>
      <c r="E45" s="12">
        <f t="shared" si="3"/>
        <v>59108.6337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2034720.609</v>
      </c>
      <c r="D46" s="13">
        <v>0.02868</v>
      </c>
      <c r="E46" s="12">
        <f t="shared" si="3"/>
        <v>56728.80495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1977991.804</v>
      </c>
      <c r="D47" s="13">
        <v>0.0276</v>
      </c>
      <c r="E47" s="12">
        <f t="shared" si="3"/>
        <v>53126.28824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1924865.516</v>
      </c>
      <c r="D48" s="13">
        <v>0.02775</v>
      </c>
      <c r="E48" s="12">
        <f t="shared" si="3"/>
        <v>51972.7736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1872892.742</v>
      </c>
      <c r="D49" s="13">
        <v>0.02568</v>
      </c>
      <c r="E49" s="12">
        <f t="shared" si="3"/>
        <v>46891.7066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1826001.036</v>
      </c>
      <c r="D50" s="13">
        <v>0.02432</v>
      </c>
      <c r="E50" s="12">
        <f t="shared" si="3"/>
        <v>43353.97648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1782647.059</v>
      </c>
      <c r="D51" s="13">
        <v>0.02436</v>
      </c>
      <c r="E51" s="12">
        <f t="shared" si="3"/>
        <v>42392.59866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1740254.461</v>
      </c>
      <c r="D52" s="13">
        <v>0.02394</v>
      </c>
      <c r="E52" s="12">
        <f t="shared" si="3"/>
        <v>40687.62993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1699566.831</v>
      </c>
      <c r="D53" s="13">
        <v>0.02417</v>
      </c>
      <c r="E53" s="12">
        <f t="shared" si="3"/>
        <v>40109.09351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1659457.737</v>
      </c>
      <c r="D54" s="13">
        <v>0.02381</v>
      </c>
      <c r="E54" s="12">
        <f t="shared" si="3"/>
        <v>38592.79429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1620864.943</v>
      </c>
      <c r="D55" s="13">
        <v>0.0238</v>
      </c>
      <c r="E55" s="12">
        <f t="shared" si="3"/>
        <v>37679.80625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1583185.137</v>
      </c>
      <c r="D56" s="13">
        <v>0.02396</v>
      </c>
      <c r="E56" s="12">
        <f t="shared" si="3"/>
        <v>37045.50556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1546139.631</v>
      </c>
      <c r="D57" s="13">
        <v>0.02424</v>
      </c>
      <c r="E57" s="12">
        <f t="shared" si="3"/>
        <v>36591.44796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1509548.183</v>
      </c>
      <c r="D58" s="13">
        <v>0.03294</v>
      </c>
      <c r="E58" s="12">
        <f t="shared" si="3"/>
        <v>48138.82428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1461409.359</v>
      </c>
      <c r="D59" s="13">
        <v>0.03297</v>
      </c>
      <c r="E59" s="12">
        <f t="shared" si="3"/>
        <v>46644.78791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1414764.571</v>
      </c>
      <c r="D60" s="13">
        <v>0.03202</v>
      </c>
      <c r="E60" s="12">
        <f t="shared" si="3"/>
        <v>43895.2361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1370869.335</v>
      </c>
      <c r="D61" s="13">
        <v>0.03273</v>
      </c>
      <c r="E61" s="12">
        <f t="shared" si="3"/>
        <v>43446.54782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1327422.787</v>
      </c>
      <c r="D62" s="13">
        <v>0.03261</v>
      </c>
      <c r="E62" s="12">
        <f t="shared" si="3"/>
        <v>41920.23812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1285502.549</v>
      </c>
      <c r="D63" s="13">
        <v>0.03215</v>
      </c>
      <c r="E63" s="12">
        <f t="shared" si="3"/>
        <v>40041.57046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1245460.978</v>
      </c>
      <c r="D64" s="13">
        <v>0.03156</v>
      </c>
      <c r="E64" s="12">
        <f t="shared" si="3"/>
        <v>38104.18054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1207356.798</v>
      </c>
      <c r="D65" s="13">
        <v>0.03063</v>
      </c>
      <c r="E65" s="12">
        <f t="shared" si="3"/>
        <v>35882.26495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1171474.533</v>
      </c>
      <c r="D66" s="13">
        <v>0.03023</v>
      </c>
      <c r="E66" s="12">
        <f t="shared" si="3"/>
        <v>34374.533</v>
      </c>
      <c r="F66" s="39">
        <f>SUM(F2)</f>
        <v>6257140</v>
      </c>
    </row>
    <row r="67" ht="22.5" customHeight="1">
      <c r="A67" s="3">
        <f t="shared" si="1"/>
        <v>1950</v>
      </c>
      <c r="B67" s="4">
        <v>1700.0</v>
      </c>
      <c r="C67" s="17">
        <v>1137100.0</v>
      </c>
      <c r="D67" s="13">
        <v>0.02943</v>
      </c>
      <c r="E67" s="4" t="s">
        <v>72</v>
      </c>
      <c r="F67" s="12">
        <f>SUM(C2)</f>
        <v>6257547.756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3102053.109</v>
      </c>
      <c r="D2" s="13">
        <v>0.02583</v>
      </c>
      <c r="E2" s="12">
        <f t="shared" ref="E2:E66" si="3">SUM(C2-C3)</f>
        <v>78108.48952</v>
      </c>
      <c r="F2" s="19">
        <v>3103322.0</v>
      </c>
    </row>
    <row r="3" ht="22.5" customHeight="1">
      <c r="A3" s="3">
        <f t="shared" si="1"/>
        <v>2014</v>
      </c>
      <c r="B3" s="4">
        <v>1764.0</v>
      </c>
      <c r="C3" s="12">
        <f t="shared" si="2"/>
        <v>3023944.619</v>
      </c>
      <c r="D3" s="13">
        <v>0.02532</v>
      </c>
      <c r="E3" s="12">
        <f t="shared" si="3"/>
        <v>74675.49425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2949269.125</v>
      </c>
      <c r="D4" s="13">
        <v>0.02487</v>
      </c>
      <c r="E4" s="12">
        <f t="shared" si="3"/>
        <v>71568.41662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2877700.709</v>
      </c>
      <c r="D5" s="13">
        <v>0.02508</v>
      </c>
      <c r="E5" s="12">
        <f t="shared" si="3"/>
        <v>70406.92801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2807293.78</v>
      </c>
      <c r="D6" s="13">
        <v>0.0227</v>
      </c>
      <c r="E6" s="12">
        <f t="shared" si="3"/>
        <v>62311.1067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2744982.674</v>
      </c>
      <c r="D7" s="13">
        <v>0.02191</v>
      </c>
      <c r="E7" s="12">
        <f t="shared" si="3"/>
        <v>58853.09898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2686129.575</v>
      </c>
      <c r="D8" s="13">
        <v>0.02085</v>
      </c>
      <c r="E8" s="12">
        <f t="shared" si="3"/>
        <v>54861.93039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2631267.644</v>
      </c>
      <c r="D9" s="13">
        <v>0.0201</v>
      </c>
      <c r="E9" s="12">
        <f t="shared" si="3"/>
        <v>51846.36766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2579421.277</v>
      </c>
      <c r="D10" s="13">
        <v>0.01951</v>
      </c>
      <c r="E10" s="12">
        <f t="shared" si="3"/>
        <v>49361.46689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2530059.81</v>
      </c>
      <c r="D11" s="13">
        <v>0.01891</v>
      </c>
      <c r="E11" s="12">
        <f t="shared" si="3"/>
        <v>46955.50245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2483104.307</v>
      </c>
      <c r="D12" s="13">
        <v>0.0191</v>
      </c>
      <c r="E12" s="12">
        <f t="shared" si="3"/>
        <v>46538.40867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2436565.899</v>
      </c>
      <c r="D13" s="13">
        <v>0.02004</v>
      </c>
      <c r="E13" s="12">
        <f t="shared" si="3"/>
        <v>47869.47631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2388696.422</v>
      </c>
      <c r="D14" s="13">
        <v>0.0192</v>
      </c>
      <c r="E14" s="12">
        <f t="shared" si="3"/>
        <v>44998.99069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2343697.432</v>
      </c>
      <c r="D15" s="13">
        <v>0.01929</v>
      </c>
      <c r="E15" s="12">
        <f t="shared" si="3"/>
        <v>44354.32846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2299343.103</v>
      </c>
      <c r="D16" s="13">
        <v>0.01914</v>
      </c>
      <c r="E16" s="12">
        <f t="shared" si="3"/>
        <v>43182.90617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2256160.197</v>
      </c>
      <c r="D17" s="13">
        <v>0.01952</v>
      </c>
      <c r="E17" s="12">
        <f t="shared" si="3"/>
        <v>43197.04081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2212963.156</v>
      </c>
      <c r="D18" s="13">
        <v>0.00484</v>
      </c>
      <c r="E18" s="12">
        <f t="shared" si="3"/>
        <v>10659.15138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2202304.005</v>
      </c>
      <c r="D19" s="13">
        <v>0.00549</v>
      </c>
      <c r="E19" s="12">
        <f t="shared" si="3"/>
        <v>12024.63375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2190279.371</v>
      </c>
      <c r="D20" s="13">
        <v>0.00639</v>
      </c>
      <c r="E20" s="12">
        <f t="shared" si="3"/>
        <v>13907.01933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2176372.352</v>
      </c>
      <c r="D21" s="13">
        <v>0.0177</v>
      </c>
      <c r="E21" s="12">
        <f t="shared" si="3"/>
        <v>37851.81353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2138520.538</v>
      </c>
      <c r="D22" s="13">
        <v>0.0216</v>
      </c>
      <c r="E22" s="12">
        <f t="shared" si="3"/>
        <v>45215.39118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2093305.147</v>
      </c>
      <c r="D23" s="13">
        <v>0.02024</v>
      </c>
      <c r="E23" s="12">
        <f t="shared" si="3"/>
        <v>41527.97006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2051777.177</v>
      </c>
      <c r="D24" s="13">
        <v>0.01447</v>
      </c>
      <c r="E24" s="12">
        <f t="shared" si="3"/>
        <v>29265.74049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2022511.437</v>
      </c>
      <c r="D25" s="13">
        <v>0.0121</v>
      </c>
      <c r="E25" s="12">
        <f t="shared" si="3"/>
        <v>24179.81265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1998331.624</v>
      </c>
      <c r="D26" s="13">
        <v>0.02672</v>
      </c>
      <c r="E26" s="12">
        <f t="shared" si="3"/>
        <v>52005.82534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1946325.799</v>
      </c>
      <c r="D27" s="13">
        <v>0.02535</v>
      </c>
      <c r="E27" s="12">
        <f t="shared" si="3"/>
        <v>48119.52894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1898206.27</v>
      </c>
      <c r="D28" s="13">
        <v>0.02396</v>
      </c>
      <c r="E28" s="12">
        <f t="shared" si="3"/>
        <v>44416.79579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1853789.474</v>
      </c>
      <c r="D29" s="13">
        <v>0.03487</v>
      </c>
      <c r="E29" s="12">
        <f t="shared" si="3"/>
        <v>62463.53547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1791325.938</v>
      </c>
      <c r="D30" s="13">
        <v>0.03514</v>
      </c>
      <c r="E30" s="12">
        <f t="shared" si="3"/>
        <v>60810.31887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1730515.62</v>
      </c>
      <c r="D31" s="13">
        <v>0.0336</v>
      </c>
      <c r="E31" s="12">
        <f t="shared" si="3"/>
        <v>56255.15172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1674260.468</v>
      </c>
      <c r="D32" s="13">
        <v>0.0316</v>
      </c>
      <c r="E32" s="12">
        <f t="shared" si="3"/>
        <v>51285.99339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1622974.474</v>
      </c>
      <c r="D33" s="13">
        <v>0.02946</v>
      </c>
      <c r="E33" s="12">
        <f t="shared" si="3"/>
        <v>46444.57096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1576529.903</v>
      </c>
      <c r="D34" s="13">
        <v>0.02903</v>
      </c>
      <c r="E34" s="12">
        <f t="shared" si="3"/>
        <v>44475.53822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1532054.365</v>
      </c>
      <c r="D35" s="13">
        <v>0.02865</v>
      </c>
      <c r="E35" s="12">
        <f t="shared" si="3"/>
        <v>42670.83805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1489383.527</v>
      </c>
      <c r="D36" s="13">
        <v>0.02804</v>
      </c>
      <c r="E36" s="12">
        <f t="shared" si="3"/>
        <v>40623.2385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1448760.289</v>
      </c>
      <c r="D37" s="13">
        <v>0.02812</v>
      </c>
      <c r="E37" s="12">
        <f t="shared" si="3"/>
        <v>39624.88748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1409135.401</v>
      </c>
      <c r="D38" s="13">
        <v>0.02905</v>
      </c>
      <c r="E38" s="12">
        <f t="shared" si="3"/>
        <v>39779.78077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1369355.62</v>
      </c>
      <c r="D39" s="13">
        <v>0.03067</v>
      </c>
      <c r="E39" s="12">
        <f t="shared" si="3"/>
        <v>40748.38394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1328607.236</v>
      </c>
      <c r="D40" s="13">
        <v>0.03146</v>
      </c>
      <c r="E40" s="12">
        <f t="shared" si="3"/>
        <v>40523.12611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1288084.11</v>
      </c>
      <c r="D41" s="13">
        <v>0.03149</v>
      </c>
      <c r="E41" s="12">
        <f t="shared" si="3"/>
        <v>39323.47249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1248760.638</v>
      </c>
      <c r="D42" s="13">
        <v>0.03144</v>
      </c>
      <c r="E42" s="12">
        <f t="shared" si="3"/>
        <v>38064.29308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1210696.345</v>
      </c>
      <c r="D43" s="13">
        <v>0.03129</v>
      </c>
      <c r="E43" s="12">
        <f t="shared" si="3"/>
        <v>36733.30356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1173963.041</v>
      </c>
      <c r="D44" s="13">
        <v>0.03116</v>
      </c>
      <c r="E44" s="12">
        <f t="shared" si="3"/>
        <v>35475.27868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1138487.763</v>
      </c>
      <c r="D45" s="13">
        <v>0.03099</v>
      </c>
      <c r="E45" s="12">
        <f t="shared" si="3"/>
        <v>34221.22015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1104266.542</v>
      </c>
      <c r="D46" s="13">
        <v>0.03068</v>
      </c>
      <c r="E46" s="12">
        <f t="shared" si="3"/>
        <v>32870.43265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1071396.11</v>
      </c>
      <c r="D47" s="13">
        <v>0.03106</v>
      </c>
      <c r="E47" s="12">
        <f t="shared" si="3"/>
        <v>32275.09861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1039121.011</v>
      </c>
      <c r="D48" s="13">
        <v>0.03227</v>
      </c>
      <c r="E48" s="12">
        <f t="shared" si="3"/>
        <v>32484.17084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1006636.84</v>
      </c>
      <c r="D49" s="13">
        <v>0.03306</v>
      </c>
      <c r="E49" s="12">
        <f t="shared" si="3"/>
        <v>32214.40569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974422.4346</v>
      </c>
      <c r="D50" s="13">
        <v>0.03318</v>
      </c>
      <c r="E50" s="12">
        <f t="shared" si="3"/>
        <v>31293.03353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943129.4011</v>
      </c>
      <c r="D51" s="13">
        <v>0.03318</v>
      </c>
      <c r="E51" s="12">
        <f t="shared" si="3"/>
        <v>30288.07519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912841.3259</v>
      </c>
      <c r="D52" s="13">
        <v>0.03325</v>
      </c>
      <c r="E52" s="12">
        <f t="shared" si="3"/>
        <v>29375.24712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883466.0788</v>
      </c>
      <c r="D53" s="13">
        <v>0.03343</v>
      </c>
      <c r="E53" s="12">
        <f t="shared" si="3"/>
        <v>28578.87909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854887.1997</v>
      </c>
      <c r="D54" s="13">
        <v>0.03365</v>
      </c>
      <c r="E54" s="12">
        <f t="shared" si="3"/>
        <v>27830.45931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827056.7404</v>
      </c>
      <c r="D55" s="13">
        <v>0.03325</v>
      </c>
      <c r="E55" s="12">
        <f t="shared" si="3"/>
        <v>26614.69791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800442.0425</v>
      </c>
      <c r="D56" s="13">
        <v>0.03276</v>
      </c>
      <c r="E56" s="12">
        <f t="shared" si="3"/>
        <v>25390.68255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775051.3599</v>
      </c>
      <c r="D57" s="13">
        <v>0.03214</v>
      </c>
      <c r="E57" s="12">
        <f t="shared" si="3"/>
        <v>24134.46888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750916.8911</v>
      </c>
      <c r="D58" s="13">
        <v>0.03219</v>
      </c>
      <c r="E58" s="12">
        <f t="shared" si="3"/>
        <v>23418.1834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727498.7077</v>
      </c>
      <c r="D59" s="13">
        <v>0.031</v>
      </c>
      <c r="E59" s="12">
        <f t="shared" si="3"/>
        <v>21874.35493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705624.3527</v>
      </c>
      <c r="D60" s="13">
        <v>0.03</v>
      </c>
      <c r="E60" s="12">
        <f t="shared" si="3"/>
        <v>20552.16561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685072.1871</v>
      </c>
      <c r="D61" s="13">
        <v>0.02986</v>
      </c>
      <c r="E61" s="12">
        <f t="shared" si="3"/>
        <v>19863.14208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665209.045</v>
      </c>
      <c r="D62" s="13">
        <v>0.03022</v>
      </c>
      <c r="E62" s="12">
        <f t="shared" si="3"/>
        <v>19512.9364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645696.1086</v>
      </c>
      <c r="D63" s="13">
        <v>0.03099</v>
      </c>
      <c r="E63" s="12">
        <f t="shared" si="3"/>
        <v>19408.64839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626287.4602</v>
      </c>
      <c r="D64" s="13">
        <v>0.03227</v>
      </c>
      <c r="E64" s="12">
        <f t="shared" si="3"/>
        <v>19578.4982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606708.962</v>
      </c>
      <c r="D65" s="13">
        <v>0.03405</v>
      </c>
      <c r="E65" s="12">
        <f t="shared" si="3"/>
        <v>19978.18302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586730.779</v>
      </c>
      <c r="D66" s="13">
        <v>0.03681</v>
      </c>
      <c r="E66" s="12">
        <f t="shared" si="3"/>
        <v>20830.779</v>
      </c>
      <c r="F66" s="39">
        <f>SUM(F2)</f>
        <v>3103322</v>
      </c>
    </row>
    <row r="67" ht="22.5" customHeight="1">
      <c r="A67" s="3">
        <f t="shared" si="1"/>
        <v>1950</v>
      </c>
      <c r="B67" s="4">
        <v>1700.0</v>
      </c>
      <c r="C67" s="17">
        <v>565900.0</v>
      </c>
      <c r="D67" s="13">
        <v>0.04031</v>
      </c>
      <c r="E67" s="4" t="s">
        <v>72</v>
      </c>
      <c r="F67" s="12">
        <f>SUM(C2)</f>
        <v>3102053.109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3254667.804</v>
      </c>
      <c r="D2" s="13">
        <v>0.00655</v>
      </c>
      <c r="E2" s="12">
        <f t="shared" ref="E2:E66" si="3">SUM(C2-C3)</f>
        <v>21179.34938</v>
      </c>
      <c r="F2" s="19">
        <v>3254988.0</v>
      </c>
    </row>
    <row r="3" ht="22.5" customHeight="1">
      <c r="A3" s="3">
        <f t="shared" si="1"/>
        <v>2014</v>
      </c>
      <c r="B3" s="4">
        <v>1764.0</v>
      </c>
      <c r="C3" s="12">
        <f t="shared" si="2"/>
        <v>3233488.455</v>
      </c>
      <c r="D3" s="13">
        <v>0.00504</v>
      </c>
      <c r="E3" s="12">
        <f t="shared" si="3"/>
        <v>16215.05792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3217273.397</v>
      </c>
      <c r="D4" s="13">
        <v>0.00387</v>
      </c>
      <c r="E4" s="12">
        <f t="shared" si="3"/>
        <v>12402.84902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3204870.548</v>
      </c>
      <c r="D5" s="13">
        <v>0.00562</v>
      </c>
      <c r="E5" s="12">
        <f t="shared" si="3"/>
        <v>17910.71426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3186959.833</v>
      </c>
      <c r="D6" s="13">
        <v>0.00683</v>
      </c>
      <c r="E6" s="12">
        <f t="shared" si="3"/>
        <v>21619.27601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3165340.557</v>
      </c>
      <c r="D7" s="13">
        <v>0.01176</v>
      </c>
      <c r="E7" s="12">
        <f t="shared" si="3"/>
        <v>36791.73416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3128548.823</v>
      </c>
      <c r="D8" s="13">
        <v>0.01098</v>
      </c>
      <c r="E8" s="12">
        <f t="shared" si="3"/>
        <v>33978.38343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3094570.44</v>
      </c>
      <c r="D9" s="13">
        <v>0.00819</v>
      </c>
      <c r="E9" s="12">
        <f t="shared" si="3"/>
        <v>25138.64639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3069431.793</v>
      </c>
      <c r="D10" s="13">
        <v>0.0076</v>
      </c>
      <c r="E10" s="12">
        <f t="shared" si="3"/>
        <v>23151.72849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3046280.065</v>
      </c>
      <c r="D11" s="13">
        <v>0.00695</v>
      </c>
      <c r="E11" s="12">
        <f t="shared" si="3"/>
        <v>21025.51909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3025254.546</v>
      </c>
      <c r="D12" s="13">
        <v>0.00627</v>
      </c>
      <c r="E12" s="12">
        <f t="shared" si="3"/>
        <v>18850.15553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3006404.39</v>
      </c>
      <c r="D13" s="13">
        <v>0.00474</v>
      </c>
      <c r="E13" s="12">
        <f t="shared" si="3"/>
        <v>14183.12878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2992221.262</v>
      </c>
      <c r="D14" s="13">
        <v>0.00392</v>
      </c>
      <c r="E14" s="12">
        <f t="shared" si="3"/>
        <v>11683.70721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2980537.554</v>
      </c>
      <c r="D15" s="13">
        <v>0.00445</v>
      </c>
      <c r="E15" s="12">
        <f t="shared" si="3"/>
        <v>13204.63151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2967332.923</v>
      </c>
      <c r="D16" s="13">
        <v>0.00447</v>
      </c>
      <c r="E16" s="12">
        <f t="shared" si="3"/>
        <v>13204.95203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2954127.971</v>
      </c>
      <c r="D17" s="13">
        <v>0.0024</v>
      </c>
      <c r="E17" s="12">
        <f t="shared" si="3"/>
        <v>7072.932093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2947055.039</v>
      </c>
      <c r="D18" s="13">
        <v>0.00249</v>
      </c>
      <c r="E18" s="12">
        <f t="shared" si="3"/>
        <v>7319.940395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2939735.098</v>
      </c>
      <c r="D19" s="13">
        <v>0.00211</v>
      </c>
      <c r="E19" s="12">
        <f t="shared" si="3"/>
        <v>6189.78062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2933545.318</v>
      </c>
      <c r="D20" s="13">
        <v>0.00215</v>
      </c>
      <c r="E20" s="12">
        <f t="shared" si="3"/>
        <v>6293.591212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2927251.727</v>
      </c>
      <c r="D21" s="13">
        <v>0.00266</v>
      </c>
      <c r="E21" s="12">
        <f t="shared" si="3"/>
        <v>7765.832478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2919485.894</v>
      </c>
      <c r="D22" s="13">
        <v>0.00122</v>
      </c>
      <c r="E22" s="12">
        <f t="shared" si="3"/>
        <v>3557.432723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2915928.461</v>
      </c>
      <c r="D23" s="13">
        <v>0.00298</v>
      </c>
      <c r="E23" s="12">
        <f t="shared" si="3"/>
        <v>8663.64914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2907264.812</v>
      </c>
      <c r="D24" s="13">
        <v>0.00317</v>
      </c>
      <c r="E24" s="12">
        <f t="shared" si="3"/>
        <v>9186.90696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2898077.905</v>
      </c>
      <c r="D25" s="13">
        <v>0.00457</v>
      </c>
      <c r="E25" s="12">
        <f t="shared" si="3"/>
        <v>13183.96531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2884893.94</v>
      </c>
      <c r="D26" s="13">
        <v>0.00481</v>
      </c>
      <c r="E26" s="12">
        <f t="shared" si="3"/>
        <v>13809.91416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2871084.026</v>
      </c>
      <c r="D27" s="13">
        <v>0.0028</v>
      </c>
      <c r="E27" s="12">
        <f t="shared" si="3"/>
        <v>8016.588823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2863067.437</v>
      </c>
      <c r="D28" s="13">
        <v>0.00211</v>
      </c>
      <c r="E28" s="12">
        <f t="shared" si="3"/>
        <v>6028.352468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2857039.084</v>
      </c>
      <c r="D29" s="13">
        <v>0.00192</v>
      </c>
      <c r="E29" s="12">
        <f t="shared" si="3"/>
        <v>5475.003036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2851564.081</v>
      </c>
      <c r="D30" s="13">
        <v>0.00159</v>
      </c>
      <c r="E30" s="12">
        <f t="shared" si="3"/>
        <v>4526.789294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2847037.292</v>
      </c>
      <c r="D31" s="13">
        <v>8.7E-4</v>
      </c>
      <c r="E31" s="12">
        <f t="shared" si="3"/>
        <v>2474.769395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2844562.523</v>
      </c>
      <c r="D32" s="13">
        <v>4.8E-4</v>
      </c>
      <c r="E32" s="12">
        <f t="shared" si="3"/>
        <v>1364.734938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2843197.788</v>
      </c>
      <c r="D33" s="13">
        <v>6.9E-4</v>
      </c>
      <c r="E33" s="12">
        <f t="shared" si="3"/>
        <v>1960.45376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2841237.334</v>
      </c>
      <c r="D34" s="13">
        <v>4.2E-4</v>
      </c>
      <c r="E34" s="12">
        <f t="shared" si="3"/>
        <v>1192.818696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2840044.515</v>
      </c>
      <c r="D35" s="13">
        <v>9.6E-4</v>
      </c>
      <c r="E35" s="12">
        <f t="shared" si="3"/>
        <v>2723.82786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2837320.687</v>
      </c>
      <c r="D36" s="13">
        <v>0.00141</v>
      </c>
      <c r="E36" s="12">
        <f t="shared" si="3"/>
        <v>3994.989235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2833325.698</v>
      </c>
      <c r="D37" s="13">
        <v>0.00217</v>
      </c>
      <c r="E37" s="12">
        <f t="shared" si="3"/>
        <v>6135.003807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2827190.694</v>
      </c>
      <c r="D38" s="13">
        <v>0.00226</v>
      </c>
      <c r="E38" s="12">
        <f t="shared" si="3"/>
        <v>6375.043371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2820815.651</v>
      </c>
      <c r="D39" s="13">
        <v>0.00173</v>
      </c>
      <c r="E39" s="12">
        <f t="shared" si="3"/>
        <v>4871.583237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2815944.068</v>
      </c>
      <c r="D40" s="13">
        <v>0.00191</v>
      </c>
      <c r="E40" s="12">
        <f t="shared" si="3"/>
        <v>5368.199908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2810575.868</v>
      </c>
      <c r="D41" s="13">
        <v>0.00119</v>
      </c>
      <c r="E41" s="12">
        <f t="shared" si="3"/>
        <v>3340.609957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2807235.258</v>
      </c>
      <c r="D42" s="13">
        <v>9.5E-4</v>
      </c>
      <c r="E42" s="12">
        <f t="shared" si="3"/>
        <v>2664.34237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2804570.916</v>
      </c>
      <c r="D43" s="13">
        <v>0.00165</v>
      </c>
      <c r="E43" s="12">
        <f t="shared" si="3"/>
        <v>4619.919144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2799950.996</v>
      </c>
      <c r="D44" s="13">
        <v>0.002</v>
      </c>
      <c r="E44" s="12">
        <f t="shared" si="3"/>
        <v>5588.724544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2794362.272</v>
      </c>
      <c r="D45" s="13">
        <v>0.00277</v>
      </c>
      <c r="E45" s="12">
        <f t="shared" si="3"/>
        <v>7719.001858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2786643.27</v>
      </c>
      <c r="D46" s="13">
        <v>0.00308</v>
      </c>
      <c r="E46" s="12">
        <f t="shared" si="3"/>
        <v>8556.507229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2778086.763</v>
      </c>
      <c r="D47" s="13">
        <v>0.00439</v>
      </c>
      <c r="E47" s="12">
        <f t="shared" si="3"/>
        <v>12142.49533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2765944.267</v>
      </c>
      <c r="D48" s="13">
        <v>0.00421</v>
      </c>
      <c r="E48" s="12">
        <f t="shared" si="3"/>
        <v>11595.80702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2754348.46</v>
      </c>
      <c r="D49" s="13">
        <v>0.00405</v>
      </c>
      <c r="E49" s="12">
        <f t="shared" si="3"/>
        <v>11110.1153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2743238.345</v>
      </c>
      <c r="D50" s="13">
        <v>0.00515</v>
      </c>
      <c r="E50" s="12">
        <f t="shared" si="3"/>
        <v>14055.29272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2729183.052</v>
      </c>
      <c r="D51" s="13">
        <v>0.0056</v>
      </c>
      <c r="E51" s="12">
        <f t="shared" si="3"/>
        <v>15198.31453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2713984.738</v>
      </c>
      <c r="D52" s="13">
        <v>0.0061</v>
      </c>
      <c r="E52" s="12">
        <f t="shared" si="3"/>
        <v>16454.93182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2697529.806</v>
      </c>
      <c r="D53" s="13">
        <v>0.00717</v>
      </c>
      <c r="E53" s="12">
        <f t="shared" si="3"/>
        <v>19203.59891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2678326.207</v>
      </c>
      <c r="D54" s="13">
        <v>0.00625</v>
      </c>
      <c r="E54" s="12">
        <f t="shared" si="3"/>
        <v>16635.5665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2661690.641</v>
      </c>
      <c r="D55" s="13">
        <v>0.00619</v>
      </c>
      <c r="E55" s="12">
        <f t="shared" si="3"/>
        <v>16374.50687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2645316.134</v>
      </c>
      <c r="D56" s="13">
        <v>0.00676</v>
      </c>
      <c r="E56" s="12">
        <f t="shared" si="3"/>
        <v>17762.26416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2627553.87</v>
      </c>
      <c r="D57" s="13">
        <v>0.00552</v>
      </c>
      <c r="E57" s="12">
        <f t="shared" si="3"/>
        <v>14424.47426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2613129.395</v>
      </c>
      <c r="D58" s="13">
        <v>0.00693</v>
      </c>
      <c r="E58" s="12">
        <f t="shared" si="3"/>
        <v>17984.35513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2595145.04</v>
      </c>
      <c r="D59" s="13">
        <v>0.0063</v>
      </c>
      <c r="E59" s="12">
        <f t="shared" si="3"/>
        <v>16247.05729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2578897.983</v>
      </c>
      <c r="D60" s="13">
        <v>0.00582</v>
      </c>
      <c r="E60" s="12">
        <f t="shared" si="3"/>
        <v>14922.33825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2563975.645</v>
      </c>
      <c r="D61" s="13">
        <v>0.00534</v>
      </c>
      <c r="E61" s="12">
        <f t="shared" si="3"/>
        <v>13618.90499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2550356.74</v>
      </c>
      <c r="D62" s="13">
        <v>0.00519</v>
      </c>
      <c r="E62" s="12">
        <f t="shared" si="3"/>
        <v>13168.00951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2537188.73</v>
      </c>
      <c r="D63" s="13">
        <v>0.0055</v>
      </c>
      <c r="E63" s="12">
        <f t="shared" si="3"/>
        <v>13878.20787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2523310.522</v>
      </c>
      <c r="D64" s="13">
        <v>0.00511</v>
      </c>
      <c r="E64" s="12">
        <f t="shared" si="3"/>
        <v>12828.56281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2510481.96</v>
      </c>
      <c r="D65" s="13">
        <v>0.00526</v>
      </c>
      <c r="E65" s="12">
        <f t="shared" si="3"/>
        <v>13136.03954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2497345.92</v>
      </c>
      <c r="D66" s="13">
        <v>0.00416</v>
      </c>
      <c r="E66" s="12">
        <f t="shared" si="3"/>
        <v>10345.92</v>
      </c>
      <c r="F66" s="39">
        <f>SUM(F2)</f>
        <v>3254988</v>
      </c>
    </row>
    <row r="67" ht="22.5" customHeight="1">
      <c r="A67" s="3">
        <f t="shared" si="1"/>
        <v>1950</v>
      </c>
      <c r="B67" s="4">
        <v>1700.0</v>
      </c>
      <c r="C67" s="17">
        <v>2487000.0</v>
      </c>
      <c r="D67" s="13">
        <v>0.00471</v>
      </c>
      <c r="E67" s="4" t="s">
        <v>72</v>
      </c>
      <c r="F67" s="12">
        <f>SUM(C2)</f>
        <v>3254667.804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336479087.2</v>
      </c>
      <c r="D2" s="13">
        <v>0.00778</v>
      </c>
      <c r="E2" s="12">
        <f t="shared" ref="E2:E66" si="3">SUM(C2-C3)</f>
        <v>2597597.986</v>
      </c>
      <c r="F2" s="19">
        <v>2.36475569E8</v>
      </c>
    </row>
    <row r="3" ht="22.5" customHeight="1">
      <c r="A3" s="3">
        <f t="shared" si="1"/>
        <v>2014</v>
      </c>
      <c r="B3" s="4">
        <v>1764.0</v>
      </c>
      <c r="C3" s="12">
        <f t="shared" si="2"/>
        <v>333881489.2</v>
      </c>
      <c r="D3" s="13">
        <v>0.00806</v>
      </c>
      <c r="E3" s="12">
        <f t="shared" si="3"/>
        <v>2669568.084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331211921.1</v>
      </c>
      <c r="D4" s="13">
        <v>0.00807</v>
      </c>
      <c r="E4" s="12">
        <f t="shared" si="3"/>
        <v>2651482.737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328560438.3</v>
      </c>
      <c r="D5" s="13">
        <v>0.00814</v>
      </c>
      <c r="E5" s="12">
        <f t="shared" si="3"/>
        <v>2652887.464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325907550.9</v>
      </c>
      <c r="D6" s="13">
        <v>0.00809</v>
      </c>
      <c r="E6" s="12">
        <f t="shared" si="3"/>
        <v>2615433.232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323292117.7</v>
      </c>
      <c r="D7" s="13">
        <v>0.00819</v>
      </c>
      <c r="E7" s="12">
        <f t="shared" si="3"/>
        <v>2626253.428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320665864.2</v>
      </c>
      <c r="D8" s="13">
        <v>0.00863</v>
      </c>
      <c r="E8" s="12">
        <f t="shared" si="3"/>
        <v>2743668.549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317922195.7</v>
      </c>
      <c r="D9" s="13">
        <v>0.00928</v>
      </c>
      <c r="E9" s="12">
        <f t="shared" si="3"/>
        <v>2923190.766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314999004.9</v>
      </c>
      <c r="D10" s="13">
        <v>0.00988</v>
      </c>
      <c r="E10" s="12">
        <f t="shared" si="3"/>
        <v>3081742.552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311917262.4</v>
      </c>
      <c r="D11" s="13">
        <v>0.01037</v>
      </c>
      <c r="E11" s="12">
        <f t="shared" si="3"/>
        <v>3201383.662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308715878.7</v>
      </c>
      <c r="D12" s="13">
        <v>0.0108</v>
      </c>
      <c r="E12" s="12">
        <f t="shared" si="3"/>
        <v>3298507.608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305417371.1</v>
      </c>
      <c r="D13" s="13">
        <v>0.01112</v>
      </c>
      <c r="E13" s="12">
        <f t="shared" si="3"/>
        <v>3358890.306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302058480.8</v>
      </c>
      <c r="D14" s="13">
        <v>0.01148</v>
      </c>
      <c r="E14" s="12">
        <f t="shared" si="3"/>
        <v>3428274.765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298630206</v>
      </c>
      <c r="D15" s="13">
        <v>0.01213</v>
      </c>
      <c r="E15" s="12">
        <f t="shared" si="3"/>
        <v>3578971.475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295051234.5</v>
      </c>
      <c r="D16" s="13">
        <v>0.0127</v>
      </c>
      <c r="E16" s="12">
        <f t="shared" si="3"/>
        <v>3700158.664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291351075.9</v>
      </c>
      <c r="D17" s="13">
        <v>0.01337</v>
      </c>
      <c r="E17" s="12">
        <f t="shared" si="3"/>
        <v>3843970.006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287507105.9</v>
      </c>
      <c r="D18" s="13">
        <v>0.01414</v>
      </c>
      <c r="E18" s="12">
        <f t="shared" si="3"/>
        <v>4008667.913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283498438</v>
      </c>
      <c r="D19" s="13">
        <v>0.015</v>
      </c>
      <c r="E19" s="12">
        <f t="shared" si="3"/>
        <v>4189632.088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279308805.9</v>
      </c>
      <c r="D20" s="13">
        <v>0.01476</v>
      </c>
      <c r="E20" s="12">
        <f t="shared" si="3"/>
        <v>4062633.504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275246172.4</v>
      </c>
      <c r="D21" s="13">
        <v>0.01497</v>
      </c>
      <c r="E21" s="12">
        <f t="shared" si="3"/>
        <v>4059662.059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271186510.3</v>
      </c>
      <c r="D22" s="13">
        <v>0.01531</v>
      </c>
      <c r="E22" s="12">
        <f t="shared" si="3"/>
        <v>4089258.919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267097251.4</v>
      </c>
      <c r="D23" s="13">
        <v>0.01547</v>
      </c>
      <c r="E23" s="12">
        <f t="shared" si="3"/>
        <v>4069046.332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263028205.1</v>
      </c>
      <c r="D24" s="13">
        <v>0.0158</v>
      </c>
      <c r="E24" s="12">
        <f t="shared" si="3"/>
        <v>4091204.607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258937000.5</v>
      </c>
      <c r="D25" s="13">
        <v>0.01661</v>
      </c>
      <c r="E25" s="12">
        <f t="shared" si="3"/>
        <v>4230672.114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254706328.3</v>
      </c>
      <c r="D26" s="13">
        <v>0.01674</v>
      </c>
      <c r="E26" s="12">
        <f t="shared" si="3"/>
        <v>4193583.351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250512745</v>
      </c>
      <c r="D27" s="13">
        <v>0.01758</v>
      </c>
      <c r="E27" s="12">
        <f t="shared" si="3"/>
        <v>4327929.064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246184815.9</v>
      </c>
      <c r="D28" s="13">
        <v>0.01814</v>
      </c>
      <c r="E28" s="12">
        <f t="shared" si="3"/>
        <v>4386226.414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241798589.5</v>
      </c>
      <c r="D29" s="13">
        <v>0.01874</v>
      </c>
      <c r="E29" s="12">
        <f t="shared" si="3"/>
        <v>4447950.966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237350638.5</v>
      </c>
      <c r="D30" s="13">
        <v>0.01947</v>
      </c>
      <c r="E30" s="12">
        <f t="shared" si="3"/>
        <v>4532960.197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232817678.3</v>
      </c>
      <c r="D31" s="13">
        <v>0.02017</v>
      </c>
      <c r="E31" s="12">
        <f t="shared" si="3"/>
        <v>4603088.282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228214590.1</v>
      </c>
      <c r="D32" s="13">
        <v>0.02105</v>
      </c>
      <c r="E32" s="12">
        <f t="shared" si="3"/>
        <v>4704879.409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223509710.7</v>
      </c>
      <c r="D33" s="13">
        <v>0.02157</v>
      </c>
      <c r="E33" s="12">
        <f t="shared" si="3"/>
        <v>4719308.964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218790401.7</v>
      </c>
      <c r="D34" s="13">
        <v>0.02216</v>
      </c>
      <c r="E34" s="12">
        <f t="shared" si="3"/>
        <v>4743284.125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214047117.6</v>
      </c>
      <c r="D35" s="13">
        <v>0.02252</v>
      </c>
      <c r="E35" s="12">
        <f t="shared" si="3"/>
        <v>4714177.803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209332939.8</v>
      </c>
      <c r="D36" s="13">
        <v>0.02307</v>
      </c>
      <c r="E36" s="12">
        <f t="shared" si="3"/>
        <v>4720411.038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204612528.7</v>
      </c>
      <c r="D37" s="13">
        <v>0.02351</v>
      </c>
      <c r="E37" s="12">
        <f t="shared" si="3"/>
        <v>4699944.847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199912583.9</v>
      </c>
      <c r="D38" s="13">
        <v>0.02369</v>
      </c>
      <c r="E38" s="12">
        <f t="shared" si="3"/>
        <v>4626331.323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195286252.6</v>
      </c>
      <c r="D39" s="13">
        <v>0.02384</v>
      </c>
      <c r="E39" s="12">
        <f t="shared" si="3"/>
        <v>4547218.57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190739034</v>
      </c>
      <c r="D40" s="13">
        <v>0.02388</v>
      </c>
      <c r="E40" s="12">
        <f t="shared" si="3"/>
        <v>4448615.201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186290418.8</v>
      </c>
      <c r="D41" s="13">
        <v>0.02385</v>
      </c>
      <c r="E41" s="12">
        <f t="shared" si="3"/>
        <v>4339528.728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181950890.1</v>
      </c>
      <c r="D42" s="13">
        <v>0.02378</v>
      </c>
      <c r="E42" s="12">
        <f t="shared" si="3"/>
        <v>4226290.966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177724599.1</v>
      </c>
      <c r="D43" s="13">
        <v>0.02379</v>
      </c>
      <c r="E43" s="12">
        <f t="shared" si="3"/>
        <v>4129819.799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173594779.3</v>
      </c>
      <c r="D44" s="13">
        <v>0.02415</v>
      </c>
      <c r="E44" s="12">
        <f t="shared" si="3"/>
        <v>4093456.935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169501322.4</v>
      </c>
      <c r="D45" s="13">
        <v>0.02428</v>
      </c>
      <c r="E45" s="12">
        <f t="shared" si="3"/>
        <v>4017936.606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165483385.7</v>
      </c>
      <c r="D46" s="13">
        <v>0.02439</v>
      </c>
      <c r="E46" s="12">
        <f t="shared" si="3"/>
        <v>3940042.15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161543343.6</v>
      </c>
      <c r="D47" s="13">
        <v>0.02457</v>
      </c>
      <c r="E47" s="12">
        <f t="shared" si="3"/>
        <v>3873937.312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157669406.3</v>
      </c>
      <c r="D48" s="13">
        <v>0.0249</v>
      </c>
      <c r="E48" s="12">
        <f t="shared" si="3"/>
        <v>3830586.61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153838819.7</v>
      </c>
      <c r="D49" s="13">
        <v>0.02527</v>
      </c>
      <c r="E49" s="12">
        <f t="shared" si="3"/>
        <v>3791690.943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150047128.7</v>
      </c>
      <c r="D50" s="13">
        <v>0.02598</v>
      </c>
      <c r="E50" s="12">
        <f t="shared" si="3"/>
        <v>3799513.055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146247615.7</v>
      </c>
      <c r="D51" s="13">
        <v>0.02689</v>
      </c>
      <c r="E51" s="12">
        <f t="shared" si="3"/>
        <v>3829619.906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142417995.8</v>
      </c>
      <c r="D52" s="13">
        <v>0.02777</v>
      </c>
      <c r="E52" s="12">
        <f t="shared" si="3"/>
        <v>3848086.384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138569909.4</v>
      </c>
      <c r="D53" s="13">
        <v>0.0286</v>
      </c>
      <c r="E53" s="12">
        <f t="shared" si="3"/>
        <v>3852906.289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134717003.1</v>
      </c>
      <c r="D54" s="13">
        <v>0.02929</v>
      </c>
      <c r="E54" s="12">
        <f t="shared" si="3"/>
        <v>3833575.592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130883427.5</v>
      </c>
      <c r="D55" s="13">
        <v>0.02966</v>
      </c>
      <c r="E55" s="12">
        <f t="shared" si="3"/>
        <v>3770178.952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127113248.6</v>
      </c>
      <c r="D56" s="13">
        <v>0.03003</v>
      </c>
      <c r="E56" s="12">
        <f t="shared" si="3"/>
        <v>3705922.016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123407326.5</v>
      </c>
      <c r="D57" s="13">
        <v>0.03032</v>
      </c>
      <c r="E57" s="12">
        <f t="shared" si="3"/>
        <v>3631600.028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119775726.5</v>
      </c>
      <c r="D58" s="13">
        <v>0.03066</v>
      </c>
      <c r="E58" s="12">
        <f t="shared" si="3"/>
        <v>3563079.75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116212646.8</v>
      </c>
      <c r="D59" s="13">
        <v>0.03072</v>
      </c>
      <c r="E59" s="12">
        <f t="shared" si="3"/>
        <v>3463649.205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112748997.6</v>
      </c>
      <c r="D60" s="13">
        <v>0.03074</v>
      </c>
      <c r="E60" s="12">
        <f t="shared" si="3"/>
        <v>3362539.714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109386457.8</v>
      </c>
      <c r="D61" s="13">
        <v>0.0307</v>
      </c>
      <c r="E61" s="12">
        <f t="shared" si="3"/>
        <v>3258139.377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106128318.5</v>
      </c>
      <c r="D62" s="13">
        <v>0.03059</v>
      </c>
      <c r="E62" s="12">
        <f t="shared" si="3"/>
        <v>3150103.593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102978214.9</v>
      </c>
      <c r="D63" s="13">
        <v>0.03043</v>
      </c>
      <c r="E63" s="12">
        <f t="shared" si="3"/>
        <v>3041086.807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99937128.07</v>
      </c>
      <c r="D64" s="13">
        <v>0.03029</v>
      </c>
      <c r="E64" s="12">
        <f t="shared" si="3"/>
        <v>2938100.544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96999027.52</v>
      </c>
      <c r="D65" s="13">
        <v>0.03012</v>
      </c>
      <c r="E65" s="12">
        <f t="shared" si="3"/>
        <v>2836184.822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94162842.7</v>
      </c>
      <c r="D66" s="13">
        <v>0.02989</v>
      </c>
      <c r="E66" s="12">
        <f t="shared" si="3"/>
        <v>2732842.7</v>
      </c>
      <c r="F66" s="39">
        <f>SUM(F2)</f>
        <v>236475569</v>
      </c>
    </row>
    <row r="67" ht="22.5" customHeight="1">
      <c r="A67" s="3">
        <f t="shared" si="1"/>
        <v>1950</v>
      </c>
      <c r="B67" s="4">
        <v>1700.0</v>
      </c>
      <c r="C67" s="17">
        <v>9.143E7</v>
      </c>
      <c r="D67" s="13">
        <v>0.02952</v>
      </c>
      <c r="E67" s="4" t="s">
        <v>72</v>
      </c>
      <c r="F67" s="12">
        <f>SUM(C2)</f>
        <v>336479087.2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2051787.105</v>
      </c>
      <c r="D2" s="13">
        <v>0.00769</v>
      </c>
      <c r="E2" s="12">
        <f t="shared" ref="E2:E66" si="3">SUM(C2-C3)</f>
        <v>15657.83409</v>
      </c>
      <c r="F2" s="19">
        <v>2051970.0</v>
      </c>
    </row>
    <row r="3" ht="22.5" customHeight="1">
      <c r="A3" s="3">
        <f t="shared" si="1"/>
        <v>2014</v>
      </c>
      <c r="B3" s="4">
        <v>1764.0</v>
      </c>
      <c r="C3" s="12">
        <f t="shared" si="2"/>
        <v>2036129.271</v>
      </c>
      <c r="D3" s="13">
        <v>0.00796</v>
      </c>
      <c r="E3" s="12">
        <f t="shared" si="3"/>
        <v>16079.59542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2020049.676</v>
      </c>
      <c r="D4" s="13">
        <v>0.00787</v>
      </c>
      <c r="E4" s="12">
        <f t="shared" si="3"/>
        <v>15773.6523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2004276.023</v>
      </c>
      <c r="D5" s="13">
        <v>0.00767</v>
      </c>
      <c r="E5" s="12">
        <f t="shared" si="3"/>
        <v>15255.78523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1989020.238</v>
      </c>
      <c r="D6" s="13">
        <v>0.00776</v>
      </c>
      <c r="E6" s="12">
        <f t="shared" si="3"/>
        <v>15315.94531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1973704.293</v>
      </c>
      <c r="D7" s="13">
        <v>0.0095</v>
      </c>
      <c r="E7" s="12">
        <f t="shared" si="3"/>
        <v>18573.74025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1955130.552</v>
      </c>
      <c r="D8" s="13">
        <v>0.01237</v>
      </c>
      <c r="E8" s="12">
        <f t="shared" si="3"/>
        <v>23889.45241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1931241.1</v>
      </c>
      <c r="D9" s="13">
        <v>0.01244</v>
      </c>
      <c r="E9" s="12">
        <f t="shared" si="3"/>
        <v>23729.44499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1907511.655</v>
      </c>
      <c r="D10" s="13">
        <v>0.01261</v>
      </c>
      <c r="E10" s="12">
        <f t="shared" si="3"/>
        <v>23754.18174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1883757.473</v>
      </c>
      <c r="D11" s="13">
        <v>0.01228</v>
      </c>
      <c r="E11" s="12">
        <f t="shared" si="3"/>
        <v>22851.92019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1860905.553</v>
      </c>
      <c r="D12" s="13">
        <v>0.01225</v>
      </c>
      <c r="E12" s="12">
        <f t="shared" si="3"/>
        <v>22520.22033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1838385.333</v>
      </c>
      <c r="D13" s="13">
        <v>0.00945</v>
      </c>
      <c r="E13" s="12">
        <f t="shared" si="3"/>
        <v>17210.10589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1821175.227</v>
      </c>
      <c r="D14" s="13">
        <v>0.01001</v>
      </c>
      <c r="E14" s="12">
        <f t="shared" si="3"/>
        <v>18049.29062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1803125.936</v>
      </c>
      <c r="D15" s="13">
        <v>0.01028</v>
      </c>
      <c r="E15" s="12">
        <f t="shared" si="3"/>
        <v>18347.5221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1784778.414</v>
      </c>
      <c r="D16" s="13">
        <v>0.01338</v>
      </c>
      <c r="E16" s="12">
        <f t="shared" si="3"/>
        <v>23565.03501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1761213.379</v>
      </c>
      <c r="D17" s="13">
        <v>0.02117</v>
      </c>
      <c r="E17" s="12">
        <f t="shared" si="3"/>
        <v>36511.92969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1724701.449</v>
      </c>
      <c r="D18" s="13">
        <v>0.03124</v>
      </c>
      <c r="E18" s="12">
        <f t="shared" si="3"/>
        <v>52247.46255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1672453.987</v>
      </c>
      <c r="D19" s="13">
        <v>0.03209</v>
      </c>
      <c r="E19" s="12">
        <f t="shared" si="3"/>
        <v>52000.35699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1620453.63</v>
      </c>
      <c r="D20" s="13">
        <v>0.03271</v>
      </c>
      <c r="E20" s="12">
        <f t="shared" si="3"/>
        <v>51326.15956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1569127.47</v>
      </c>
      <c r="D21" s="13">
        <v>0.03308</v>
      </c>
      <c r="E21" s="12">
        <f t="shared" si="3"/>
        <v>50244.6439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1518882.826</v>
      </c>
      <c r="D22" s="13">
        <v>0.03335</v>
      </c>
      <c r="E22" s="12">
        <f t="shared" si="3"/>
        <v>49019.92768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1469862.899</v>
      </c>
      <c r="D23" s="13">
        <v>0.03251</v>
      </c>
      <c r="E23" s="12">
        <f t="shared" si="3"/>
        <v>46280.65863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1423582.24</v>
      </c>
      <c r="D24" s="13">
        <v>0.03356</v>
      </c>
      <c r="E24" s="12">
        <f t="shared" si="3"/>
        <v>46224.13791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1377358.102</v>
      </c>
      <c r="D25" s="13">
        <v>0.0292</v>
      </c>
      <c r="E25" s="12">
        <f t="shared" si="3"/>
        <v>39077.78526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1338280.317</v>
      </c>
      <c r="D26" s="13">
        <v>0.03983</v>
      </c>
      <c r="E26" s="12">
        <f t="shared" si="3"/>
        <v>51261.94188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1287018.375</v>
      </c>
      <c r="D27" s="13">
        <v>0.02437</v>
      </c>
      <c r="E27" s="12">
        <f t="shared" si="3"/>
        <v>30618.46579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1256399.909</v>
      </c>
      <c r="D28" s="13">
        <v>0.00814</v>
      </c>
      <c r="E28" s="12">
        <f t="shared" si="3"/>
        <v>10144.51888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1246255.39</v>
      </c>
      <c r="D29" s="13">
        <v>-0.00226</v>
      </c>
      <c r="E29" s="12">
        <f t="shared" si="3"/>
        <v>-2822.916975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1249078.307</v>
      </c>
      <c r="D30" s="13">
        <v>-0.0042</v>
      </c>
      <c r="E30" s="12">
        <f t="shared" si="3"/>
        <v>-5268.255565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1254346.563</v>
      </c>
      <c r="D31" s="13">
        <v>-0.00253</v>
      </c>
      <c r="E31" s="12">
        <f t="shared" si="3"/>
        <v>-3181.546116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1257528.109</v>
      </c>
      <c r="D32" s="13">
        <v>0.00127</v>
      </c>
      <c r="E32" s="12">
        <f t="shared" si="3"/>
        <v>1595.035004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1255933.074</v>
      </c>
      <c r="D33" s="13">
        <v>0.00477</v>
      </c>
      <c r="E33" s="12">
        <f t="shared" si="3"/>
        <v>5962.360305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1249970.714</v>
      </c>
      <c r="D34" s="13">
        <v>0.00702</v>
      </c>
      <c r="E34" s="12">
        <f t="shared" si="3"/>
        <v>8713.624765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1241257.089</v>
      </c>
      <c r="D35" s="13">
        <v>0.00712</v>
      </c>
      <c r="E35" s="12">
        <f t="shared" si="3"/>
        <v>8775.270548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1232481.819</v>
      </c>
      <c r="D36" s="13">
        <v>0.00524</v>
      </c>
      <c r="E36" s="12">
        <f t="shared" si="3"/>
        <v>6424.540139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1226057.278</v>
      </c>
      <c r="D37" s="13">
        <v>0.00206</v>
      </c>
      <c r="E37" s="12">
        <f t="shared" si="3"/>
        <v>2520.485793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1223536.793</v>
      </c>
      <c r="D38" s="13">
        <v>0.00255</v>
      </c>
      <c r="E38" s="12">
        <f t="shared" si="3"/>
        <v>3112.083009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1220424.71</v>
      </c>
      <c r="D39" s="13">
        <v>0.00318</v>
      </c>
      <c r="E39" s="12">
        <f t="shared" si="3"/>
        <v>3868.648275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1216556.061</v>
      </c>
      <c r="D40" s="13">
        <v>0.00358</v>
      </c>
      <c r="E40" s="12">
        <f t="shared" si="3"/>
        <v>4339.73445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1212216.327</v>
      </c>
      <c r="D41" s="13">
        <v>0.00424</v>
      </c>
      <c r="E41" s="12">
        <f t="shared" si="3"/>
        <v>5118.096497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1207098.23</v>
      </c>
      <c r="D42" s="13">
        <v>0.0108</v>
      </c>
      <c r="E42" s="12">
        <f t="shared" si="3"/>
        <v>12897.3693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1194200.861</v>
      </c>
      <c r="D43" s="13">
        <v>0.01204</v>
      </c>
      <c r="E43" s="12">
        <f t="shared" si="3"/>
        <v>14207.12459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1179993.736</v>
      </c>
      <c r="D44" s="13">
        <v>0.01092</v>
      </c>
      <c r="E44" s="12">
        <f t="shared" si="3"/>
        <v>12746.34155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1167247.395</v>
      </c>
      <c r="D45" s="13">
        <v>0.00732</v>
      </c>
      <c r="E45" s="12">
        <f t="shared" si="3"/>
        <v>8482.161508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1158765.233</v>
      </c>
      <c r="D46" s="13">
        <v>-0.00342</v>
      </c>
      <c r="E46" s="12">
        <f t="shared" si="3"/>
        <v>-3976.576992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1162741.81</v>
      </c>
      <c r="D47" s="13">
        <v>-0.00236</v>
      </c>
      <c r="E47" s="12">
        <f t="shared" si="3"/>
        <v>-2750.561999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1165492.372</v>
      </c>
      <c r="D48" s="13">
        <v>-0.00108</v>
      </c>
      <c r="E48" s="12">
        <f t="shared" si="3"/>
        <v>-1260.092662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1166752.465</v>
      </c>
      <c r="D49" s="13">
        <v>4.9E-4</v>
      </c>
      <c r="E49" s="12">
        <f t="shared" si="3"/>
        <v>571.4287078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1166181.036</v>
      </c>
      <c r="D50" s="13">
        <v>0.00219</v>
      </c>
      <c r="E50" s="12">
        <f t="shared" si="3"/>
        <v>2548.355571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1163632.681</v>
      </c>
      <c r="D51" s="13">
        <v>0.00789</v>
      </c>
      <c r="E51" s="12">
        <f t="shared" si="3"/>
        <v>9109.190339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1154523.49</v>
      </c>
      <c r="D52" s="13">
        <v>0.00938</v>
      </c>
      <c r="E52" s="12">
        <f t="shared" si="3"/>
        <v>10728.79425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1143794.696</v>
      </c>
      <c r="D53" s="13">
        <v>0.01034</v>
      </c>
      <c r="E53" s="12">
        <f t="shared" si="3"/>
        <v>11705.79919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1132088.897</v>
      </c>
      <c r="D54" s="13">
        <v>0.01121</v>
      </c>
      <c r="E54" s="12">
        <f t="shared" si="3"/>
        <v>12550.03069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1119538.866</v>
      </c>
      <c r="D55" s="13">
        <v>0.01286</v>
      </c>
      <c r="E55" s="12">
        <f t="shared" si="3"/>
        <v>14214.47171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1105324.395</v>
      </c>
      <c r="D56" s="13">
        <v>0.01366</v>
      </c>
      <c r="E56" s="12">
        <f t="shared" si="3"/>
        <v>14895.26195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1090429.133</v>
      </c>
      <c r="D57" s="13">
        <v>0.01009</v>
      </c>
      <c r="E57" s="12">
        <f t="shared" si="3"/>
        <v>10892.52438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1079536.608</v>
      </c>
      <c r="D58" s="13">
        <v>0.02458</v>
      </c>
      <c r="E58" s="12">
        <f t="shared" si="3"/>
        <v>25898.42651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1053638.182</v>
      </c>
      <c r="D59" s="13">
        <v>0.02468</v>
      </c>
      <c r="E59" s="12">
        <f t="shared" si="3"/>
        <v>25377.47426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1028260.707</v>
      </c>
      <c r="D60" s="13">
        <v>0.02543</v>
      </c>
      <c r="E60" s="12">
        <f t="shared" si="3"/>
        <v>25500.19971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1002760.508</v>
      </c>
      <c r="D61" s="13">
        <v>0.02591</v>
      </c>
      <c r="E61" s="12">
        <f t="shared" si="3"/>
        <v>25325.34507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977435.1627</v>
      </c>
      <c r="D62" s="13">
        <v>0.02654</v>
      </c>
      <c r="E62" s="12">
        <f t="shared" si="3"/>
        <v>25270.45144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952164.7113</v>
      </c>
      <c r="D63" s="13">
        <v>0.0264</v>
      </c>
      <c r="E63" s="12">
        <f t="shared" si="3"/>
        <v>24490.59663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927674.1146</v>
      </c>
      <c r="D64" s="13">
        <v>0.02688</v>
      </c>
      <c r="E64" s="12">
        <f t="shared" si="3"/>
        <v>24283.14915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903390.9655</v>
      </c>
      <c r="D65" s="13">
        <v>0.02643</v>
      </c>
      <c r="E65" s="12">
        <f t="shared" si="3"/>
        <v>23261.81349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880129.152</v>
      </c>
      <c r="D66" s="13">
        <v>0.02627</v>
      </c>
      <c r="E66" s="12">
        <f t="shared" si="3"/>
        <v>22529.152</v>
      </c>
      <c r="F66" s="39">
        <f>SUM(F2)</f>
        <v>2051970</v>
      </c>
    </row>
    <row r="67" ht="22.5" customHeight="1">
      <c r="A67" s="3">
        <f t="shared" si="1"/>
        <v>1950</v>
      </c>
      <c r="B67" s="4">
        <v>1700.0</v>
      </c>
      <c r="C67" s="17">
        <v>857600.0</v>
      </c>
      <c r="D67" s="13">
        <v>0.02546</v>
      </c>
      <c r="E67" s="4" t="s">
        <v>72</v>
      </c>
      <c r="F67" s="12">
        <f>SUM(C2)</f>
        <v>2051787.105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36358714.31</v>
      </c>
      <c r="D2" s="13">
        <v>0.02173</v>
      </c>
      <c r="E2" s="12">
        <f t="shared" ref="E2:E66" si="3">SUM(C2-C3)</f>
        <v>773271.6686</v>
      </c>
      <c r="F2" s="19">
        <v>3.6356117E7</v>
      </c>
    </row>
    <row r="3" ht="22.5" customHeight="1">
      <c r="A3" s="3">
        <f t="shared" si="1"/>
        <v>2014</v>
      </c>
      <c r="B3" s="4">
        <v>1764.0</v>
      </c>
      <c r="C3" s="12">
        <f t="shared" si="2"/>
        <v>35585442.64</v>
      </c>
      <c r="D3" s="13">
        <v>0.02282</v>
      </c>
      <c r="E3" s="12">
        <f t="shared" si="3"/>
        <v>793942.0437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34791500.6</v>
      </c>
      <c r="D4" s="13">
        <v>0.02397</v>
      </c>
      <c r="E4" s="12">
        <f t="shared" si="3"/>
        <v>814430.3733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33977070.23</v>
      </c>
      <c r="D5" s="13">
        <v>0.02549</v>
      </c>
      <c r="E5" s="12">
        <f t="shared" si="3"/>
        <v>844547.9917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33132522.23</v>
      </c>
      <c r="D6" s="13">
        <v>0.02669</v>
      </c>
      <c r="E6" s="12">
        <f t="shared" si="3"/>
        <v>861318.4295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32271203.8</v>
      </c>
      <c r="D7" s="13">
        <v>0.02834</v>
      </c>
      <c r="E7" s="12">
        <f t="shared" si="3"/>
        <v>889361.4133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31381842.39</v>
      </c>
      <c r="D8" s="13">
        <v>0.02971</v>
      </c>
      <c r="E8" s="12">
        <f t="shared" si="3"/>
        <v>905453.5135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30476388.88</v>
      </c>
      <c r="D9" s="13">
        <v>0.03072</v>
      </c>
      <c r="E9" s="12">
        <f t="shared" si="3"/>
        <v>908330.7458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29568058.13</v>
      </c>
      <c r="D10" s="13">
        <v>0.02986</v>
      </c>
      <c r="E10" s="12">
        <f t="shared" si="3"/>
        <v>857303.1439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28710754.99</v>
      </c>
      <c r="D11" s="13">
        <v>0.0306</v>
      </c>
      <c r="E11" s="12">
        <f t="shared" si="3"/>
        <v>852463.713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27858291.27</v>
      </c>
      <c r="D12" s="13">
        <v>0.03034</v>
      </c>
      <c r="E12" s="12">
        <f t="shared" si="3"/>
        <v>820331.6937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27037959.58</v>
      </c>
      <c r="D13" s="13">
        <v>0.03112</v>
      </c>
      <c r="E13" s="12">
        <f t="shared" si="3"/>
        <v>816026.5557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26221933.02</v>
      </c>
      <c r="D14" s="13">
        <v>0.03098</v>
      </c>
      <c r="E14" s="12">
        <f t="shared" si="3"/>
        <v>787944.9505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25433988.07</v>
      </c>
      <c r="D15" s="13">
        <v>0.03073</v>
      </c>
      <c r="E15" s="12">
        <f t="shared" si="3"/>
        <v>758284.3747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24675703.7</v>
      </c>
      <c r="D16" s="13">
        <v>0.03222</v>
      </c>
      <c r="E16" s="12">
        <f t="shared" si="3"/>
        <v>770234.2264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23905469.47</v>
      </c>
      <c r="D17" s="13">
        <v>0.03047</v>
      </c>
      <c r="E17" s="12">
        <f t="shared" si="3"/>
        <v>706861.5824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23198607.89</v>
      </c>
      <c r="D18" s="13">
        <v>0.02977</v>
      </c>
      <c r="E18" s="12">
        <f t="shared" si="3"/>
        <v>670657.0952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22527950.8</v>
      </c>
      <c r="D19" s="13">
        <v>0.02789</v>
      </c>
      <c r="E19" s="12">
        <f t="shared" si="3"/>
        <v>611256.6011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21916694.19</v>
      </c>
      <c r="D20" s="13">
        <v>0.0273</v>
      </c>
      <c r="E20" s="12">
        <f t="shared" si="3"/>
        <v>582425.5344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21334268.66</v>
      </c>
      <c r="D21" s="13">
        <v>0.02736</v>
      </c>
      <c r="E21" s="12">
        <f t="shared" si="3"/>
        <v>568160.7134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20766107.95</v>
      </c>
      <c r="D22" s="13">
        <v>0.0277</v>
      </c>
      <c r="E22" s="12">
        <f t="shared" si="3"/>
        <v>559717.0284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20206390.92</v>
      </c>
      <c r="D23" s="13">
        <v>0.0291</v>
      </c>
      <c r="E23" s="12">
        <f t="shared" si="3"/>
        <v>571378.8512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19635012.07</v>
      </c>
      <c r="D24" s="13">
        <v>0.02897</v>
      </c>
      <c r="E24" s="12">
        <f t="shared" si="3"/>
        <v>552811.3546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19082200.71</v>
      </c>
      <c r="D25" s="13">
        <v>0.03043</v>
      </c>
      <c r="E25" s="12">
        <f t="shared" si="3"/>
        <v>563523.3521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18518677.36</v>
      </c>
      <c r="D26" s="13">
        <v>0.03087</v>
      </c>
      <c r="E26" s="12">
        <f t="shared" si="3"/>
        <v>554552.5334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17964124.83</v>
      </c>
      <c r="D27" s="13">
        <v>0.03398</v>
      </c>
      <c r="E27" s="12">
        <f t="shared" si="3"/>
        <v>590360.5114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17373764.32</v>
      </c>
      <c r="D28" s="13">
        <v>0.03485</v>
      </c>
      <c r="E28" s="12">
        <f t="shared" si="3"/>
        <v>585085.4582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16788678.86</v>
      </c>
      <c r="D29" s="13">
        <v>0.0353</v>
      </c>
      <c r="E29" s="12">
        <f t="shared" si="3"/>
        <v>572433.4624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16216245.39</v>
      </c>
      <c r="D30" s="13">
        <v>0.03524</v>
      </c>
      <c r="E30" s="12">
        <f t="shared" si="3"/>
        <v>552007.7351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15664237.66</v>
      </c>
      <c r="D31" s="13">
        <v>0.0353</v>
      </c>
      <c r="E31" s="12">
        <f t="shared" si="3"/>
        <v>534094.0688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15130143.59</v>
      </c>
      <c r="D32" s="13">
        <v>0.03632</v>
      </c>
      <c r="E32" s="12">
        <f t="shared" si="3"/>
        <v>530267.4996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14599876.09</v>
      </c>
      <c r="D33" s="13">
        <v>0.03654</v>
      </c>
      <c r="E33" s="12">
        <f t="shared" si="3"/>
        <v>514673.3096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14085202.78</v>
      </c>
      <c r="D34" s="13">
        <v>0.03702</v>
      </c>
      <c r="E34" s="12">
        <f t="shared" si="3"/>
        <v>502819.8173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13582382.96</v>
      </c>
      <c r="D35" s="13">
        <v>0.03602</v>
      </c>
      <c r="E35" s="12">
        <f t="shared" si="3"/>
        <v>472227.7894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13110155.17</v>
      </c>
      <c r="D36" s="13">
        <v>0.03552</v>
      </c>
      <c r="E36" s="12">
        <f t="shared" si="3"/>
        <v>449699.3895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12660455.79</v>
      </c>
      <c r="D37" s="13">
        <v>0.03599</v>
      </c>
      <c r="E37" s="12">
        <f t="shared" si="3"/>
        <v>439820.6582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12220635.13</v>
      </c>
      <c r="D38" s="13">
        <v>0.03487</v>
      </c>
      <c r="E38" s="12">
        <f t="shared" si="3"/>
        <v>411774.9542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11808860.17</v>
      </c>
      <c r="D39" s="13">
        <v>0.03442</v>
      </c>
      <c r="E39" s="12">
        <f t="shared" si="3"/>
        <v>392936.1064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11415924.07</v>
      </c>
      <c r="D40" s="13">
        <v>0.03442</v>
      </c>
      <c r="E40" s="12">
        <f t="shared" si="3"/>
        <v>379861.2811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11036062.79</v>
      </c>
      <c r="D41" s="13">
        <v>0.03194</v>
      </c>
      <c r="E41" s="12">
        <f t="shared" si="3"/>
        <v>341581.7251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10694481.06</v>
      </c>
      <c r="D42" s="13">
        <v>0.03302</v>
      </c>
      <c r="E42" s="12">
        <f t="shared" si="3"/>
        <v>341844.0733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10352636.99</v>
      </c>
      <c r="D43" s="13">
        <v>0.03344</v>
      </c>
      <c r="E43" s="12">
        <f t="shared" si="3"/>
        <v>334990.1115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10017646.88</v>
      </c>
      <c r="D44" s="13">
        <v>0.03431</v>
      </c>
      <c r="E44" s="12">
        <f t="shared" si="3"/>
        <v>332304.1103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9685342.765</v>
      </c>
      <c r="D45" s="13">
        <v>0.03475</v>
      </c>
      <c r="E45" s="12">
        <f t="shared" si="3"/>
        <v>325262.7795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9360079.986</v>
      </c>
      <c r="D46" s="13">
        <v>0.0348</v>
      </c>
      <c r="E46" s="12">
        <f t="shared" si="3"/>
        <v>314776.5592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9045303.427</v>
      </c>
      <c r="D47" s="13">
        <v>0.03783</v>
      </c>
      <c r="E47" s="12">
        <f t="shared" si="3"/>
        <v>329710.8665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8715592.56</v>
      </c>
      <c r="D48" s="13">
        <v>0.03915</v>
      </c>
      <c r="E48" s="12">
        <f t="shared" si="3"/>
        <v>328360.1489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8387232.411</v>
      </c>
      <c r="D49" s="13">
        <v>0.03932</v>
      </c>
      <c r="E49" s="12">
        <f t="shared" si="3"/>
        <v>317309.3738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8069923.037</v>
      </c>
      <c r="D50" s="13">
        <v>0.03976</v>
      </c>
      <c r="E50" s="12">
        <f t="shared" si="3"/>
        <v>308590.5786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7761332.459</v>
      </c>
      <c r="D51" s="13">
        <v>0.03957</v>
      </c>
      <c r="E51" s="12">
        <f t="shared" si="3"/>
        <v>295425.9217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7465906.537</v>
      </c>
      <c r="D52" s="13">
        <v>0.04016</v>
      </c>
      <c r="E52" s="12">
        <f t="shared" si="3"/>
        <v>288254.5056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7177652.032</v>
      </c>
      <c r="D53" s="13">
        <v>0.03947</v>
      </c>
      <c r="E53" s="12">
        <f t="shared" si="3"/>
        <v>272544.5907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6905107.441</v>
      </c>
      <c r="D54" s="13">
        <v>0.03907</v>
      </c>
      <c r="E54" s="12">
        <f t="shared" si="3"/>
        <v>259638.4726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6645468.968</v>
      </c>
      <c r="D55" s="13">
        <v>0.0386</v>
      </c>
      <c r="E55" s="12">
        <f t="shared" si="3"/>
        <v>246981.612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6398487.356</v>
      </c>
      <c r="D56" s="13">
        <v>0.03791</v>
      </c>
      <c r="E56" s="12">
        <f t="shared" si="3"/>
        <v>233706.8298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6164780.527</v>
      </c>
      <c r="D57" s="13">
        <v>0.03667</v>
      </c>
      <c r="E57" s="12">
        <f t="shared" si="3"/>
        <v>218066.0209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5946714.506</v>
      </c>
      <c r="D58" s="13">
        <v>0.03543</v>
      </c>
      <c r="E58" s="12">
        <f t="shared" si="3"/>
        <v>203482.7028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5743231.803</v>
      </c>
      <c r="D59" s="13">
        <v>0.03247</v>
      </c>
      <c r="E59" s="12">
        <f t="shared" si="3"/>
        <v>180618.068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5562613.735</v>
      </c>
      <c r="D60" s="13">
        <v>0.03267</v>
      </c>
      <c r="E60" s="12">
        <f t="shared" si="3"/>
        <v>175981.2822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5386632.453</v>
      </c>
      <c r="D61" s="13">
        <v>0.03084</v>
      </c>
      <c r="E61" s="12">
        <f t="shared" si="3"/>
        <v>161153.7628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5225478.69</v>
      </c>
      <c r="D62" s="13">
        <v>0.029</v>
      </c>
      <c r="E62" s="12">
        <f t="shared" si="3"/>
        <v>147268.1069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5078210.583</v>
      </c>
      <c r="D63" s="13">
        <v>0.02725</v>
      </c>
      <c r="E63" s="12">
        <f t="shared" si="3"/>
        <v>134710.3805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4943500.202</v>
      </c>
      <c r="D64" s="13">
        <v>0.02515</v>
      </c>
      <c r="E64" s="12">
        <f t="shared" si="3"/>
        <v>121278.8666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4822221.336</v>
      </c>
      <c r="D65" s="13">
        <v>0.02415</v>
      </c>
      <c r="E65" s="12">
        <f t="shared" si="3"/>
        <v>113710.5358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4708510.8</v>
      </c>
      <c r="D66" s="13">
        <v>0.0227</v>
      </c>
      <c r="E66" s="12">
        <f t="shared" si="3"/>
        <v>104510.8</v>
      </c>
      <c r="F66" s="39">
        <f>SUM(F2)</f>
        <v>36356117</v>
      </c>
    </row>
    <row r="67" ht="22.5" customHeight="1">
      <c r="A67" s="3">
        <f t="shared" si="1"/>
        <v>1950</v>
      </c>
      <c r="B67" s="4">
        <v>1700.0</v>
      </c>
      <c r="C67" s="17">
        <v>4604000.0</v>
      </c>
      <c r="D67" s="13">
        <v>0.01994</v>
      </c>
      <c r="E67" s="4" t="s">
        <v>72</v>
      </c>
      <c r="F67" s="12">
        <f>SUM(C2)</f>
        <v>36358714.31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12783114.76</v>
      </c>
      <c r="D2" s="13">
        <v>0.01439</v>
      </c>
      <c r="E2" s="12">
        <f t="shared" ref="E2:E66" si="3">SUM(C2-C3)</f>
        <v>181339.5453</v>
      </c>
      <c r="F2" s="19">
        <v>1.2783095E7</v>
      </c>
    </row>
    <row r="3" ht="22.5" customHeight="1">
      <c r="A3" s="3">
        <f t="shared" si="1"/>
        <v>2014</v>
      </c>
      <c r="B3" s="4">
        <v>1764.0</v>
      </c>
      <c r="C3" s="12">
        <f t="shared" si="2"/>
        <v>12601775.22</v>
      </c>
      <c r="D3" s="13">
        <v>0.01422</v>
      </c>
      <c r="E3" s="12">
        <f t="shared" si="3"/>
        <v>176684.7859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12425090.43</v>
      </c>
      <c r="D4" s="13">
        <v>0.01442</v>
      </c>
      <c r="E4" s="12">
        <f t="shared" si="3"/>
        <v>176622.9017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12248467.53</v>
      </c>
      <c r="D5" s="13">
        <v>0.01554</v>
      </c>
      <c r="E5" s="12">
        <f t="shared" si="3"/>
        <v>187428.5458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12061038.98</v>
      </c>
      <c r="D6" s="13">
        <v>0.01631</v>
      </c>
      <c r="E6" s="12">
        <f t="shared" si="3"/>
        <v>193558.6049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11867480.38</v>
      </c>
      <c r="D7" s="13">
        <v>0.01652</v>
      </c>
      <c r="E7" s="12">
        <f t="shared" si="3"/>
        <v>192864.6518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11674615.73</v>
      </c>
      <c r="D8" s="13">
        <v>0.01703</v>
      </c>
      <c r="E8" s="12">
        <f t="shared" si="3"/>
        <v>195489.5193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11479126.21</v>
      </c>
      <c r="D9" s="13">
        <v>0.01709</v>
      </c>
      <c r="E9" s="12">
        <f t="shared" si="3"/>
        <v>192881.9149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11286244.29</v>
      </c>
      <c r="D10" s="13">
        <v>0.01701</v>
      </c>
      <c r="E10" s="12">
        <f t="shared" si="3"/>
        <v>188768.0705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11097476.22</v>
      </c>
      <c r="D11" s="13">
        <v>0.01715</v>
      </c>
      <c r="E11" s="12">
        <f t="shared" si="3"/>
        <v>187112.7338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10910363.49</v>
      </c>
      <c r="D12" s="13">
        <v>0.01722</v>
      </c>
      <c r="E12" s="12">
        <f t="shared" si="3"/>
        <v>184695.9942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10725667.49</v>
      </c>
      <c r="D13" s="13">
        <v>0.01738</v>
      </c>
      <c r="E13" s="12">
        <f t="shared" si="3"/>
        <v>183227.6052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10542439.89</v>
      </c>
      <c r="D14" s="13">
        <v>0.01767</v>
      </c>
      <c r="E14" s="12">
        <f t="shared" si="3"/>
        <v>183050.412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10359389.48</v>
      </c>
      <c r="D15" s="13">
        <v>0.01761</v>
      </c>
      <c r="E15" s="12">
        <f t="shared" si="3"/>
        <v>179271.871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10180117.6</v>
      </c>
      <c r="D16" s="13">
        <v>0.01736</v>
      </c>
      <c r="E16" s="12">
        <f t="shared" si="3"/>
        <v>173711.2149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10006406.39</v>
      </c>
      <c r="D17" s="13">
        <v>0.01726</v>
      </c>
      <c r="E17" s="12">
        <f t="shared" si="3"/>
        <v>169780.1686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9836626.221</v>
      </c>
      <c r="D18" s="13">
        <v>0.01747</v>
      </c>
      <c r="E18" s="12">
        <f t="shared" si="3"/>
        <v>168895.2599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9667730.961</v>
      </c>
      <c r="D19" s="13">
        <v>0.01807</v>
      </c>
      <c r="E19" s="12">
        <f t="shared" si="3"/>
        <v>171595.1737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9496135.787</v>
      </c>
      <c r="D20" s="13">
        <v>0.01818</v>
      </c>
      <c r="E20" s="12">
        <f t="shared" si="3"/>
        <v>169557.1987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9326578.588</v>
      </c>
      <c r="D21" s="13">
        <v>0.01876</v>
      </c>
      <c r="E21" s="12">
        <f t="shared" si="3"/>
        <v>171744.684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9154833.904</v>
      </c>
      <c r="D22" s="13">
        <v>0.01892</v>
      </c>
      <c r="E22" s="12">
        <f t="shared" si="3"/>
        <v>169993.1864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8984840.718</v>
      </c>
      <c r="D23" s="13">
        <v>0.01912</v>
      </c>
      <c r="E23" s="12">
        <f t="shared" si="3"/>
        <v>168567.1506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8816273.567</v>
      </c>
      <c r="D24" s="13">
        <v>0.01959</v>
      </c>
      <c r="E24" s="12">
        <f t="shared" si="3"/>
        <v>169392.402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8646881.165</v>
      </c>
      <c r="D25" s="13">
        <v>0.02103</v>
      </c>
      <c r="E25" s="12">
        <f t="shared" si="3"/>
        <v>178098.4995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8468782.666</v>
      </c>
      <c r="D26" s="13">
        <v>0.02109</v>
      </c>
      <c r="E26" s="12">
        <f t="shared" si="3"/>
        <v>174917.6139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8293865.052</v>
      </c>
      <c r="D27" s="13">
        <v>0.02213</v>
      </c>
      <c r="E27" s="12">
        <f t="shared" si="3"/>
        <v>179569.3636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8114295.688</v>
      </c>
      <c r="D28" s="13">
        <v>0.02264</v>
      </c>
      <c r="E28" s="12">
        <f t="shared" si="3"/>
        <v>179640.5914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7934655.097</v>
      </c>
      <c r="D29" s="13">
        <v>0.023</v>
      </c>
      <c r="E29" s="12">
        <f t="shared" si="3"/>
        <v>178394.0051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7756261.092</v>
      </c>
      <c r="D30" s="13">
        <v>0.02381</v>
      </c>
      <c r="E30" s="12">
        <f t="shared" si="3"/>
        <v>180381.6886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7575879.403</v>
      </c>
      <c r="D31" s="13">
        <v>0.02449</v>
      </c>
      <c r="E31" s="12">
        <f t="shared" si="3"/>
        <v>181098.1919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7394781.211</v>
      </c>
      <c r="D32" s="13">
        <v>0.02534</v>
      </c>
      <c r="E32" s="12">
        <f t="shared" si="3"/>
        <v>182752.7999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7212028.411</v>
      </c>
      <c r="D33" s="13">
        <v>0.0261</v>
      </c>
      <c r="E33" s="12">
        <f t="shared" si="3"/>
        <v>183446.0009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7028582.41</v>
      </c>
      <c r="D34" s="13">
        <v>0.02624</v>
      </c>
      <c r="E34" s="12">
        <f t="shared" si="3"/>
        <v>179714.2992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6848868.111</v>
      </c>
      <c r="D35" s="13">
        <v>0.02628</v>
      </c>
      <c r="E35" s="12">
        <f t="shared" si="3"/>
        <v>175379.2863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6673488.825</v>
      </c>
      <c r="D36" s="13">
        <v>0.02653</v>
      </c>
      <c r="E36" s="12">
        <f t="shared" si="3"/>
        <v>172471.977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6501016.848</v>
      </c>
      <c r="D37" s="13">
        <v>0.02689</v>
      </c>
      <c r="E37" s="12">
        <f t="shared" si="3"/>
        <v>170234.7311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6330782.117</v>
      </c>
      <c r="D38" s="13">
        <v>0.02698</v>
      </c>
      <c r="E38" s="12">
        <f t="shared" si="3"/>
        <v>166317.2618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6164464.855</v>
      </c>
      <c r="D39" s="13">
        <v>0.02727</v>
      </c>
      <c r="E39" s="12">
        <f t="shared" si="3"/>
        <v>163642.4276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6000822.427</v>
      </c>
      <c r="D40" s="13">
        <v>0.0276</v>
      </c>
      <c r="E40" s="12">
        <f t="shared" si="3"/>
        <v>161174.2886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5839648.139</v>
      </c>
      <c r="D41" s="13">
        <v>0.02788</v>
      </c>
      <c r="E41" s="12">
        <f t="shared" si="3"/>
        <v>158393.3826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5681254.756</v>
      </c>
      <c r="D42" s="13">
        <v>0.02827</v>
      </c>
      <c r="E42" s="12">
        <f t="shared" si="3"/>
        <v>156193.4822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5525061.274</v>
      </c>
      <c r="D43" s="13">
        <v>0.02864</v>
      </c>
      <c r="E43" s="12">
        <f t="shared" si="3"/>
        <v>153832.0062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5371229.268</v>
      </c>
      <c r="D44" s="13">
        <v>0.029</v>
      </c>
      <c r="E44" s="12">
        <f t="shared" si="3"/>
        <v>151375.752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5219853.516</v>
      </c>
      <c r="D45" s="13">
        <v>0.02927</v>
      </c>
      <c r="E45" s="12">
        <f t="shared" si="3"/>
        <v>148440.2658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5071413.25</v>
      </c>
      <c r="D46" s="13">
        <v>0.02948</v>
      </c>
      <c r="E46" s="12">
        <f t="shared" si="3"/>
        <v>145224.0574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4926189.193</v>
      </c>
      <c r="D47" s="13">
        <v>0.02964</v>
      </c>
      <c r="E47" s="12">
        <f t="shared" si="3"/>
        <v>141809.0281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4784380.164</v>
      </c>
      <c r="D48" s="13">
        <v>0.02977</v>
      </c>
      <c r="E48" s="12">
        <f t="shared" si="3"/>
        <v>138313.4074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4646066.757</v>
      </c>
      <c r="D49" s="13">
        <v>0.02987</v>
      </c>
      <c r="E49" s="12">
        <f t="shared" si="3"/>
        <v>134752.9436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4511313.814</v>
      </c>
      <c r="D50" s="13">
        <v>0.02985</v>
      </c>
      <c r="E50" s="12">
        <f t="shared" si="3"/>
        <v>130759.5449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4380554.269</v>
      </c>
      <c r="D51" s="13">
        <v>0.02976</v>
      </c>
      <c r="E51" s="12">
        <f t="shared" si="3"/>
        <v>126597.7461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4253956.522</v>
      </c>
      <c r="D52" s="13">
        <v>0.02959</v>
      </c>
      <c r="E52" s="12">
        <f t="shared" si="3"/>
        <v>122256.9892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4131699.533</v>
      </c>
      <c r="D53" s="13">
        <v>0.02935</v>
      </c>
      <c r="E53" s="12">
        <f t="shared" si="3"/>
        <v>117807.7246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4013891.809</v>
      </c>
      <c r="D54" s="13">
        <v>0.02905</v>
      </c>
      <c r="E54" s="12">
        <f t="shared" si="3"/>
        <v>113311.8479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3900579.961</v>
      </c>
      <c r="D55" s="13">
        <v>0.02873</v>
      </c>
      <c r="E55" s="12">
        <f t="shared" si="3"/>
        <v>108933.9888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3791645.972</v>
      </c>
      <c r="D56" s="13">
        <v>0.02843</v>
      </c>
      <c r="E56" s="12">
        <f t="shared" si="3"/>
        <v>104816.5602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3686829.412</v>
      </c>
      <c r="D57" s="13">
        <v>0.02802</v>
      </c>
      <c r="E57" s="12">
        <f t="shared" si="3"/>
        <v>100489.2513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3586340.161</v>
      </c>
      <c r="D58" s="13">
        <v>0.0277</v>
      </c>
      <c r="E58" s="12">
        <f t="shared" si="3"/>
        <v>96664.02885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3489676.132</v>
      </c>
      <c r="D59" s="13">
        <v>0.02737</v>
      </c>
      <c r="E59" s="12">
        <f t="shared" si="3"/>
        <v>92967.90419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3396708.228</v>
      </c>
      <c r="D60" s="13">
        <v>0.02707</v>
      </c>
      <c r="E60" s="12">
        <f t="shared" si="3"/>
        <v>89525.43811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3307182.789</v>
      </c>
      <c r="D61" s="13">
        <v>0.0268</v>
      </c>
      <c r="E61" s="12">
        <f t="shared" si="3"/>
        <v>86319.14565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3220863.644</v>
      </c>
      <c r="D62" s="13">
        <v>0.02657</v>
      </c>
      <c r="E62" s="12">
        <f t="shared" si="3"/>
        <v>83363.38196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3137500.262</v>
      </c>
      <c r="D63" s="13">
        <v>0.02638</v>
      </c>
      <c r="E63" s="12">
        <f t="shared" si="3"/>
        <v>80639.97438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3056860.287</v>
      </c>
      <c r="D64" s="13">
        <v>0.02619</v>
      </c>
      <c r="E64" s="12">
        <f t="shared" si="3"/>
        <v>78015.93363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2978844.354</v>
      </c>
      <c r="D65" s="13">
        <v>0.026</v>
      </c>
      <c r="E65" s="12">
        <f t="shared" si="3"/>
        <v>75487.28382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2903357.07</v>
      </c>
      <c r="D66" s="13">
        <v>0.02574</v>
      </c>
      <c r="E66" s="12">
        <f t="shared" si="3"/>
        <v>72857.07</v>
      </c>
      <c r="F66" s="39">
        <f>SUM(F2)</f>
        <v>12783095</v>
      </c>
    </row>
    <row r="67" ht="22.5" customHeight="1">
      <c r="A67" s="3">
        <f t="shared" si="1"/>
        <v>1950</v>
      </c>
      <c r="B67" s="4">
        <v>1700.0</v>
      </c>
      <c r="C67" s="17">
        <v>2830500.0</v>
      </c>
      <c r="D67" s="13">
        <v>0.02537</v>
      </c>
      <c r="E67" s="4" t="s">
        <v>72</v>
      </c>
      <c r="F67" s="12">
        <f>SUM(C2)</f>
        <v>12783114.76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35958594.01</v>
      </c>
      <c r="D2" s="13">
        <v>0.00582</v>
      </c>
      <c r="E2" s="12">
        <f t="shared" ref="E2:E66" si="3">SUM(C2-C3)</f>
        <v>208068.061</v>
      </c>
      <c r="F2" s="19">
        <v>3.5956798E7</v>
      </c>
    </row>
    <row r="3" ht="22.5" customHeight="1">
      <c r="A3" s="3">
        <f t="shared" si="1"/>
        <v>2014</v>
      </c>
      <c r="B3" s="4">
        <v>1764.0</v>
      </c>
      <c r="C3" s="12">
        <f t="shared" si="2"/>
        <v>35750525.95</v>
      </c>
      <c r="D3" s="13">
        <v>0.00561</v>
      </c>
      <c r="E3" s="12">
        <f t="shared" si="3"/>
        <v>199441.5833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35551084.36</v>
      </c>
      <c r="D4" s="13">
        <v>0.00552</v>
      </c>
      <c r="E4" s="12">
        <f t="shared" si="3"/>
        <v>195164.6767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35355919.69</v>
      </c>
      <c r="D5" s="13">
        <v>0.00535</v>
      </c>
      <c r="E5" s="12">
        <f t="shared" si="3"/>
        <v>188147.5808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35167772.11</v>
      </c>
      <c r="D6" s="13">
        <v>0.00541</v>
      </c>
      <c r="E6" s="12">
        <f t="shared" si="3"/>
        <v>189233.8917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34978538.22</v>
      </c>
      <c r="D7" s="13">
        <v>0.00569</v>
      </c>
      <c r="E7" s="12">
        <f t="shared" si="3"/>
        <v>197901.8211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34780636.39</v>
      </c>
      <c r="D8" s="13">
        <v>0.00604</v>
      </c>
      <c r="E8" s="12">
        <f t="shared" si="3"/>
        <v>208813.8084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34571822.59</v>
      </c>
      <c r="D9" s="13">
        <v>0.00679</v>
      </c>
      <c r="E9" s="12">
        <f t="shared" si="3"/>
        <v>233159.5222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34338663.06</v>
      </c>
      <c r="D10" s="13">
        <v>0.00671</v>
      </c>
      <c r="E10" s="12">
        <f t="shared" si="3"/>
        <v>228876.6667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34109786.4</v>
      </c>
      <c r="D11" s="13">
        <v>0.00481</v>
      </c>
      <c r="E11" s="12">
        <f t="shared" si="3"/>
        <v>163282.6829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33946503.71</v>
      </c>
      <c r="D12" s="13">
        <v>0.0052</v>
      </c>
      <c r="E12" s="12">
        <f t="shared" si="3"/>
        <v>175608.6543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33770895.06</v>
      </c>
      <c r="D13" s="13">
        <v>0.0057</v>
      </c>
      <c r="E13" s="12">
        <f t="shared" si="3"/>
        <v>191403.1041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33579491.96</v>
      </c>
      <c r="D14" s="13">
        <v>0.00638</v>
      </c>
      <c r="E14" s="12">
        <f t="shared" si="3"/>
        <v>212878.9907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33366612.96</v>
      </c>
      <c r="D15" s="13">
        <v>0.00728</v>
      </c>
      <c r="E15" s="12">
        <f t="shared" si="3"/>
        <v>241153.346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33125459.62</v>
      </c>
      <c r="D16" s="13">
        <v>0.0086</v>
      </c>
      <c r="E16" s="12">
        <f t="shared" si="3"/>
        <v>282449.8837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32843009.74</v>
      </c>
      <c r="D17" s="13">
        <v>0.00985</v>
      </c>
      <c r="E17" s="12">
        <f t="shared" si="3"/>
        <v>320348.216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32522661.52</v>
      </c>
      <c r="D18" s="13">
        <v>0.01067</v>
      </c>
      <c r="E18" s="12">
        <f t="shared" si="3"/>
        <v>343353.2196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32179308.3</v>
      </c>
      <c r="D19" s="13">
        <v>0.01104</v>
      </c>
      <c r="E19" s="12">
        <f t="shared" si="3"/>
        <v>351380.3248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31827927.97</v>
      </c>
      <c r="D20" s="13">
        <v>0.01468</v>
      </c>
      <c r="E20" s="12">
        <f t="shared" si="3"/>
        <v>460474.2211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31367453.75</v>
      </c>
      <c r="D21" s="13">
        <v>0.019</v>
      </c>
      <c r="E21" s="12">
        <f t="shared" si="3"/>
        <v>584869.1083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30782584.65</v>
      </c>
      <c r="D22" s="13">
        <v>0.02062</v>
      </c>
      <c r="E22" s="12">
        <f t="shared" si="3"/>
        <v>621913.0483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30160671.6</v>
      </c>
      <c r="D23" s="13">
        <v>0.02198</v>
      </c>
      <c r="E23" s="12">
        <f t="shared" si="3"/>
        <v>648673.7135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29511997.88</v>
      </c>
      <c r="D24" s="13">
        <v>0.02198</v>
      </c>
      <c r="E24" s="12">
        <f t="shared" si="3"/>
        <v>634722.5127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28877275.37</v>
      </c>
      <c r="D25" s="13">
        <v>0.03652</v>
      </c>
      <c r="E25" s="12">
        <f t="shared" si="3"/>
        <v>1017441.146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27859834.23</v>
      </c>
      <c r="D26" s="13">
        <v>0.03964</v>
      </c>
      <c r="E26" s="12">
        <f t="shared" si="3"/>
        <v>1062256.001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26797578.22</v>
      </c>
      <c r="D27" s="13">
        <v>0.04072</v>
      </c>
      <c r="E27" s="12">
        <f t="shared" si="3"/>
        <v>1048502.369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25749075.86</v>
      </c>
      <c r="D28" s="13">
        <v>0.04027</v>
      </c>
      <c r="E28" s="12">
        <f t="shared" si="3"/>
        <v>996775.1494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24752300.71</v>
      </c>
      <c r="D29" s="13">
        <v>0.05286</v>
      </c>
      <c r="E29" s="12">
        <f t="shared" si="3"/>
        <v>1242716.615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23509584.09</v>
      </c>
      <c r="D30" s="13">
        <v>0.0389</v>
      </c>
      <c r="E30" s="12">
        <f t="shared" si="3"/>
        <v>880279.9318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22629304.16</v>
      </c>
      <c r="D31" s="13">
        <v>0.03873</v>
      </c>
      <c r="E31" s="12">
        <f t="shared" si="3"/>
        <v>843754.3443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21785549.81</v>
      </c>
      <c r="D32" s="13">
        <v>0.04053</v>
      </c>
      <c r="E32" s="12">
        <f t="shared" si="3"/>
        <v>848575.5663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20936974.25</v>
      </c>
      <c r="D33" s="13">
        <v>0.03262</v>
      </c>
      <c r="E33" s="12">
        <f t="shared" si="3"/>
        <v>661389.5721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20275584.68</v>
      </c>
      <c r="D34" s="13">
        <v>0.03255</v>
      </c>
      <c r="E34" s="12">
        <f t="shared" si="3"/>
        <v>639165.4459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19636419.23</v>
      </c>
      <c r="D35" s="13">
        <v>0.0332</v>
      </c>
      <c r="E35" s="12">
        <f t="shared" si="3"/>
        <v>630980.5637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19005438.67</v>
      </c>
      <c r="D36" s="13">
        <v>0.03327</v>
      </c>
      <c r="E36" s="12">
        <f t="shared" si="3"/>
        <v>611951.3239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18393487.34</v>
      </c>
      <c r="D37" s="13">
        <v>0.0332</v>
      </c>
      <c r="E37" s="12">
        <f t="shared" si="3"/>
        <v>591041.2116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17802446.13</v>
      </c>
      <c r="D38" s="13">
        <v>0.03307</v>
      </c>
      <c r="E38" s="12">
        <f t="shared" si="3"/>
        <v>569880.9312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17232565.2</v>
      </c>
      <c r="D39" s="13">
        <v>0.03299</v>
      </c>
      <c r="E39" s="12">
        <f t="shared" si="3"/>
        <v>550346.3983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16682218.8</v>
      </c>
      <c r="D40" s="13">
        <v>0.03289</v>
      </c>
      <c r="E40" s="12">
        <f t="shared" si="3"/>
        <v>531206.7852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16151012.02</v>
      </c>
      <c r="D41" s="13">
        <v>0.03108</v>
      </c>
      <c r="E41" s="12">
        <f t="shared" si="3"/>
        <v>486842.3919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15664169.62</v>
      </c>
      <c r="D42" s="13">
        <v>0.02965</v>
      </c>
      <c r="E42" s="12">
        <f t="shared" si="3"/>
        <v>451068.4498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15213101.17</v>
      </c>
      <c r="D43" s="13">
        <v>0.02905</v>
      </c>
      <c r="E43" s="12">
        <f t="shared" si="3"/>
        <v>429464.6413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14783636.53</v>
      </c>
      <c r="D44" s="13">
        <v>0.02835</v>
      </c>
      <c r="E44" s="12">
        <f t="shared" si="3"/>
        <v>407561.7209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14376074.81</v>
      </c>
      <c r="D45" s="13">
        <v>0.02775</v>
      </c>
      <c r="E45" s="12">
        <f t="shared" si="3"/>
        <v>388164.5109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13987910.3</v>
      </c>
      <c r="D46" s="13">
        <v>0.02711</v>
      </c>
      <c r="E46" s="12">
        <f t="shared" si="3"/>
        <v>369203.1509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13618707.15</v>
      </c>
      <c r="D47" s="13">
        <v>0.0264</v>
      </c>
      <c r="E47" s="12">
        <f t="shared" si="3"/>
        <v>350286.3102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13268420.84</v>
      </c>
      <c r="D48" s="13">
        <v>0.02567</v>
      </c>
      <c r="E48" s="12">
        <f t="shared" si="3"/>
        <v>332075.9728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12936344.87</v>
      </c>
      <c r="D49" s="13">
        <v>0.02486</v>
      </c>
      <c r="E49" s="12">
        <f t="shared" si="3"/>
        <v>313796.5512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12622548.32</v>
      </c>
      <c r="D50" s="13">
        <v>0.02399</v>
      </c>
      <c r="E50" s="12">
        <f t="shared" si="3"/>
        <v>295720.597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12326827.72</v>
      </c>
      <c r="D51" s="13">
        <v>0.02688</v>
      </c>
      <c r="E51" s="12">
        <f t="shared" si="3"/>
        <v>322671.7134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12004156.01</v>
      </c>
      <c r="D52" s="13">
        <v>0.02612</v>
      </c>
      <c r="E52" s="12">
        <f t="shared" si="3"/>
        <v>305567.1412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11698588.87</v>
      </c>
      <c r="D53" s="13">
        <v>0.02434</v>
      </c>
      <c r="E53" s="12">
        <f t="shared" si="3"/>
        <v>277977.6763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11420611.19</v>
      </c>
      <c r="D54" s="13">
        <v>0.02319</v>
      </c>
      <c r="E54" s="12">
        <f t="shared" si="3"/>
        <v>258841.4405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11161769.75</v>
      </c>
      <c r="D55" s="13">
        <v>0.02272</v>
      </c>
      <c r="E55" s="12">
        <f t="shared" si="3"/>
        <v>247961.7184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10913808.03</v>
      </c>
      <c r="D56" s="13">
        <v>0.02262</v>
      </c>
      <c r="E56" s="12">
        <f t="shared" si="3"/>
        <v>241409.6513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10672398.38</v>
      </c>
      <c r="D57" s="13">
        <v>0.02277</v>
      </c>
      <c r="E57" s="12">
        <f t="shared" si="3"/>
        <v>237600.3511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10434798.03</v>
      </c>
      <c r="D58" s="13">
        <v>0.02309</v>
      </c>
      <c r="E58" s="12">
        <f t="shared" si="3"/>
        <v>235501.751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10199296.28</v>
      </c>
      <c r="D59" s="13">
        <v>0.02336</v>
      </c>
      <c r="E59" s="12">
        <f t="shared" si="3"/>
        <v>232816.9569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9966479.32</v>
      </c>
      <c r="D60" s="13">
        <v>0.02351</v>
      </c>
      <c r="E60" s="12">
        <f t="shared" si="3"/>
        <v>228929.7895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9737549.53</v>
      </c>
      <c r="D61" s="13">
        <v>0.02367</v>
      </c>
      <c r="E61" s="12">
        <f t="shared" si="3"/>
        <v>225158.3004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9512391.23</v>
      </c>
      <c r="D62" s="13">
        <v>0.02392</v>
      </c>
      <c r="E62" s="12">
        <f t="shared" si="3"/>
        <v>222220.8749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9290170.355</v>
      </c>
      <c r="D63" s="13">
        <v>0.0241</v>
      </c>
      <c r="E63" s="12">
        <f t="shared" si="3"/>
        <v>218624.2609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9071546.094</v>
      </c>
      <c r="D64" s="13">
        <v>0.02444</v>
      </c>
      <c r="E64" s="12">
        <f t="shared" si="3"/>
        <v>216419.2989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8855126.795</v>
      </c>
      <c r="D65" s="13">
        <v>0.02472</v>
      </c>
      <c r="E65" s="12">
        <f t="shared" si="3"/>
        <v>213618.0951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8641508.7</v>
      </c>
      <c r="D66" s="13">
        <v>0.02509</v>
      </c>
      <c r="E66" s="12">
        <f t="shared" si="3"/>
        <v>211508.7</v>
      </c>
      <c r="F66" s="39">
        <f>SUM(F2)</f>
        <v>35956798</v>
      </c>
    </row>
    <row r="67" ht="22.5" customHeight="1">
      <c r="A67" s="3">
        <f t="shared" si="1"/>
        <v>1950</v>
      </c>
      <c r="B67" s="4">
        <v>1700.0</v>
      </c>
      <c r="C67" s="17">
        <v>8430000.0</v>
      </c>
      <c r="D67" s="13">
        <v>0.02543</v>
      </c>
      <c r="E67" s="4" t="s">
        <v>72</v>
      </c>
      <c r="F67" s="12">
        <f>SUM(C2)</f>
        <v>35958594.01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37466.58609</v>
      </c>
      <c r="D2" s="13">
        <v>0.01445</v>
      </c>
      <c r="E2" s="12">
        <f t="shared" ref="E2:E66" si="3">SUM(C2-C3)</f>
        <v>533.6804859</v>
      </c>
      <c r="F2" s="19">
        <v>37482.0</v>
      </c>
    </row>
    <row r="3" ht="22.5" customHeight="1">
      <c r="A3" s="3">
        <f t="shared" si="1"/>
        <v>2014</v>
      </c>
      <c r="B3" s="4">
        <v>1764.0</v>
      </c>
      <c r="C3" s="12">
        <f t="shared" si="2"/>
        <v>36932.9056</v>
      </c>
      <c r="D3" s="13">
        <v>0.0148</v>
      </c>
      <c r="E3" s="12">
        <f t="shared" si="3"/>
        <v>538.6352019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36394.2704</v>
      </c>
      <c r="D4" s="13">
        <v>0.01523</v>
      </c>
      <c r="E4" s="12">
        <f t="shared" si="3"/>
        <v>545.9696209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35848.30078</v>
      </c>
      <c r="D5" s="13">
        <v>0.01628</v>
      </c>
      <c r="E5" s="12">
        <f t="shared" si="3"/>
        <v>574.2613617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35274.03942</v>
      </c>
      <c r="D6" s="13">
        <v>0.01643</v>
      </c>
      <c r="E6" s="12">
        <f t="shared" si="3"/>
        <v>570.1843389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34703.85508</v>
      </c>
      <c r="D7" s="13">
        <v>0.01642</v>
      </c>
      <c r="E7" s="12">
        <f t="shared" si="3"/>
        <v>560.6317274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34143.22335</v>
      </c>
      <c r="D8" s="13">
        <v>0.01657</v>
      </c>
      <c r="E8" s="12">
        <f t="shared" si="3"/>
        <v>556.5314842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33586.69187</v>
      </c>
      <c r="D9" s="13">
        <v>0.01678</v>
      </c>
      <c r="E9" s="12">
        <f t="shared" si="3"/>
        <v>554.2838072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33032.40806</v>
      </c>
      <c r="D10" s="13">
        <v>0.01707</v>
      </c>
      <c r="E10" s="12">
        <f t="shared" si="3"/>
        <v>554.3996043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32478.00845</v>
      </c>
      <c r="D11" s="13">
        <v>0.01733</v>
      </c>
      <c r="E11" s="12">
        <f t="shared" si="3"/>
        <v>553.2559607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31924.75249</v>
      </c>
      <c r="D12" s="13">
        <v>0.01762</v>
      </c>
      <c r="E12" s="12">
        <f t="shared" si="3"/>
        <v>552.7742565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31371.97824</v>
      </c>
      <c r="D13" s="13">
        <v>0.01797</v>
      </c>
      <c r="E13" s="12">
        <f t="shared" si="3"/>
        <v>553.8026159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30818.17562</v>
      </c>
      <c r="D14" s="13">
        <v>0.01828</v>
      </c>
      <c r="E14" s="12">
        <f t="shared" si="3"/>
        <v>553.2429689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30264.93265</v>
      </c>
      <c r="D15" s="13">
        <v>0.01837</v>
      </c>
      <c r="E15" s="12">
        <f t="shared" si="3"/>
        <v>545.937933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29718.99472</v>
      </c>
      <c r="D16" s="13">
        <v>0.01722</v>
      </c>
      <c r="E16" s="12">
        <f t="shared" si="3"/>
        <v>503.0977459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29215.89697</v>
      </c>
      <c r="D17" s="13">
        <v>0.01722</v>
      </c>
      <c r="E17" s="12">
        <f t="shared" si="3"/>
        <v>494.58106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28721.31591</v>
      </c>
      <c r="D18" s="13">
        <v>0.01777</v>
      </c>
      <c r="E18" s="12">
        <f t="shared" si="3"/>
        <v>501.4667202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28219.84919</v>
      </c>
      <c r="D19" s="13">
        <v>0.0184</v>
      </c>
      <c r="E19" s="12">
        <f t="shared" si="3"/>
        <v>509.8637325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27709.98546</v>
      </c>
      <c r="D20" s="13">
        <v>0.01909</v>
      </c>
      <c r="E20" s="12">
        <f t="shared" si="3"/>
        <v>519.0744904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27190.91097</v>
      </c>
      <c r="D21" s="13">
        <v>0.01979</v>
      </c>
      <c r="E21" s="12">
        <f t="shared" si="3"/>
        <v>527.6656254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26663.24535</v>
      </c>
      <c r="D22" s="13">
        <v>0.0206</v>
      </c>
      <c r="E22" s="12">
        <f t="shared" si="3"/>
        <v>538.1764199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26125.06893</v>
      </c>
      <c r="D23" s="13">
        <v>0.02165</v>
      </c>
      <c r="E23" s="12">
        <f t="shared" si="3"/>
        <v>553.6218296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25571.4471</v>
      </c>
      <c r="D24" s="13">
        <v>0.02298</v>
      </c>
      <c r="E24" s="12">
        <f t="shared" si="3"/>
        <v>574.4314202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24997.01568</v>
      </c>
      <c r="D25" s="13">
        <v>0.01531</v>
      </c>
      <c r="E25" s="12">
        <f t="shared" si="3"/>
        <v>376.9334587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24620.08222</v>
      </c>
      <c r="D26" s="13">
        <v>0.013</v>
      </c>
      <c r="E26" s="12">
        <f t="shared" si="3"/>
        <v>315.9536711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24304.12855</v>
      </c>
      <c r="D27" s="13">
        <v>0.0137</v>
      </c>
      <c r="E27" s="12">
        <f t="shared" si="3"/>
        <v>328.4665691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23975.66198</v>
      </c>
      <c r="D28" s="13">
        <v>0.01423</v>
      </c>
      <c r="E28" s="12">
        <f t="shared" si="3"/>
        <v>336.3868846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23639.27509</v>
      </c>
      <c r="D29" s="13">
        <v>0.01476</v>
      </c>
      <c r="E29" s="12">
        <f t="shared" si="3"/>
        <v>343.8406129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23295.43448</v>
      </c>
      <c r="D30" s="13">
        <v>0.01535</v>
      </c>
      <c r="E30" s="12">
        <f t="shared" si="3"/>
        <v>352.178972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22943.25551</v>
      </c>
      <c r="D31" s="13">
        <v>0.01584</v>
      </c>
      <c r="E31" s="12">
        <f t="shared" si="3"/>
        <v>357.7543385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22585.50117</v>
      </c>
      <c r="D32" s="13">
        <v>0.01625</v>
      </c>
      <c r="E32" s="12">
        <f t="shared" si="3"/>
        <v>361.1457751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22224.35539</v>
      </c>
      <c r="D33" s="13">
        <v>0.01669</v>
      </c>
      <c r="E33" s="12">
        <f t="shared" si="3"/>
        <v>364.8353889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21859.52</v>
      </c>
      <c r="D34" s="13">
        <v>0.01727</v>
      </c>
      <c r="E34" s="12">
        <f t="shared" si="3"/>
        <v>371.1049284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21488.41508</v>
      </c>
      <c r="D35" s="13">
        <v>0.01327</v>
      </c>
      <c r="E35" s="12">
        <f t="shared" si="3"/>
        <v>281.4168662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21206.99821</v>
      </c>
      <c r="D36" s="13">
        <v>0.00867</v>
      </c>
      <c r="E36" s="12">
        <f t="shared" si="3"/>
        <v>182.2842699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21024.71394</v>
      </c>
      <c r="D37" s="13">
        <v>0.00829</v>
      </c>
      <c r="E37" s="12">
        <f t="shared" si="3"/>
        <v>172.8618538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20851.85209</v>
      </c>
      <c r="D38" s="13">
        <v>0.00796</v>
      </c>
      <c r="E38" s="12">
        <f t="shared" si="3"/>
        <v>164.6699696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20687.18212</v>
      </c>
      <c r="D39" s="13">
        <v>0.00775</v>
      </c>
      <c r="E39" s="12">
        <f t="shared" si="3"/>
        <v>159.092693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20528.08942</v>
      </c>
      <c r="D40" s="13">
        <v>0.00763</v>
      </c>
      <c r="E40" s="12">
        <f t="shared" si="3"/>
        <v>155.44329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20372.64613</v>
      </c>
      <c r="D41" s="13">
        <v>0.00763</v>
      </c>
      <c r="E41" s="12">
        <f t="shared" si="3"/>
        <v>154.2662386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20218.3799</v>
      </c>
      <c r="D42" s="13">
        <v>3.1E-4</v>
      </c>
      <c r="E42" s="12">
        <f t="shared" si="3"/>
        <v>6.265755383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20212.11414</v>
      </c>
      <c r="D43" s="13">
        <v>-0.01191</v>
      </c>
      <c r="E43" s="12">
        <f t="shared" si="3"/>
        <v>-243.6278875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20455.74203</v>
      </c>
      <c r="D44" s="13">
        <v>0.00381</v>
      </c>
      <c r="E44" s="12">
        <f t="shared" si="3"/>
        <v>77.64056657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20378.10146</v>
      </c>
      <c r="D45" s="13">
        <v>0.01091</v>
      </c>
      <c r="E45" s="12">
        <f t="shared" si="3"/>
        <v>219.9256976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20158.17576</v>
      </c>
      <c r="D46" s="13">
        <v>0.01041</v>
      </c>
      <c r="E46" s="12">
        <f t="shared" si="3"/>
        <v>207.6846129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19950.49115</v>
      </c>
      <c r="D47" s="13">
        <v>0.00988</v>
      </c>
      <c r="E47" s="12">
        <f t="shared" si="3"/>
        <v>195.18245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19755.3087</v>
      </c>
      <c r="D48" s="13">
        <v>0.00954</v>
      </c>
      <c r="E48" s="12">
        <f t="shared" si="3"/>
        <v>186.6846732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19568.62403</v>
      </c>
      <c r="D49" s="13">
        <v>0.00936</v>
      </c>
      <c r="E49" s="12">
        <f t="shared" si="3"/>
        <v>181.4638195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19387.16021</v>
      </c>
      <c r="D50" s="13">
        <v>0.00932</v>
      </c>
      <c r="E50" s="12">
        <f t="shared" si="3"/>
        <v>179.019868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19208.14034</v>
      </c>
      <c r="D51" s="13">
        <v>0.0094</v>
      </c>
      <c r="E51" s="12">
        <f t="shared" si="3"/>
        <v>178.8750933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19029.26525</v>
      </c>
      <c r="D52" s="13">
        <v>0.00882</v>
      </c>
      <c r="E52" s="12">
        <f t="shared" si="3"/>
        <v>166.3707296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18862.89452</v>
      </c>
      <c r="D53" s="13">
        <v>0.00813</v>
      </c>
      <c r="E53" s="12">
        <f t="shared" si="3"/>
        <v>152.1186081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18710.77591</v>
      </c>
      <c r="D54" s="13">
        <v>0.00916</v>
      </c>
      <c r="E54" s="12">
        <f t="shared" si="3"/>
        <v>169.8350186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18540.94089</v>
      </c>
      <c r="D55" s="13">
        <v>0.01</v>
      </c>
      <c r="E55" s="12">
        <f t="shared" si="3"/>
        <v>183.5736722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18357.36722</v>
      </c>
      <c r="D56" s="13">
        <v>0.00989</v>
      </c>
      <c r="E56" s="12">
        <f t="shared" si="3"/>
        <v>179.7763734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18177.59084</v>
      </c>
      <c r="D57" s="13">
        <v>0.02073</v>
      </c>
      <c r="E57" s="12">
        <f t="shared" si="3"/>
        <v>369.1685933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17808.42225</v>
      </c>
      <c r="D58" s="13">
        <v>0.02037</v>
      </c>
      <c r="E58" s="12">
        <f t="shared" si="3"/>
        <v>355.5157063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17452.90654</v>
      </c>
      <c r="D59" s="13">
        <v>0.01926</v>
      </c>
      <c r="E59" s="12">
        <f t="shared" si="3"/>
        <v>329.7912015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17123.11534</v>
      </c>
      <c r="D60" s="13">
        <v>0.0182</v>
      </c>
      <c r="E60" s="12">
        <f t="shared" si="3"/>
        <v>306.0702212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16817.04512</v>
      </c>
      <c r="D61" s="13">
        <v>0.01741</v>
      </c>
      <c r="E61" s="12">
        <f t="shared" si="3"/>
        <v>287.7745998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16529.27052</v>
      </c>
      <c r="D62" s="13">
        <v>0.01677</v>
      </c>
      <c r="E62" s="12">
        <f t="shared" si="3"/>
        <v>272.6239628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16256.64656</v>
      </c>
      <c r="D63" s="13">
        <v>0.0163</v>
      </c>
      <c r="E63" s="12">
        <f t="shared" si="3"/>
        <v>260.7333847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15995.91317</v>
      </c>
      <c r="D64" s="13">
        <v>0.01588</v>
      </c>
      <c r="E64" s="12">
        <f t="shared" si="3"/>
        <v>250.0443962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15745.86878</v>
      </c>
      <c r="D65" s="13">
        <v>0.01548</v>
      </c>
      <c r="E65" s="12">
        <f t="shared" si="3"/>
        <v>240.0303784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15505.8384</v>
      </c>
      <c r="D66" s="13">
        <v>0.01478</v>
      </c>
      <c r="E66" s="12">
        <f t="shared" si="3"/>
        <v>225.8384</v>
      </c>
      <c r="F66" s="39">
        <f>SUM(F2)</f>
        <v>37482</v>
      </c>
    </row>
    <row r="67" ht="22.5" customHeight="1">
      <c r="A67" s="3">
        <f t="shared" si="1"/>
        <v>1950</v>
      </c>
      <c r="B67" s="4">
        <v>1700.0</v>
      </c>
      <c r="C67" s="17">
        <v>15280.0</v>
      </c>
      <c r="D67" s="13">
        <v>0.01408</v>
      </c>
      <c r="E67" s="4" t="s">
        <v>72</v>
      </c>
      <c r="F67" s="12">
        <f>SUM(C2)</f>
        <v>37466.58609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13153870.46</v>
      </c>
      <c r="D2" s="13">
        <v>0.02728</v>
      </c>
      <c r="E2" s="12">
        <f t="shared" ref="E2:E66" si="3">SUM(C2-C3)</f>
        <v>349308.4515</v>
      </c>
      <c r="F2" s="19">
        <v>1.3153004E7</v>
      </c>
    </row>
    <row r="3" ht="22.5" customHeight="1">
      <c r="A3" s="3">
        <f t="shared" si="1"/>
        <v>2014</v>
      </c>
      <c r="B3" s="4">
        <v>1764.0</v>
      </c>
      <c r="C3" s="12">
        <f t="shared" si="2"/>
        <v>12804562</v>
      </c>
      <c r="D3" s="13">
        <v>0.0278</v>
      </c>
      <c r="E3" s="12">
        <f t="shared" si="3"/>
        <v>346338.6104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12458223.39</v>
      </c>
      <c r="D4" s="13">
        <v>0.0283</v>
      </c>
      <c r="E4" s="12">
        <f t="shared" si="3"/>
        <v>342864.6524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12115358.74</v>
      </c>
      <c r="D5" s="13">
        <v>0.02846</v>
      </c>
      <c r="E5" s="12">
        <f t="shared" si="3"/>
        <v>335261.5656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11780097.18</v>
      </c>
      <c r="D6" s="13">
        <v>0.02896</v>
      </c>
      <c r="E6" s="12">
        <f t="shared" si="3"/>
        <v>331549.9283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11448547.25</v>
      </c>
      <c r="D7" s="13">
        <v>0.02935</v>
      </c>
      <c r="E7" s="12">
        <f t="shared" si="3"/>
        <v>326434.0232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11122113.22</v>
      </c>
      <c r="D8" s="13">
        <v>0.02961</v>
      </c>
      <c r="E8" s="12">
        <f t="shared" si="3"/>
        <v>319854.8699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10802258.35</v>
      </c>
      <c r="D9" s="13">
        <v>0.02952</v>
      </c>
      <c r="E9" s="12">
        <f t="shared" si="3"/>
        <v>309739.1664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10492519.19</v>
      </c>
      <c r="D10" s="13">
        <v>0.02855</v>
      </c>
      <c r="E10" s="12">
        <f t="shared" si="3"/>
        <v>291246.3398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10201272.85</v>
      </c>
      <c r="D11" s="13">
        <v>0.02786</v>
      </c>
      <c r="E11" s="12">
        <f t="shared" si="3"/>
        <v>276504.0585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9924768.79</v>
      </c>
      <c r="D12" s="13">
        <v>0.02723</v>
      </c>
      <c r="E12" s="12">
        <f t="shared" si="3"/>
        <v>263087.5794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9661681.211</v>
      </c>
      <c r="D13" s="13">
        <v>0.02631</v>
      </c>
      <c r="E13" s="12">
        <f t="shared" si="3"/>
        <v>247682.3111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9413998.9</v>
      </c>
      <c r="D14" s="13">
        <v>0.0254</v>
      </c>
      <c r="E14" s="12">
        <f t="shared" si="3"/>
        <v>233192.483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9180806.417</v>
      </c>
      <c r="D15" s="13">
        <v>0.02465</v>
      </c>
      <c r="E15" s="12">
        <f t="shared" si="3"/>
        <v>220862.6147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8959943.802</v>
      </c>
      <c r="D16" s="13">
        <v>0.02432</v>
      </c>
      <c r="E16" s="12">
        <f t="shared" si="3"/>
        <v>212732.1865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8747211.616</v>
      </c>
      <c r="D17" s="13">
        <v>0.02407</v>
      </c>
      <c r="E17" s="12">
        <f t="shared" si="3"/>
        <v>205596.6717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8541614.944</v>
      </c>
      <c r="D18" s="13">
        <v>0.02389</v>
      </c>
      <c r="E18" s="12">
        <f t="shared" si="3"/>
        <v>199297.9529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8342316.991</v>
      </c>
      <c r="D19" s="13">
        <v>0.02279</v>
      </c>
      <c r="E19" s="12">
        <f t="shared" si="3"/>
        <v>185885.0832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8156431.908</v>
      </c>
      <c r="D20" s="13">
        <v>0.02043</v>
      </c>
      <c r="E20" s="12">
        <f t="shared" si="3"/>
        <v>163299.6912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7993132.217</v>
      </c>
      <c r="D21" s="13">
        <v>0.01969</v>
      </c>
      <c r="E21" s="12">
        <f t="shared" si="3"/>
        <v>154345.7064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7838786.51</v>
      </c>
      <c r="D22" s="13">
        <v>0.01974</v>
      </c>
      <c r="E22" s="12">
        <f t="shared" si="3"/>
        <v>151742.2536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7687044.257</v>
      </c>
      <c r="D23" s="13">
        <v>-0.02262</v>
      </c>
      <c r="E23" s="12">
        <f t="shared" si="3"/>
        <v>-177905.1557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7864949.412</v>
      </c>
      <c r="D24" s="13">
        <v>-8.1E-4</v>
      </c>
      <c r="E24" s="12">
        <f t="shared" si="3"/>
        <v>-6375.7734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7871325.186</v>
      </c>
      <c r="D25" s="13">
        <v>0.03022</v>
      </c>
      <c r="E25" s="12">
        <f t="shared" si="3"/>
        <v>230893.8354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7640431.35</v>
      </c>
      <c r="D26" s="13">
        <v>0.02799</v>
      </c>
      <c r="E26" s="12">
        <f t="shared" si="3"/>
        <v>208032.8345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7432398.516</v>
      </c>
      <c r="D27" s="13">
        <v>0.03366</v>
      </c>
      <c r="E27" s="12">
        <f t="shared" si="3"/>
        <v>242027.8757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7190370.64</v>
      </c>
      <c r="D28" s="13">
        <v>0.04556</v>
      </c>
      <c r="E28" s="12">
        <f t="shared" si="3"/>
        <v>313318.4957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6877052.144</v>
      </c>
      <c r="D29" s="13">
        <v>0.0489</v>
      </c>
      <c r="E29" s="12">
        <f t="shared" si="3"/>
        <v>320610.0199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6556442.125</v>
      </c>
      <c r="D30" s="13">
        <v>0.05937</v>
      </c>
      <c r="E30" s="12">
        <f t="shared" si="3"/>
        <v>367440.9969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6189001.128</v>
      </c>
      <c r="D31" s="13">
        <v>0.03556</v>
      </c>
      <c r="E31" s="12">
        <f t="shared" si="3"/>
        <v>212523.5429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5976477.585</v>
      </c>
      <c r="D32" s="13">
        <v>0.03817</v>
      </c>
      <c r="E32" s="12">
        <f t="shared" si="3"/>
        <v>219734.8694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5756742.715</v>
      </c>
      <c r="D33" s="13">
        <v>0.03881</v>
      </c>
      <c r="E33" s="12">
        <f t="shared" si="3"/>
        <v>215072.2315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5541670.484</v>
      </c>
      <c r="D34" s="13">
        <v>0.03937</v>
      </c>
      <c r="E34" s="12">
        <f t="shared" si="3"/>
        <v>209911.3568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5331759.127</v>
      </c>
      <c r="D35" s="13">
        <v>0.03955</v>
      </c>
      <c r="E35" s="12">
        <f t="shared" si="3"/>
        <v>202848.4185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5128910.708</v>
      </c>
      <c r="D36" s="13">
        <v>0.03941</v>
      </c>
      <c r="E36" s="12">
        <f t="shared" si="3"/>
        <v>194466.4483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4934444.26</v>
      </c>
      <c r="D37" s="13">
        <v>0.03912</v>
      </c>
      <c r="E37" s="12">
        <f t="shared" si="3"/>
        <v>185768.2072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4748676.053</v>
      </c>
      <c r="D38" s="13">
        <v>0.03791</v>
      </c>
      <c r="E38" s="12">
        <f t="shared" si="3"/>
        <v>173446.9358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4575229.117</v>
      </c>
      <c r="D39" s="13">
        <v>0.03593</v>
      </c>
      <c r="E39" s="12">
        <f t="shared" si="3"/>
        <v>158686.3805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4416542.737</v>
      </c>
      <c r="D40" s="13">
        <v>0.03234</v>
      </c>
      <c r="E40" s="12">
        <f t="shared" si="3"/>
        <v>138356.5415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4278186.195</v>
      </c>
      <c r="D41" s="13">
        <v>0.02969</v>
      </c>
      <c r="E41" s="12">
        <f t="shared" si="3"/>
        <v>123356.8823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4154829.313</v>
      </c>
      <c r="D42" s="13">
        <v>0.02845</v>
      </c>
      <c r="E42" s="12">
        <f t="shared" si="3"/>
        <v>114934.9934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4039894.319</v>
      </c>
      <c r="D43" s="13">
        <v>0.02755</v>
      </c>
      <c r="E43" s="12">
        <f t="shared" si="3"/>
        <v>108315.01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3931579.309</v>
      </c>
      <c r="D44" s="13">
        <v>0.02661</v>
      </c>
      <c r="E44" s="12">
        <f t="shared" si="3"/>
        <v>101907.5651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3829671.744</v>
      </c>
      <c r="D45" s="13">
        <v>0.0258</v>
      </c>
      <c r="E45" s="12">
        <f t="shared" si="3"/>
        <v>96320.46305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3733351.281</v>
      </c>
      <c r="D46" s="13">
        <v>0.02532</v>
      </c>
      <c r="E46" s="12">
        <f t="shared" si="3"/>
        <v>92194.09983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3641157.181</v>
      </c>
      <c r="D47" s="13">
        <v>0.02475</v>
      </c>
      <c r="E47" s="12">
        <f t="shared" si="3"/>
        <v>87942.07391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3553215.107</v>
      </c>
      <c r="D48" s="13">
        <v>0.02452</v>
      </c>
      <c r="E48" s="12">
        <f t="shared" si="3"/>
        <v>85039.66192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3468175.446</v>
      </c>
      <c r="D49" s="13">
        <v>0.0248</v>
      </c>
      <c r="E49" s="12">
        <f t="shared" si="3"/>
        <v>83929.3043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3384246.141</v>
      </c>
      <c r="D50" s="13">
        <v>0.02479</v>
      </c>
      <c r="E50" s="12">
        <f t="shared" si="3"/>
        <v>81866.00361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3302380.138</v>
      </c>
      <c r="D51" s="13">
        <v>0.02466</v>
      </c>
      <c r="E51" s="12">
        <f t="shared" si="3"/>
        <v>79476.79639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3222903.341</v>
      </c>
      <c r="D52" s="13">
        <v>0.02442</v>
      </c>
      <c r="E52" s="12">
        <f t="shared" si="3"/>
        <v>76827.17986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3146076.161</v>
      </c>
      <c r="D53" s="13">
        <v>0.02443</v>
      </c>
      <c r="E53" s="12">
        <f t="shared" si="3"/>
        <v>75025.76127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3071050.4</v>
      </c>
      <c r="D54" s="13">
        <v>0.0246</v>
      </c>
      <c r="E54" s="12">
        <f t="shared" si="3"/>
        <v>73733.98384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2997316.416</v>
      </c>
      <c r="D55" s="13">
        <v>0.02429</v>
      </c>
      <c r="E55" s="12">
        <f t="shared" si="3"/>
        <v>71078.32328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2926238.093</v>
      </c>
      <c r="D56" s="13">
        <v>0.02398</v>
      </c>
      <c r="E56" s="12">
        <f t="shared" si="3"/>
        <v>68527.89065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2857710.202</v>
      </c>
      <c r="D57" s="13">
        <v>0.02363</v>
      </c>
      <c r="E57" s="12">
        <f t="shared" si="3"/>
        <v>65968.8482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2791741.354</v>
      </c>
      <c r="D58" s="13">
        <v>0.0232</v>
      </c>
      <c r="E58" s="12">
        <f t="shared" si="3"/>
        <v>63299.84306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2728441.511</v>
      </c>
      <c r="D59" s="13">
        <v>0.02258</v>
      </c>
      <c r="E59" s="12">
        <f t="shared" si="3"/>
        <v>60247.81369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2668193.697</v>
      </c>
      <c r="D60" s="13">
        <v>0.02191</v>
      </c>
      <c r="E60" s="12">
        <f t="shared" si="3"/>
        <v>57206.72457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2610986.973</v>
      </c>
      <c r="D61" s="13">
        <v>0.02131</v>
      </c>
      <c r="E61" s="12">
        <f t="shared" si="3"/>
        <v>54479.18104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2556507.792</v>
      </c>
      <c r="D62" s="13">
        <v>0.02059</v>
      </c>
      <c r="E62" s="12">
        <f t="shared" si="3"/>
        <v>51576.53459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2504931.257</v>
      </c>
      <c r="D63" s="13">
        <v>0.01986</v>
      </c>
      <c r="E63" s="12">
        <f t="shared" si="3"/>
        <v>48779.18025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2456152.077</v>
      </c>
      <c r="D64" s="13">
        <v>0.01969</v>
      </c>
      <c r="E64" s="12">
        <f t="shared" si="3"/>
        <v>47427.78138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2408724.296</v>
      </c>
      <c r="D65" s="13">
        <v>0.01906</v>
      </c>
      <c r="E65" s="12">
        <f t="shared" si="3"/>
        <v>45051.60155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2363672.694</v>
      </c>
      <c r="D66" s="13">
        <v>0.01821</v>
      </c>
      <c r="E66" s="12">
        <f t="shared" si="3"/>
        <v>42272.694</v>
      </c>
      <c r="F66" s="39">
        <f>SUM(F2)</f>
        <v>13153004</v>
      </c>
    </row>
    <row r="67" ht="22.5" customHeight="1">
      <c r="A67" s="3">
        <f t="shared" si="1"/>
        <v>1950</v>
      </c>
      <c r="B67" s="4">
        <v>1700.0</v>
      </c>
      <c r="C67" s="17">
        <v>2321400.0</v>
      </c>
      <c r="D67" s="13">
        <v>0.01711</v>
      </c>
      <c r="E67" s="4" t="s">
        <v>72</v>
      </c>
      <c r="F67" s="12">
        <f>SUM(C2)</f>
        <v>13153870.46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22993508.53</v>
      </c>
      <c r="D2" s="13">
        <v>0.02043</v>
      </c>
      <c r="E2" s="12">
        <f t="shared" ref="E2:E66" si="3">SUM(C2-C3)</f>
        <v>460352.3801</v>
      </c>
      <c r="F2" s="19">
        <v>2.299372E7</v>
      </c>
    </row>
    <row r="3" ht="22.5" customHeight="1">
      <c r="A3" s="3">
        <f t="shared" si="1"/>
        <v>2014</v>
      </c>
      <c r="B3" s="4">
        <v>1764.0</v>
      </c>
      <c r="C3" s="12">
        <f t="shared" si="2"/>
        <v>22533156.15</v>
      </c>
      <c r="D3" s="13">
        <v>0.02156</v>
      </c>
      <c r="E3" s="12">
        <f t="shared" si="3"/>
        <v>475561.7355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22057594.41</v>
      </c>
      <c r="D4" s="13">
        <v>0.02399</v>
      </c>
      <c r="E4" s="12">
        <f t="shared" si="3"/>
        <v>516764.5094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21540829.9</v>
      </c>
      <c r="D5" s="13">
        <v>0.02209</v>
      </c>
      <c r="E5" s="12">
        <f t="shared" si="3"/>
        <v>465552.8697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21075277.03</v>
      </c>
      <c r="D6" s="13">
        <v>0.02281</v>
      </c>
      <c r="E6" s="12">
        <f t="shared" si="3"/>
        <v>470006.2271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20605270.81</v>
      </c>
      <c r="D7" s="13">
        <v>0.01924</v>
      </c>
      <c r="E7" s="12">
        <f t="shared" si="3"/>
        <v>388961.7856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20216309.02</v>
      </c>
      <c r="D8" s="13">
        <v>0.01912</v>
      </c>
      <c r="E8" s="12">
        <f t="shared" si="3"/>
        <v>379283.9199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19837025.1</v>
      </c>
      <c r="D9" s="13">
        <v>0.01864</v>
      </c>
      <c r="E9" s="12">
        <f t="shared" si="3"/>
        <v>362995.9042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19474029.2</v>
      </c>
      <c r="D10" s="13">
        <v>0.0187</v>
      </c>
      <c r="E10" s="12">
        <f t="shared" si="3"/>
        <v>357479.4797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19116549.72</v>
      </c>
      <c r="D11" s="13">
        <v>0.01905</v>
      </c>
      <c r="E11" s="12">
        <f t="shared" si="3"/>
        <v>357362.5162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18759187.2</v>
      </c>
      <c r="D12" s="13">
        <v>0.02002</v>
      </c>
      <c r="E12" s="12">
        <f t="shared" si="3"/>
        <v>368187.8078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18390999.39</v>
      </c>
      <c r="D13" s="13">
        <v>0.02043</v>
      </c>
      <c r="E13" s="12">
        <f t="shared" si="3"/>
        <v>368205.6756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18022793.72</v>
      </c>
      <c r="D14" s="13">
        <v>0.02086</v>
      </c>
      <c r="E14" s="12">
        <f t="shared" si="3"/>
        <v>368273.296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17654520.42</v>
      </c>
      <c r="D15" s="13">
        <v>0.02105</v>
      </c>
      <c r="E15" s="12">
        <f t="shared" si="3"/>
        <v>363966.167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17290554.25</v>
      </c>
      <c r="D16" s="13">
        <v>0.02103</v>
      </c>
      <c r="E16" s="12">
        <f t="shared" si="3"/>
        <v>356130.9227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16934423.33</v>
      </c>
      <c r="D17" s="13">
        <v>0.02146</v>
      </c>
      <c r="E17" s="12">
        <f t="shared" si="3"/>
        <v>355777.7345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16578645.6</v>
      </c>
      <c r="D18" s="13">
        <v>0.02177</v>
      </c>
      <c r="E18" s="12">
        <f t="shared" si="3"/>
        <v>353227.3551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16225418.24</v>
      </c>
      <c r="D19" s="13">
        <v>0.02286</v>
      </c>
      <c r="E19" s="12">
        <f t="shared" si="3"/>
        <v>362623.4881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15862794.75</v>
      </c>
      <c r="D20" s="13">
        <v>0.02082</v>
      </c>
      <c r="E20" s="12">
        <f t="shared" si="3"/>
        <v>323527.5433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15539267.21</v>
      </c>
      <c r="D21" s="13">
        <v>0.02063</v>
      </c>
      <c r="E21" s="12">
        <f t="shared" si="3"/>
        <v>314095.2966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15225171.91</v>
      </c>
      <c r="D22" s="13">
        <v>0.02084</v>
      </c>
      <c r="E22" s="12">
        <f t="shared" si="3"/>
        <v>310815.194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14914356.72</v>
      </c>
      <c r="D23" s="13">
        <v>0.02125</v>
      </c>
      <c r="E23" s="12">
        <f t="shared" si="3"/>
        <v>310335.4519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14604021.27</v>
      </c>
      <c r="D24" s="13">
        <v>0.02184</v>
      </c>
      <c r="E24" s="12">
        <f t="shared" si="3"/>
        <v>312134.8004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14291886.47</v>
      </c>
      <c r="D25" s="13">
        <v>0.02434</v>
      </c>
      <c r="E25" s="12">
        <f t="shared" si="3"/>
        <v>339598.6846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13952287.78</v>
      </c>
      <c r="D26" s="13">
        <v>0.02344</v>
      </c>
      <c r="E26" s="12">
        <f t="shared" si="3"/>
        <v>319551.3422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13632736.44</v>
      </c>
      <c r="D27" s="13">
        <v>0.03182</v>
      </c>
      <c r="E27" s="12">
        <f t="shared" si="3"/>
        <v>420416.0353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13212320.41</v>
      </c>
      <c r="D28" s="13">
        <v>0.0267</v>
      </c>
      <c r="E28" s="12">
        <f t="shared" si="3"/>
        <v>343594.9691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12868725.44</v>
      </c>
      <c r="D29" s="13">
        <v>0.02776</v>
      </c>
      <c r="E29" s="12">
        <f t="shared" si="3"/>
        <v>347586.8083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12521138.63</v>
      </c>
      <c r="D30" s="13">
        <v>0.02785</v>
      </c>
      <c r="E30" s="12">
        <f t="shared" si="3"/>
        <v>339265.1756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12181873.45</v>
      </c>
      <c r="D31" s="13">
        <v>0.02761</v>
      </c>
      <c r="E31" s="12">
        <f t="shared" si="3"/>
        <v>327304.6448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11854568.81</v>
      </c>
      <c r="D32" s="13">
        <v>0.02959</v>
      </c>
      <c r="E32" s="12">
        <f t="shared" si="3"/>
        <v>340695.5108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11513873.3</v>
      </c>
      <c r="D33" s="13">
        <v>0.02994</v>
      </c>
      <c r="E33" s="12">
        <f t="shared" si="3"/>
        <v>334704.3192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11179168.98</v>
      </c>
      <c r="D34" s="13">
        <v>0.0303</v>
      </c>
      <c r="E34" s="12">
        <f t="shared" si="3"/>
        <v>328767.1746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10850401.8</v>
      </c>
      <c r="D35" s="13">
        <v>0.02823</v>
      </c>
      <c r="E35" s="12">
        <f t="shared" si="3"/>
        <v>297897.2048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10552504.6</v>
      </c>
      <c r="D36" s="13">
        <v>0.02682</v>
      </c>
      <c r="E36" s="12">
        <f t="shared" si="3"/>
        <v>275625.887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10276878.71</v>
      </c>
      <c r="D37" s="13">
        <v>0.02691</v>
      </c>
      <c r="E37" s="12">
        <f t="shared" si="3"/>
        <v>269303.8398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10007574.87</v>
      </c>
      <c r="D38" s="13">
        <v>0.02524</v>
      </c>
      <c r="E38" s="12">
        <f t="shared" si="3"/>
        <v>246372.7417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9761202.129</v>
      </c>
      <c r="D39" s="13">
        <v>0.02475</v>
      </c>
      <c r="E39" s="12">
        <f t="shared" si="3"/>
        <v>235754.8209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9525447.308</v>
      </c>
      <c r="D40" s="13">
        <v>0.02434</v>
      </c>
      <c r="E40" s="12">
        <f t="shared" si="3"/>
        <v>226340.2654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9299107.043</v>
      </c>
      <c r="D41" s="13">
        <v>0.02299</v>
      </c>
      <c r="E41" s="12">
        <f t="shared" si="3"/>
        <v>208981.9753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9090125.068</v>
      </c>
      <c r="D42" s="13">
        <v>0.02381</v>
      </c>
      <c r="E42" s="12">
        <f t="shared" si="3"/>
        <v>211402.387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8878722.681</v>
      </c>
      <c r="D43" s="13">
        <v>0.02333</v>
      </c>
      <c r="E43" s="12">
        <f t="shared" si="3"/>
        <v>202418.1839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8676304.497</v>
      </c>
      <c r="D44" s="13">
        <v>0.02289</v>
      </c>
      <c r="E44" s="12">
        <f t="shared" si="3"/>
        <v>194156.3706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8482148.126</v>
      </c>
      <c r="D45" s="13">
        <v>0.02311</v>
      </c>
      <c r="E45" s="12">
        <f t="shared" si="3"/>
        <v>191594.6899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8290553.436</v>
      </c>
      <c r="D46" s="13">
        <v>0.02291</v>
      </c>
      <c r="E46" s="12">
        <f t="shared" si="3"/>
        <v>185682.5911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8104870.845</v>
      </c>
      <c r="D47" s="13">
        <v>0.02331</v>
      </c>
      <c r="E47" s="12">
        <f t="shared" si="3"/>
        <v>184621.0233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7920249.822</v>
      </c>
      <c r="D48" s="13">
        <v>0.02419</v>
      </c>
      <c r="E48" s="12">
        <f t="shared" si="3"/>
        <v>187065.7233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7733184.099</v>
      </c>
      <c r="D49" s="13">
        <v>0.02451</v>
      </c>
      <c r="E49" s="12">
        <f t="shared" si="3"/>
        <v>185005.8489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7548178.25</v>
      </c>
      <c r="D50" s="13">
        <v>0.0247</v>
      </c>
      <c r="E50" s="12">
        <f t="shared" si="3"/>
        <v>181945.9381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7366232.312</v>
      </c>
      <c r="D51" s="13">
        <v>0.02498</v>
      </c>
      <c r="E51" s="12">
        <f t="shared" si="3"/>
        <v>179523.9743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7186708.337</v>
      </c>
      <c r="D52" s="13">
        <v>0.02515</v>
      </c>
      <c r="E52" s="12">
        <f t="shared" si="3"/>
        <v>176311.4809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7010396.856</v>
      </c>
      <c r="D53" s="13">
        <v>0.0258</v>
      </c>
      <c r="E53" s="12">
        <f t="shared" si="3"/>
        <v>176319.2034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6834077.653</v>
      </c>
      <c r="D54" s="13">
        <v>0.02626</v>
      </c>
      <c r="E54" s="12">
        <f t="shared" si="3"/>
        <v>174870.7727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6659206.88</v>
      </c>
      <c r="D55" s="13">
        <v>0.02632</v>
      </c>
      <c r="E55" s="12">
        <f t="shared" si="3"/>
        <v>170775.5136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6488431.367</v>
      </c>
      <c r="D56" s="13">
        <v>0.02632</v>
      </c>
      <c r="E56" s="12">
        <f t="shared" si="3"/>
        <v>166395.9716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6322035.395</v>
      </c>
      <c r="D57" s="13">
        <v>0.02537</v>
      </c>
      <c r="E57" s="12">
        <f t="shared" si="3"/>
        <v>156421.6214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6165613.774</v>
      </c>
      <c r="D58" s="13">
        <v>0.02504</v>
      </c>
      <c r="E58" s="12">
        <f t="shared" si="3"/>
        <v>150615.5554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6014998.218</v>
      </c>
      <c r="D59" s="13">
        <v>0.02329</v>
      </c>
      <c r="E59" s="12">
        <f t="shared" si="3"/>
        <v>136900.8868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5878097.331</v>
      </c>
      <c r="D60" s="13">
        <v>0.02463</v>
      </c>
      <c r="E60" s="12">
        <f t="shared" si="3"/>
        <v>141297.3827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5736799.949</v>
      </c>
      <c r="D61" s="13">
        <v>0.02455</v>
      </c>
      <c r="E61" s="12">
        <f t="shared" si="3"/>
        <v>137463.7048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5599336.244</v>
      </c>
      <c r="D62" s="13">
        <v>0.02461</v>
      </c>
      <c r="E62" s="12">
        <f t="shared" si="3"/>
        <v>134489.8693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5464846.375</v>
      </c>
      <c r="D63" s="13">
        <v>0.02497</v>
      </c>
      <c r="E63" s="12">
        <f t="shared" si="3"/>
        <v>133132.8858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5331713.489</v>
      </c>
      <c r="D64" s="13">
        <v>0.02461</v>
      </c>
      <c r="E64" s="12">
        <f t="shared" si="3"/>
        <v>128061.8664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5203651.622</v>
      </c>
      <c r="D65" s="13">
        <v>0.02358</v>
      </c>
      <c r="E65" s="12">
        <f t="shared" si="3"/>
        <v>119875.4423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5083776.18</v>
      </c>
      <c r="D66" s="13">
        <v>0.02207</v>
      </c>
      <c r="E66" s="12">
        <f t="shared" si="3"/>
        <v>109776.18</v>
      </c>
      <c r="F66" s="39">
        <f>SUM(F2)</f>
        <v>22993720</v>
      </c>
    </row>
    <row r="67" ht="22.5" customHeight="1">
      <c r="A67" s="3">
        <f t="shared" si="1"/>
        <v>1950</v>
      </c>
      <c r="B67" s="4">
        <v>1700.0</v>
      </c>
      <c r="C67" s="17">
        <v>4974000.0</v>
      </c>
      <c r="D67" s="13">
        <v>0.02074</v>
      </c>
      <c r="E67" s="4" t="s">
        <v>72</v>
      </c>
      <c r="F67" s="12">
        <f>SUM(C2)</f>
        <v>22993508.53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12584591.78</v>
      </c>
      <c r="D2" s="13">
        <v>0.01216</v>
      </c>
      <c r="E2" s="12">
        <f t="shared" ref="E2:E66" si="3">SUM(C2-C3)</f>
        <v>151190.1636</v>
      </c>
      <c r="F2" s="19">
        <v>1.258452E7</v>
      </c>
    </row>
    <row r="3" ht="22.5" customHeight="1">
      <c r="A3" s="3">
        <f t="shared" si="1"/>
        <v>2014</v>
      </c>
      <c r="B3" s="4">
        <v>1764.0</v>
      </c>
      <c r="C3" s="12">
        <f t="shared" si="2"/>
        <v>12433401.61</v>
      </c>
      <c r="D3" s="13">
        <v>0.01296</v>
      </c>
      <c r="E3" s="12">
        <f t="shared" si="3"/>
        <v>159075.2694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12274326.34</v>
      </c>
      <c r="D4" s="13">
        <v>0.01354</v>
      </c>
      <c r="E4" s="12">
        <f t="shared" si="3"/>
        <v>163974.1684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12110352.17</v>
      </c>
      <c r="D5" s="13">
        <v>0.01363</v>
      </c>
      <c r="E5" s="12">
        <f t="shared" si="3"/>
        <v>162844.5292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11947507.64</v>
      </c>
      <c r="D6" s="13">
        <v>0.01213</v>
      </c>
      <c r="E6" s="12">
        <f t="shared" si="3"/>
        <v>143186.4165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11804321.23</v>
      </c>
      <c r="D7" s="13">
        <v>0.01163</v>
      </c>
      <c r="E7" s="12">
        <f t="shared" si="3"/>
        <v>135705.9952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11668615.23</v>
      </c>
      <c r="D8" s="13">
        <v>0.01047</v>
      </c>
      <c r="E8" s="12">
        <f t="shared" si="3"/>
        <v>120904.5311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11547710.7</v>
      </c>
      <c r="D9" s="13">
        <v>0.0126</v>
      </c>
      <c r="E9" s="12">
        <f t="shared" si="3"/>
        <v>143690.6526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11404020.05</v>
      </c>
      <c r="D10" s="13">
        <v>0.01313</v>
      </c>
      <c r="E10" s="12">
        <f t="shared" si="3"/>
        <v>147794.2448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11256225.8</v>
      </c>
      <c r="D11" s="13">
        <v>0.01354</v>
      </c>
      <c r="E11" s="12">
        <f t="shared" si="3"/>
        <v>150373.2437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11105852.56</v>
      </c>
      <c r="D12" s="13">
        <v>0.01283</v>
      </c>
      <c r="E12" s="12">
        <f t="shared" si="3"/>
        <v>140683.1239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10965169.44</v>
      </c>
      <c r="D13" s="13">
        <v>0.0123</v>
      </c>
      <c r="E13" s="12">
        <f t="shared" si="3"/>
        <v>133232.8204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10831936.62</v>
      </c>
      <c r="D14" s="13">
        <v>0.00884</v>
      </c>
      <c r="E14" s="12">
        <f t="shared" si="3"/>
        <v>94915.26872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10737021.35</v>
      </c>
      <c r="D15" s="13">
        <v>0.00895</v>
      </c>
      <c r="E15" s="12">
        <f t="shared" si="3"/>
        <v>95243.90809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10641777.44</v>
      </c>
      <c r="D16" s="13">
        <v>0.00899</v>
      </c>
      <c r="E16" s="12">
        <f t="shared" si="3"/>
        <v>94817.1728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10546960.27</v>
      </c>
      <c r="D17" s="13">
        <v>0.00976</v>
      </c>
      <c r="E17" s="12">
        <f t="shared" si="3"/>
        <v>101943.365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10445016.9</v>
      </c>
      <c r="D18" s="13">
        <v>0.0085</v>
      </c>
      <c r="E18" s="12">
        <f t="shared" si="3"/>
        <v>88034.35168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10356982.55</v>
      </c>
      <c r="D19" s="13">
        <v>0.01003</v>
      </c>
      <c r="E19" s="12">
        <f t="shared" si="3"/>
        <v>102848.9599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10254133.59</v>
      </c>
      <c r="D20" s="13">
        <v>0.01244</v>
      </c>
      <c r="E20" s="12">
        <f t="shared" si="3"/>
        <v>125994.0558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10128139.53</v>
      </c>
      <c r="D21" s="13">
        <v>0.01427</v>
      </c>
      <c r="E21" s="12">
        <f t="shared" si="3"/>
        <v>142495.1454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9985644.389</v>
      </c>
      <c r="D22" s="13">
        <v>0.01446</v>
      </c>
      <c r="E22" s="12">
        <f t="shared" si="3"/>
        <v>142334.2644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9843310.125</v>
      </c>
      <c r="D23" s="13">
        <v>0.01435</v>
      </c>
      <c r="E23" s="12">
        <f t="shared" si="3"/>
        <v>139253.2166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9704056.908</v>
      </c>
      <c r="D24" s="13">
        <v>0.01338</v>
      </c>
      <c r="E24" s="12">
        <f t="shared" si="3"/>
        <v>128125.9561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9575930.952</v>
      </c>
      <c r="D25" s="13">
        <v>0.013</v>
      </c>
      <c r="E25" s="12">
        <f t="shared" si="3"/>
        <v>122889.5384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9453041.414</v>
      </c>
      <c r="D26" s="13">
        <v>0.01185</v>
      </c>
      <c r="E26" s="12">
        <f t="shared" si="3"/>
        <v>110706.6668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9342334.747</v>
      </c>
      <c r="D27" s="13">
        <v>0.01103</v>
      </c>
      <c r="E27" s="12">
        <f t="shared" si="3"/>
        <v>101921.7553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9240412.992</v>
      </c>
      <c r="D28" s="13">
        <v>0.00659</v>
      </c>
      <c r="E28" s="12">
        <f t="shared" si="3"/>
        <v>60495.65525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9179917.336</v>
      </c>
      <c r="D29" s="13">
        <v>0.01767</v>
      </c>
      <c r="E29" s="12">
        <f t="shared" si="3"/>
        <v>159392.6708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9020524.666</v>
      </c>
      <c r="D30" s="13">
        <v>0.0118</v>
      </c>
      <c r="E30" s="12">
        <f t="shared" si="3"/>
        <v>105200.8214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8915323.844</v>
      </c>
      <c r="D31" s="13">
        <v>0.0131</v>
      </c>
      <c r="E31" s="12">
        <f t="shared" si="3"/>
        <v>115280.5669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8800043.277</v>
      </c>
      <c r="D32" s="13">
        <v>0.01365</v>
      </c>
      <c r="E32" s="12">
        <f t="shared" si="3"/>
        <v>118503.0245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8681540.253</v>
      </c>
      <c r="D33" s="13">
        <v>0.01406</v>
      </c>
      <c r="E33" s="12">
        <f t="shared" si="3"/>
        <v>120370.053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8561170.2</v>
      </c>
      <c r="D34" s="13">
        <v>0.01721</v>
      </c>
      <c r="E34" s="12">
        <f t="shared" si="3"/>
        <v>144844.9574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8416325.242</v>
      </c>
      <c r="D35" s="13">
        <v>0.01666</v>
      </c>
      <c r="E35" s="12">
        <f t="shared" si="3"/>
        <v>137918.2603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8278406.982</v>
      </c>
      <c r="D36" s="13">
        <v>0.01621</v>
      </c>
      <c r="E36" s="12">
        <f t="shared" si="3"/>
        <v>132052.4077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8146354.574</v>
      </c>
      <c r="D37" s="13">
        <v>0.01564</v>
      </c>
      <c r="E37" s="12">
        <f t="shared" si="3"/>
        <v>125446.9945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8020907.58</v>
      </c>
      <c r="D38" s="13">
        <v>0.01566</v>
      </c>
      <c r="E38" s="12">
        <f t="shared" si="3"/>
        <v>123670.7291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7897236.851</v>
      </c>
      <c r="D39" s="13">
        <v>0.02095</v>
      </c>
      <c r="E39" s="12">
        <f t="shared" si="3"/>
        <v>162052.1201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7735184.731</v>
      </c>
      <c r="D40" s="13">
        <v>0.02486</v>
      </c>
      <c r="E40" s="12">
        <f t="shared" si="3"/>
        <v>187632.157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7547552.574</v>
      </c>
      <c r="D41" s="13">
        <v>0.02514</v>
      </c>
      <c r="E41" s="12">
        <f t="shared" si="3"/>
        <v>185092.2525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7362460.321</v>
      </c>
      <c r="D42" s="13">
        <v>0.01729</v>
      </c>
      <c r="E42" s="12">
        <f t="shared" si="3"/>
        <v>125133.3828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7237326.938</v>
      </c>
      <c r="D43" s="13">
        <v>0.01724</v>
      </c>
      <c r="E43" s="12">
        <f t="shared" si="3"/>
        <v>122656.9113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7114670.027</v>
      </c>
      <c r="D44" s="13">
        <v>0.01738</v>
      </c>
      <c r="E44" s="12">
        <f t="shared" si="3"/>
        <v>121540.5896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6993129.438</v>
      </c>
      <c r="D45" s="13">
        <v>0.01788</v>
      </c>
      <c r="E45" s="12">
        <f t="shared" si="3"/>
        <v>122840.7615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6870288.676</v>
      </c>
      <c r="D46" s="13">
        <v>0.01866</v>
      </c>
      <c r="E46" s="12">
        <f t="shared" si="3"/>
        <v>125851.2032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6744437.473</v>
      </c>
      <c r="D47" s="13">
        <v>0.01944</v>
      </c>
      <c r="E47" s="12">
        <f t="shared" si="3"/>
        <v>128611.6539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6615825.819</v>
      </c>
      <c r="D48" s="13">
        <v>0.02034</v>
      </c>
      <c r="E48" s="12">
        <f t="shared" si="3"/>
        <v>131883.389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6483942.43</v>
      </c>
      <c r="D49" s="13">
        <v>0.02155</v>
      </c>
      <c r="E49" s="12">
        <f t="shared" si="3"/>
        <v>136781.3219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6347161.108</v>
      </c>
      <c r="D50" s="13">
        <v>0.02283</v>
      </c>
      <c r="E50" s="12">
        <f t="shared" si="3"/>
        <v>141671.3316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6205489.776</v>
      </c>
      <c r="D51" s="13">
        <v>0.02519</v>
      </c>
      <c r="E51" s="12">
        <f t="shared" si="3"/>
        <v>152475.4314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6053014.345</v>
      </c>
      <c r="D52" s="13">
        <v>0.02667</v>
      </c>
      <c r="E52" s="12">
        <f t="shared" si="3"/>
        <v>157240.2939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5895774.051</v>
      </c>
      <c r="D53" s="13">
        <v>0.02883</v>
      </c>
      <c r="E53" s="12">
        <f t="shared" si="3"/>
        <v>165212.101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5730561.95</v>
      </c>
      <c r="D54" s="13">
        <v>0.03051</v>
      </c>
      <c r="E54" s="12">
        <f t="shared" si="3"/>
        <v>169663.0262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5560898.924</v>
      </c>
      <c r="D55" s="13">
        <v>0.03111</v>
      </c>
      <c r="E55" s="12">
        <f t="shared" si="3"/>
        <v>167779.9318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5393118.992</v>
      </c>
      <c r="D56" s="13">
        <v>0.03139</v>
      </c>
      <c r="E56" s="12">
        <f t="shared" si="3"/>
        <v>164137.7221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5228981.27</v>
      </c>
      <c r="D57" s="13">
        <v>0.03103</v>
      </c>
      <c r="E57" s="12">
        <f t="shared" si="3"/>
        <v>157372.0346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5071609.235</v>
      </c>
      <c r="D58" s="13">
        <v>0.03008</v>
      </c>
      <c r="E58" s="12">
        <f t="shared" si="3"/>
        <v>148099.1824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4923510.053</v>
      </c>
      <c r="D59" s="13">
        <v>0.02881</v>
      </c>
      <c r="E59" s="12">
        <f t="shared" si="3"/>
        <v>137874.1698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4785635.883</v>
      </c>
      <c r="D60" s="13">
        <v>0.02731</v>
      </c>
      <c r="E60" s="12">
        <f t="shared" si="3"/>
        <v>127221.3022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4658414.581</v>
      </c>
      <c r="D61" s="13">
        <v>0.02573</v>
      </c>
      <c r="E61" s="12">
        <f t="shared" si="3"/>
        <v>116854.3449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4541560.236</v>
      </c>
      <c r="D62" s="13">
        <v>0.02403</v>
      </c>
      <c r="E62" s="12">
        <f t="shared" si="3"/>
        <v>106572.7493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4434987.487</v>
      </c>
      <c r="D63" s="13">
        <v>0.02231</v>
      </c>
      <c r="E63" s="12">
        <f t="shared" si="3"/>
        <v>96785.29099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4338202.196</v>
      </c>
      <c r="D64" s="13">
        <v>0.02074</v>
      </c>
      <c r="E64" s="12">
        <f t="shared" si="3"/>
        <v>88146.16214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4250056.034</v>
      </c>
      <c r="D65" s="13">
        <v>0.01925</v>
      </c>
      <c r="E65" s="12">
        <f t="shared" si="3"/>
        <v>80268.41172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4169787.622</v>
      </c>
      <c r="D66" s="13">
        <v>0.01794</v>
      </c>
      <c r="E66" s="12">
        <f t="shared" si="3"/>
        <v>73487.622</v>
      </c>
      <c r="F66" s="39">
        <f>SUM(F2)</f>
        <v>12584520</v>
      </c>
    </row>
    <row r="67" ht="22.5" customHeight="1">
      <c r="A67" s="3">
        <f t="shared" si="1"/>
        <v>1950</v>
      </c>
      <c r="B67" s="4">
        <v>1700.0</v>
      </c>
      <c r="C67" s="17">
        <v>4096300.0</v>
      </c>
      <c r="D67" s="13">
        <v>0.01698</v>
      </c>
      <c r="E67" s="4" t="s">
        <v>72</v>
      </c>
      <c r="F67" s="12">
        <f>SUM(C2)</f>
        <v>12584591.78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4348249.011</v>
      </c>
      <c r="D2" s="13">
        <v>0.02165</v>
      </c>
      <c r="E2" s="12">
        <f t="shared" ref="E2:E66" si="3">SUM(C2-C3)</f>
        <v>92144.65922</v>
      </c>
      <c r="F2" s="19">
        <v>4348275.0</v>
      </c>
    </row>
    <row r="3" ht="22.5" customHeight="1">
      <c r="A3" s="3">
        <f t="shared" si="1"/>
        <v>2014</v>
      </c>
      <c r="B3" s="4">
        <v>1764.0</v>
      </c>
      <c r="C3" s="12">
        <f t="shared" si="2"/>
        <v>4256104.352</v>
      </c>
      <c r="D3" s="13">
        <v>0.02147</v>
      </c>
      <c r="E3" s="12">
        <f t="shared" si="3"/>
        <v>89457.89934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4166646.452</v>
      </c>
      <c r="D4" s="13">
        <v>0.02096</v>
      </c>
      <c r="E4" s="12">
        <f t="shared" si="3"/>
        <v>85539.99142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4081106.461</v>
      </c>
      <c r="D5" s="13">
        <v>0.01899</v>
      </c>
      <c r="E5" s="12">
        <f t="shared" si="3"/>
        <v>76055.90997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4005050.551</v>
      </c>
      <c r="D6" s="13">
        <v>0.0173</v>
      </c>
      <c r="E6" s="12">
        <f t="shared" si="3"/>
        <v>68109.08732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3936941.464</v>
      </c>
      <c r="D7" s="13">
        <v>0.01459</v>
      </c>
      <c r="E7" s="12">
        <f t="shared" si="3"/>
        <v>56613.97802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3880327.486</v>
      </c>
      <c r="D8" s="13">
        <v>0.01253</v>
      </c>
      <c r="E8" s="12">
        <f t="shared" si="3"/>
        <v>48018.82749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3832308.658</v>
      </c>
      <c r="D9" s="13">
        <v>0.01078</v>
      </c>
      <c r="E9" s="12">
        <f t="shared" si="3"/>
        <v>40871.69051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3791436.968</v>
      </c>
      <c r="D10" s="13">
        <v>0.0094</v>
      </c>
      <c r="E10" s="12">
        <f t="shared" si="3"/>
        <v>35307.61591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3756129.352</v>
      </c>
      <c r="D11" s="13">
        <v>0.00848</v>
      </c>
      <c r="E11" s="12">
        <f t="shared" si="3"/>
        <v>31584.14337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3724545.208</v>
      </c>
      <c r="D12" s="13">
        <v>0.00807</v>
      </c>
      <c r="E12" s="12">
        <f t="shared" si="3"/>
        <v>29816.46099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3694728.747</v>
      </c>
      <c r="D13" s="13">
        <v>0.00812</v>
      </c>
      <c r="E13" s="12">
        <f t="shared" si="3"/>
        <v>29759.54988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3664969.198</v>
      </c>
      <c r="D14" s="13">
        <v>0.00845</v>
      </c>
      <c r="E14" s="12">
        <f t="shared" si="3"/>
        <v>30709.49449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3634259.703</v>
      </c>
      <c r="D15" s="13">
        <v>0.00886</v>
      </c>
      <c r="E15" s="12">
        <f t="shared" si="3"/>
        <v>31916.75849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3602342.945</v>
      </c>
      <c r="D16" s="13">
        <v>0.00912</v>
      </c>
      <c r="E16" s="12">
        <f t="shared" si="3"/>
        <v>32556.45281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3569786.492</v>
      </c>
      <c r="D17" s="13">
        <v>0.00914</v>
      </c>
      <c r="E17" s="12">
        <f t="shared" si="3"/>
        <v>32332.33103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3537454.161</v>
      </c>
      <c r="D18" s="13">
        <v>0.00816</v>
      </c>
      <c r="E18" s="12">
        <f t="shared" si="3"/>
        <v>28631.98892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3508822.172</v>
      </c>
      <c r="D19" s="13">
        <v>0.00939</v>
      </c>
      <c r="E19" s="12">
        <f t="shared" si="3"/>
        <v>32641.33803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3476180.834</v>
      </c>
      <c r="D20" s="13">
        <v>0.01032</v>
      </c>
      <c r="E20" s="12">
        <f t="shared" si="3"/>
        <v>35507.74626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3440673.088</v>
      </c>
      <c r="D21" s="13">
        <v>0.01128</v>
      </c>
      <c r="E21" s="12">
        <f t="shared" si="3"/>
        <v>38377.88983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3402295.198</v>
      </c>
      <c r="D22" s="13">
        <v>0.01234</v>
      </c>
      <c r="E22" s="12">
        <f t="shared" si="3"/>
        <v>41472.55146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3360822.646</v>
      </c>
      <c r="D23" s="13">
        <v>0.01349</v>
      </c>
      <c r="E23" s="12">
        <f t="shared" si="3"/>
        <v>44734.03536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3316088.611</v>
      </c>
      <c r="D24" s="13">
        <v>0.01467</v>
      </c>
      <c r="E24" s="12">
        <f t="shared" si="3"/>
        <v>47943.68605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3268144.925</v>
      </c>
      <c r="D25" s="13">
        <v>0.01582</v>
      </c>
      <c r="E25" s="12">
        <f t="shared" si="3"/>
        <v>50896.86432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3217248.061</v>
      </c>
      <c r="D26" s="13">
        <v>0.01692</v>
      </c>
      <c r="E26" s="12">
        <f t="shared" si="3"/>
        <v>53530.10776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3163717.953</v>
      </c>
      <c r="D27" s="13">
        <v>0.01807</v>
      </c>
      <c r="E27" s="12">
        <f t="shared" si="3"/>
        <v>56153.6863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3107564.267</v>
      </c>
      <c r="D28" s="13">
        <v>0.01962</v>
      </c>
      <c r="E28" s="12">
        <f t="shared" si="3"/>
        <v>59797.19004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3047767.076</v>
      </c>
      <c r="D29" s="13">
        <v>0.02604</v>
      </c>
      <c r="E29" s="12">
        <f t="shared" si="3"/>
        <v>77349.66928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2970417.407</v>
      </c>
      <c r="D30" s="13">
        <v>0.0262</v>
      </c>
      <c r="E30" s="12">
        <f t="shared" si="3"/>
        <v>75837.98097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2894579.426</v>
      </c>
      <c r="D31" s="13">
        <v>0.02572</v>
      </c>
      <c r="E31" s="12">
        <f t="shared" si="3"/>
        <v>72581.77947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2821997.647</v>
      </c>
      <c r="D32" s="13">
        <v>0.0251</v>
      </c>
      <c r="E32" s="12">
        <f t="shared" si="3"/>
        <v>69097.78649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2752899.86</v>
      </c>
      <c r="D33" s="13">
        <v>0.0246</v>
      </c>
      <c r="E33" s="12">
        <f t="shared" si="3"/>
        <v>66095.38997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2686804.47</v>
      </c>
      <c r="D34" s="13">
        <v>0.02428</v>
      </c>
      <c r="E34" s="12">
        <f t="shared" si="3"/>
        <v>63689.23784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2623115.232</v>
      </c>
      <c r="D35" s="13">
        <v>0.02412</v>
      </c>
      <c r="E35" s="12">
        <f t="shared" si="3"/>
        <v>61779.4198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2561335.813</v>
      </c>
      <c r="D36" s="13">
        <v>0.02408</v>
      </c>
      <c r="E36" s="12">
        <f t="shared" si="3"/>
        <v>60226.70726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2501109.105</v>
      </c>
      <c r="D37" s="13">
        <v>0.02415</v>
      </c>
      <c r="E37" s="12">
        <f t="shared" si="3"/>
        <v>58977.47878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2442131.627</v>
      </c>
      <c r="D38" s="13">
        <v>0.02425</v>
      </c>
      <c r="E38" s="12">
        <f t="shared" si="3"/>
        <v>57819.56743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2384312.059</v>
      </c>
      <c r="D39" s="13">
        <v>0.026</v>
      </c>
      <c r="E39" s="12">
        <f t="shared" si="3"/>
        <v>60421.16329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2323890.896</v>
      </c>
      <c r="D40" s="13">
        <v>0.02813</v>
      </c>
      <c r="E40" s="12">
        <f t="shared" si="3"/>
        <v>63582.47586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2260308.42</v>
      </c>
      <c r="D41" s="13">
        <v>0.02889</v>
      </c>
      <c r="E41" s="12">
        <f t="shared" si="3"/>
        <v>63466.75568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2196841.664</v>
      </c>
      <c r="D42" s="13">
        <v>0.02892</v>
      </c>
      <c r="E42" s="12">
        <f t="shared" si="3"/>
        <v>61746.93944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2135094.725</v>
      </c>
      <c r="D43" s="13">
        <v>0.02867</v>
      </c>
      <c r="E43" s="12">
        <f t="shared" si="3"/>
        <v>59507.09728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2075587.628</v>
      </c>
      <c r="D44" s="13">
        <v>0.02821</v>
      </c>
      <c r="E44" s="12">
        <f t="shared" si="3"/>
        <v>56945.8836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2018641.744</v>
      </c>
      <c r="D45" s="13">
        <v>0.0276</v>
      </c>
      <c r="E45" s="12">
        <f t="shared" si="3"/>
        <v>54218.09277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1964423.651</v>
      </c>
      <c r="D46" s="13">
        <v>0.0269</v>
      </c>
      <c r="E46" s="12">
        <f t="shared" si="3"/>
        <v>51458.75569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1912964.896</v>
      </c>
      <c r="D47" s="13">
        <v>0.02611</v>
      </c>
      <c r="E47" s="12">
        <f t="shared" si="3"/>
        <v>48676.56823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1864288.327</v>
      </c>
      <c r="D48" s="13">
        <v>0.02548</v>
      </c>
      <c r="E48" s="12">
        <f t="shared" si="3"/>
        <v>46321.78744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1817966.54</v>
      </c>
      <c r="D49" s="13">
        <v>0.02647</v>
      </c>
      <c r="E49" s="12">
        <f t="shared" si="3"/>
        <v>46880.64367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1771085.896</v>
      </c>
      <c r="D50" s="13">
        <v>0.02783</v>
      </c>
      <c r="E50" s="12">
        <f t="shared" si="3"/>
        <v>47954.74008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1723131.156</v>
      </c>
      <c r="D51" s="13">
        <v>0.02851</v>
      </c>
      <c r="E51" s="12">
        <f t="shared" si="3"/>
        <v>47764.69773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1675366.458</v>
      </c>
      <c r="D52" s="13">
        <v>0.02828</v>
      </c>
      <c r="E52" s="12">
        <f t="shared" si="3"/>
        <v>46076.32497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1629290.133</v>
      </c>
      <c r="D53" s="13">
        <v>0.02718</v>
      </c>
      <c r="E53" s="12">
        <f t="shared" si="3"/>
        <v>43112.31316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1586177.82</v>
      </c>
      <c r="D54" s="13">
        <v>0.02599</v>
      </c>
      <c r="E54" s="12">
        <f t="shared" si="3"/>
        <v>40180.4711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1545997.349</v>
      </c>
      <c r="D55" s="13">
        <v>0.03073</v>
      </c>
      <c r="E55" s="12">
        <f t="shared" si="3"/>
        <v>46092.08866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1499905.261</v>
      </c>
      <c r="D56" s="13">
        <v>0.03203</v>
      </c>
      <c r="E56" s="12">
        <f t="shared" si="3"/>
        <v>46550.93892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1453354.322</v>
      </c>
      <c r="D57" s="13">
        <v>0.03177</v>
      </c>
      <c r="E57" s="12">
        <f t="shared" si="3"/>
        <v>44751.31744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1408603.004</v>
      </c>
      <c r="D58" s="13">
        <v>0.03094</v>
      </c>
      <c r="E58" s="12">
        <f t="shared" si="3"/>
        <v>42274.2128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1366328.791</v>
      </c>
      <c r="D59" s="13">
        <v>0.0293</v>
      </c>
      <c r="E59" s="12">
        <f t="shared" si="3"/>
        <v>38893.84396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1327434.947</v>
      </c>
      <c r="D60" s="13">
        <v>0.02819</v>
      </c>
      <c r="E60" s="12">
        <f t="shared" si="3"/>
        <v>36394.43213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1291040.515</v>
      </c>
      <c r="D61" s="13">
        <v>0.02801</v>
      </c>
      <c r="E61" s="12">
        <f t="shared" si="3"/>
        <v>35176.74423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1255863.771</v>
      </c>
      <c r="D62" s="13">
        <v>0.018</v>
      </c>
      <c r="E62" s="12">
        <f t="shared" si="3"/>
        <v>22205.84271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1233657.928</v>
      </c>
      <c r="D63" s="13">
        <v>0.01686</v>
      </c>
      <c r="E63" s="12">
        <f t="shared" si="3"/>
        <v>20454.60798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1213203.32</v>
      </c>
      <c r="D64" s="13">
        <v>0.01637</v>
      </c>
      <c r="E64" s="12">
        <f t="shared" si="3"/>
        <v>19540.26423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1193663.056</v>
      </c>
      <c r="D65" s="13">
        <v>0.01604</v>
      </c>
      <c r="E65" s="12">
        <f t="shared" si="3"/>
        <v>18844.09612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1174818.96</v>
      </c>
      <c r="D66" s="13">
        <v>0.01584</v>
      </c>
      <c r="E66" s="12">
        <f t="shared" si="3"/>
        <v>18318.96</v>
      </c>
      <c r="F66" s="39">
        <f>SUM(F2)</f>
        <v>4348275</v>
      </c>
    </row>
    <row r="67" ht="22.5" customHeight="1">
      <c r="A67" s="3">
        <f t="shared" si="1"/>
        <v>1950</v>
      </c>
      <c r="B67" s="4">
        <v>1700.0</v>
      </c>
      <c r="C67" s="17">
        <v>1156500.0</v>
      </c>
      <c r="D67" s="13">
        <v>0.01624</v>
      </c>
      <c r="E67" s="4" t="s">
        <v>72</v>
      </c>
      <c r="F67" s="12">
        <f>SUM(C2)</f>
        <v>4348249.011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820977.2553</v>
      </c>
      <c r="D2" s="13">
        <v>0.00215</v>
      </c>
      <c r="E2" s="12">
        <f t="shared" ref="E2:E66" si="3">SUM(C2-C3)</f>
        <v>1761.314273</v>
      </c>
      <c r="F2" s="19">
        <v>820937.0</v>
      </c>
    </row>
    <row r="3" ht="22.5" customHeight="1">
      <c r="A3" s="3">
        <f t="shared" si="1"/>
        <v>2014</v>
      </c>
      <c r="B3" s="4">
        <v>1764.0</v>
      </c>
      <c r="C3" s="12">
        <f t="shared" si="2"/>
        <v>819215.9411</v>
      </c>
      <c r="D3" s="13">
        <v>-0.00197</v>
      </c>
      <c r="E3" s="12">
        <f t="shared" si="3"/>
        <v>-1617.040975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820832.982</v>
      </c>
      <c r="D4" s="13">
        <v>-0.0033</v>
      </c>
      <c r="E4" s="12">
        <f t="shared" si="3"/>
        <v>-2717.717308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823550.6993</v>
      </c>
      <c r="D5" s="13">
        <v>-0.00381</v>
      </c>
      <c r="E5" s="12">
        <f t="shared" si="3"/>
        <v>-3149.728631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826700.428</v>
      </c>
      <c r="D6" s="13">
        <v>-0.00335</v>
      </c>
      <c r="E6" s="12">
        <f t="shared" si="3"/>
        <v>-2778.755264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829479.1832</v>
      </c>
      <c r="D7" s="13">
        <v>-0.00281</v>
      </c>
      <c r="E7" s="12">
        <f t="shared" si="3"/>
        <v>-2337.404612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831816.5878</v>
      </c>
      <c r="D8" s="13">
        <v>-0.00181</v>
      </c>
      <c r="E8" s="12">
        <f t="shared" si="3"/>
        <v>-1508.31808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833324.9059</v>
      </c>
      <c r="D9" s="13">
        <v>-0.002</v>
      </c>
      <c r="E9" s="12">
        <f t="shared" si="3"/>
        <v>-1669.989791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834994.8957</v>
      </c>
      <c r="D10" s="13">
        <v>-0.00342</v>
      </c>
      <c r="E10" s="12">
        <f t="shared" si="3"/>
        <v>-2865.482493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837860.3782</v>
      </c>
      <c r="D11" s="13">
        <v>-0.00576</v>
      </c>
      <c r="E11" s="12">
        <f t="shared" si="3"/>
        <v>-4854.03502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842714.4132</v>
      </c>
      <c r="D12" s="13">
        <v>-0.00603</v>
      </c>
      <c r="E12" s="12">
        <f t="shared" si="3"/>
        <v>-5112.395658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847826.8089</v>
      </c>
      <c r="D13" s="13">
        <v>-0.00549</v>
      </c>
      <c r="E13" s="12">
        <f t="shared" si="3"/>
        <v>-4680.263829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852507.0727</v>
      </c>
      <c r="D14" s="13">
        <v>-0.00646</v>
      </c>
      <c r="E14" s="12">
        <f t="shared" si="3"/>
        <v>-5543.003492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858050.0762</v>
      </c>
      <c r="D15" s="13">
        <v>-0.00602</v>
      </c>
      <c r="E15" s="12">
        <f t="shared" si="3"/>
        <v>-5196.745869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863246.8221</v>
      </c>
      <c r="D16" s="13">
        <v>-0.0066</v>
      </c>
      <c r="E16" s="12">
        <f t="shared" si="3"/>
        <v>-5735.281886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868982.104</v>
      </c>
      <c r="D17" s="13">
        <v>-0.00607</v>
      </c>
      <c r="E17" s="12">
        <f t="shared" si="3"/>
        <v>-5306.934463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874289.0384</v>
      </c>
      <c r="D18" s="13">
        <v>-0.00333</v>
      </c>
      <c r="E18" s="12">
        <f t="shared" si="3"/>
        <v>-2921.109794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877210.1482</v>
      </c>
      <c r="D19" s="13">
        <v>-0.00749</v>
      </c>
      <c r="E19" s="12">
        <f t="shared" si="3"/>
        <v>-6619.886964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883830.0352</v>
      </c>
      <c r="D20" s="13">
        <v>-0.00704</v>
      </c>
      <c r="E20" s="12">
        <f t="shared" si="3"/>
        <v>-6266.278045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890096.3132</v>
      </c>
      <c r="D21" s="13">
        <v>-0.01136</v>
      </c>
      <c r="E21" s="12">
        <f t="shared" si="3"/>
        <v>-10227.68057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900323.9938</v>
      </c>
      <c r="D22" s="13">
        <v>-0.01374</v>
      </c>
      <c r="E22" s="12">
        <f t="shared" si="3"/>
        <v>-12542.7896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912866.7834</v>
      </c>
      <c r="D23" s="13">
        <v>-0.01756</v>
      </c>
      <c r="E23" s="12">
        <f t="shared" si="3"/>
        <v>-16316.45771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929183.2411</v>
      </c>
      <c r="D24" s="13">
        <v>-0.02083</v>
      </c>
      <c r="E24" s="12">
        <f t="shared" si="3"/>
        <v>-19766.62573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948949.8668</v>
      </c>
      <c r="D25" s="13">
        <v>-0.02623</v>
      </c>
      <c r="E25" s="12">
        <f t="shared" si="3"/>
        <v>-25561.43135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974511.2982</v>
      </c>
      <c r="D26" s="13">
        <v>-0.00635</v>
      </c>
      <c r="E26" s="12">
        <f t="shared" si="3"/>
        <v>-6227.692592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980738.9908</v>
      </c>
      <c r="D27" s="13">
        <v>6.0E-5</v>
      </c>
      <c r="E27" s="12">
        <f t="shared" si="3"/>
        <v>58.840809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980680.15</v>
      </c>
      <c r="D28" s="13">
        <v>0.0034</v>
      </c>
      <c r="E28" s="12">
        <f t="shared" si="3"/>
        <v>3323.014261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977357.1357</v>
      </c>
      <c r="D29" s="13">
        <v>0.00747</v>
      </c>
      <c r="E29" s="12">
        <f t="shared" si="3"/>
        <v>7246.72477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970110.4109</v>
      </c>
      <c r="D30" s="13">
        <v>0.00778</v>
      </c>
      <c r="E30" s="12">
        <f t="shared" si="3"/>
        <v>7489.193075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962621.2179</v>
      </c>
      <c r="D31" s="13">
        <v>0.00735</v>
      </c>
      <c r="E31" s="12">
        <f t="shared" si="3"/>
        <v>7023.642181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955597.5757</v>
      </c>
      <c r="D32" s="13">
        <v>0.00612</v>
      </c>
      <c r="E32" s="12">
        <f t="shared" si="3"/>
        <v>5812.68354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949784.8922</v>
      </c>
      <c r="D33" s="13">
        <v>0.0066</v>
      </c>
      <c r="E33" s="12">
        <f t="shared" si="3"/>
        <v>6227.478927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943557.4132</v>
      </c>
      <c r="D34" s="13">
        <v>0.00714</v>
      </c>
      <c r="E34" s="12">
        <f t="shared" si="3"/>
        <v>6689.238766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936868.1745</v>
      </c>
      <c r="D35" s="13">
        <v>0.00663</v>
      </c>
      <c r="E35" s="12">
        <f t="shared" si="3"/>
        <v>6170.525413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930697.649</v>
      </c>
      <c r="D36" s="13">
        <v>0.00621</v>
      </c>
      <c r="E36" s="12">
        <f t="shared" si="3"/>
        <v>5743.962394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924953.6867</v>
      </c>
      <c r="D37" s="13">
        <v>0.00578</v>
      </c>
      <c r="E37" s="12">
        <f t="shared" si="3"/>
        <v>5315.508669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919638.178</v>
      </c>
      <c r="D38" s="13">
        <v>0.00569</v>
      </c>
      <c r="E38" s="12">
        <f t="shared" si="3"/>
        <v>5203.135392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914435.0426</v>
      </c>
      <c r="D39" s="13">
        <v>0.00771</v>
      </c>
      <c r="E39" s="12">
        <f t="shared" si="3"/>
        <v>6996.352302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907438.6903</v>
      </c>
      <c r="D40" s="13">
        <v>0.00835</v>
      </c>
      <c r="E40" s="12">
        <f t="shared" si="3"/>
        <v>7514.36809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899924.3222</v>
      </c>
      <c r="D41" s="13">
        <v>0.00788</v>
      </c>
      <c r="E41" s="12">
        <f t="shared" si="3"/>
        <v>7035.960292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892888.3619</v>
      </c>
      <c r="D42" s="13">
        <v>0.00803</v>
      </c>
      <c r="E42" s="12">
        <f t="shared" si="3"/>
        <v>7112.777939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885775.584</v>
      </c>
      <c r="D43" s="13">
        <v>0.00885</v>
      </c>
      <c r="E43" s="12">
        <f t="shared" si="3"/>
        <v>7770.346353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878005.2376</v>
      </c>
      <c r="D44" s="13">
        <v>0.00852</v>
      </c>
      <c r="E44" s="12">
        <f t="shared" si="3"/>
        <v>7417.408306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870587.8293</v>
      </c>
      <c r="D45" s="13">
        <v>0.00889</v>
      </c>
      <c r="E45" s="12">
        <f t="shared" si="3"/>
        <v>7671.327699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862916.5016</v>
      </c>
      <c r="D46" s="13">
        <v>0.0095</v>
      </c>
      <c r="E46" s="12">
        <f t="shared" si="3"/>
        <v>8120.561432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854795.9402</v>
      </c>
      <c r="D47" s="13">
        <v>0.00899</v>
      </c>
      <c r="E47" s="12">
        <f t="shared" si="3"/>
        <v>7616.146347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847179.7938</v>
      </c>
      <c r="D48" s="13">
        <v>0.01045</v>
      </c>
      <c r="E48" s="12">
        <f t="shared" si="3"/>
        <v>8761.471469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838418.3224</v>
      </c>
      <c r="D49" s="13">
        <v>0.01103</v>
      </c>
      <c r="E49" s="12">
        <f t="shared" si="3"/>
        <v>9146.864184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829271.4582</v>
      </c>
      <c r="D50" s="13">
        <v>0.01043</v>
      </c>
      <c r="E50" s="12">
        <f t="shared" si="3"/>
        <v>8560.020297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820711.4379</v>
      </c>
      <c r="D51" s="13">
        <v>0.0103</v>
      </c>
      <c r="E51" s="12">
        <f t="shared" si="3"/>
        <v>8367.146204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812344.2917</v>
      </c>
      <c r="D52" s="13">
        <v>0.01068</v>
      </c>
      <c r="E52" s="12">
        <f t="shared" si="3"/>
        <v>8584.158225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803760.1335</v>
      </c>
      <c r="D53" s="13">
        <v>0.01182</v>
      </c>
      <c r="E53" s="12">
        <f t="shared" si="3"/>
        <v>9389.461344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794370.6721</v>
      </c>
      <c r="D54" s="13">
        <v>0.01112</v>
      </c>
      <c r="E54" s="12">
        <f t="shared" si="3"/>
        <v>8736.254721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785634.4174</v>
      </c>
      <c r="D55" s="13">
        <v>0.01137</v>
      </c>
      <c r="E55" s="12">
        <f t="shared" si="3"/>
        <v>8832.240748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776802.1766</v>
      </c>
      <c r="D56" s="13">
        <v>0.0119</v>
      </c>
      <c r="E56" s="12">
        <f t="shared" si="3"/>
        <v>9135.236587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767666.9401</v>
      </c>
      <c r="D57" s="13">
        <v>0.01207</v>
      </c>
      <c r="E57" s="12">
        <f t="shared" si="3"/>
        <v>9155.236265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758511.7038</v>
      </c>
      <c r="D58" s="13">
        <v>0.00521</v>
      </c>
      <c r="E58" s="12">
        <f t="shared" si="3"/>
        <v>3931.363573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754580.3402</v>
      </c>
      <c r="D59" s="13">
        <v>0.01063</v>
      </c>
      <c r="E59" s="12">
        <f t="shared" si="3"/>
        <v>7936.820613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746643.5196</v>
      </c>
      <c r="D60" s="13">
        <v>0.00882</v>
      </c>
      <c r="E60" s="12">
        <f t="shared" si="3"/>
        <v>6527.820466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740115.6991</v>
      </c>
      <c r="D61" s="13">
        <v>0.0091</v>
      </c>
      <c r="E61" s="12">
        <f t="shared" si="3"/>
        <v>6674.316581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733441.3826</v>
      </c>
      <c r="D62" s="13">
        <v>0.01018</v>
      </c>
      <c r="E62" s="12">
        <f t="shared" si="3"/>
        <v>7391.190951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726050.1916</v>
      </c>
      <c r="D63" s="13">
        <v>0.01062</v>
      </c>
      <c r="E63" s="12">
        <f t="shared" si="3"/>
        <v>7629.626402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718420.5652</v>
      </c>
      <c r="D64" s="13">
        <v>0.01056</v>
      </c>
      <c r="E64" s="12">
        <f t="shared" si="3"/>
        <v>7507.244665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710913.3205</v>
      </c>
      <c r="D65" s="13">
        <v>0.01192</v>
      </c>
      <c r="E65" s="12">
        <f t="shared" si="3"/>
        <v>8374.265536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702539.055</v>
      </c>
      <c r="D66" s="13">
        <v>0.01245</v>
      </c>
      <c r="E66" s="12">
        <f t="shared" si="3"/>
        <v>8639.055</v>
      </c>
      <c r="F66" s="39">
        <f>SUM(F2)</f>
        <v>820937</v>
      </c>
    </row>
    <row r="67" ht="22.5" customHeight="1">
      <c r="A67" s="3">
        <f t="shared" si="1"/>
        <v>1950</v>
      </c>
      <c r="B67" s="4">
        <v>1700.0</v>
      </c>
      <c r="C67" s="17">
        <v>693900.0</v>
      </c>
      <c r="D67" s="13">
        <v>0.01309</v>
      </c>
      <c r="E67" s="4" t="s">
        <v>72</v>
      </c>
      <c r="F67" s="12">
        <f>SUM(C2)</f>
        <v>820977.2553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9164625.637</v>
      </c>
      <c r="D2" s="13">
        <v>0.01732</v>
      </c>
      <c r="E2" s="12">
        <f t="shared" ref="E2:E66" si="3">SUM(C2-C3)</f>
        <v>156028.8956</v>
      </c>
      <c r="F2" s="19">
        <v>9164021.0</v>
      </c>
    </row>
    <row r="3" ht="22.5" customHeight="1">
      <c r="A3" s="3">
        <f t="shared" si="1"/>
        <v>2014</v>
      </c>
      <c r="B3" s="4">
        <v>1764.0</v>
      </c>
      <c r="C3" s="12">
        <f t="shared" si="2"/>
        <v>9008596.741</v>
      </c>
      <c r="D3" s="13">
        <v>0.01819</v>
      </c>
      <c r="E3" s="12">
        <f t="shared" si="3"/>
        <v>160938.8962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8847657.845</v>
      </c>
      <c r="D4" s="13">
        <v>0.01894</v>
      </c>
      <c r="E4" s="12">
        <f t="shared" si="3"/>
        <v>164459.7715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8683198.073</v>
      </c>
      <c r="D5" s="13">
        <v>0.01984</v>
      </c>
      <c r="E5" s="12">
        <f t="shared" si="3"/>
        <v>168923.2132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8514274.86</v>
      </c>
      <c r="D6" s="13">
        <v>0.02058</v>
      </c>
      <c r="E6" s="12">
        <f t="shared" si="3"/>
        <v>171690.3884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8342584.472</v>
      </c>
      <c r="D7" s="13">
        <v>0.02131</v>
      </c>
      <c r="E7" s="12">
        <f t="shared" si="3"/>
        <v>174071.0216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8168513.45</v>
      </c>
      <c r="D8" s="13">
        <v>0.02262</v>
      </c>
      <c r="E8" s="12">
        <f t="shared" si="3"/>
        <v>180684.6866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7987828.763</v>
      </c>
      <c r="D9" s="13">
        <v>0.02358</v>
      </c>
      <c r="E9" s="12">
        <f t="shared" si="3"/>
        <v>184013.9532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7803814.81</v>
      </c>
      <c r="D10" s="13">
        <v>0.0241</v>
      </c>
      <c r="E10" s="12">
        <f t="shared" si="3"/>
        <v>183646.0667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7620168.744</v>
      </c>
      <c r="D11" s="13">
        <v>0.02436</v>
      </c>
      <c r="E11" s="12">
        <f t="shared" si="3"/>
        <v>181212.9628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7438955.781</v>
      </c>
      <c r="D12" s="13">
        <v>0.02452</v>
      </c>
      <c r="E12" s="12">
        <f t="shared" si="3"/>
        <v>178037.7111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7260918.07</v>
      </c>
      <c r="D13" s="13">
        <v>0.02477</v>
      </c>
      <c r="E13" s="12">
        <f t="shared" si="3"/>
        <v>175505.6653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7085412.404</v>
      </c>
      <c r="D14" s="13">
        <v>0.0252</v>
      </c>
      <c r="E14" s="12">
        <f t="shared" si="3"/>
        <v>174163.4731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6911248.931</v>
      </c>
      <c r="D15" s="13">
        <v>0.02608</v>
      </c>
      <c r="E15" s="12">
        <f t="shared" si="3"/>
        <v>175664.0536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6735584.878</v>
      </c>
      <c r="D16" s="13">
        <v>0.02175</v>
      </c>
      <c r="E16" s="12">
        <f t="shared" si="3"/>
        <v>143380.4464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6592204.431</v>
      </c>
      <c r="D17" s="13">
        <v>0.01062</v>
      </c>
      <c r="E17" s="12">
        <f t="shared" si="3"/>
        <v>69273.52621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6522930.905</v>
      </c>
      <c r="D18" s="13">
        <v>0.0114</v>
      </c>
      <c r="E18" s="12">
        <f t="shared" si="3"/>
        <v>73523.2473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6449407.658</v>
      </c>
      <c r="D19" s="13">
        <v>0.01249</v>
      </c>
      <c r="E19" s="12">
        <f t="shared" si="3"/>
        <v>79559.40468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6369848.253</v>
      </c>
      <c r="D20" s="13">
        <v>0.01368</v>
      </c>
      <c r="E20" s="12">
        <f t="shared" si="3"/>
        <v>85963.54284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6283884.71</v>
      </c>
      <c r="D21" s="13">
        <v>0.01473</v>
      </c>
      <c r="E21" s="12">
        <f t="shared" si="3"/>
        <v>91217.98092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6192666.729</v>
      </c>
      <c r="D22" s="13">
        <v>0.01569</v>
      </c>
      <c r="E22" s="12">
        <f t="shared" si="3"/>
        <v>95662.00414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6097004.725</v>
      </c>
      <c r="D23" s="13">
        <v>0.01664</v>
      </c>
      <c r="E23" s="12">
        <f t="shared" si="3"/>
        <v>99793.59324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5997211.132</v>
      </c>
      <c r="D24" s="13">
        <v>0.0178</v>
      </c>
      <c r="E24" s="12">
        <f t="shared" si="3"/>
        <v>104883.433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5892327.699</v>
      </c>
      <c r="D25" s="13">
        <v>0.01867</v>
      </c>
      <c r="E25" s="12">
        <f t="shared" si="3"/>
        <v>107993.5191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5784334.18</v>
      </c>
      <c r="D26" s="13">
        <v>0.01937</v>
      </c>
      <c r="E26" s="12">
        <f t="shared" si="3"/>
        <v>109913.528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5674420.652</v>
      </c>
      <c r="D27" s="13">
        <v>0.02438</v>
      </c>
      <c r="E27" s="12">
        <f t="shared" si="3"/>
        <v>135049.8599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5539370.792</v>
      </c>
      <c r="D28" s="13">
        <v>0.02504</v>
      </c>
      <c r="E28" s="12">
        <f t="shared" si="3"/>
        <v>135317.4946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5404053.297</v>
      </c>
      <c r="D29" s="13">
        <v>0.02631</v>
      </c>
      <c r="E29" s="12">
        <f t="shared" si="3"/>
        <v>138535.7662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5265517.531</v>
      </c>
      <c r="D30" s="13">
        <v>0.02599</v>
      </c>
      <c r="E30" s="12">
        <f t="shared" si="3"/>
        <v>133384.1467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5132133.384</v>
      </c>
      <c r="D31" s="13">
        <v>0.02319</v>
      </c>
      <c r="E31" s="12">
        <f t="shared" si="3"/>
        <v>116316.7869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5015816.598</v>
      </c>
      <c r="D32" s="13">
        <v>0.02214</v>
      </c>
      <c r="E32" s="12">
        <f t="shared" si="3"/>
        <v>108644.784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4907171.814</v>
      </c>
      <c r="D33" s="13">
        <v>0.01995</v>
      </c>
      <c r="E33" s="12">
        <f t="shared" si="3"/>
        <v>95983.21259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4811188.601</v>
      </c>
      <c r="D34" s="13">
        <v>0.01825</v>
      </c>
      <c r="E34" s="12">
        <f t="shared" si="3"/>
        <v>86230.48561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4724958.115</v>
      </c>
      <c r="D35" s="13">
        <v>0.01795</v>
      </c>
      <c r="E35" s="12">
        <f t="shared" si="3"/>
        <v>83317.44994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4641640.665</v>
      </c>
      <c r="D36" s="13">
        <v>0.01934</v>
      </c>
      <c r="E36" s="12">
        <f t="shared" si="3"/>
        <v>88066.13149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4553574.534</v>
      </c>
      <c r="D37" s="13">
        <v>0.02229</v>
      </c>
      <c r="E37" s="12">
        <f t="shared" si="3"/>
        <v>99286.08943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4454288.444</v>
      </c>
      <c r="D38" s="13">
        <v>0.0248</v>
      </c>
      <c r="E38" s="12">
        <f t="shared" si="3"/>
        <v>107793.0849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4346495.36</v>
      </c>
      <c r="D39" s="13">
        <v>0.02698</v>
      </c>
      <c r="E39" s="12">
        <f t="shared" si="3"/>
        <v>114187.6617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4232307.698</v>
      </c>
      <c r="D40" s="13">
        <v>0.0269</v>
      </c>
      <c r="E40" s="12">
        <f t="shared" si="3"/>
        <v>110866.7612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4121440.937</v>
      </c>
      <c r="D41" s="13">
        <v>0.02588</v>
      </c>
      <c r="E41" s="12">
        <f t="shared" si="3"/>
        <v>103972.0937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4017468.843</v>
      </c>
      <c r="D42" s="13">
        <v>0.02454</v>
      </c>
      <c r="E42" s="12">
        <f t="shared" si="3"/>
        <v>96227.26825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3921241.575</v>
      </c>
      <c r="D43" s="13">
        <v>0.02296</v>
      </c>
      <c r="E43" s="12">
        <f t="shared" si="3"/>
        <v>88010.97458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3833230.6</v>
      </c>
      <c r="D44" s="13">
        <v>0.02179</v>
      </c>
      <c r="E44" s="12">
        <f t="shared" si="3"/>
        <v>81744.87397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3751485.726</v>
      </c>
      <c r="D45" s="13">
        <v>0.0211</v>
      </c>
      <c r="E45" s="12">
        <f t="shared" si="3"/>
        <v>77520.66284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3673965.063</v>
      </c>
      <c r="D46" s="13">
        <v>0.02158</v>
      </c>
      <c r="E46" s="12">
        <f t="shared" si="3"/>
        <v>77609.35616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3596355.707</v>
      </c>
      <c r="D47" s="13">
        <v>0.02184</v>
      </c>
      <c r="E47" s="12">
        <f t="shared" si="3"/>
        <v>76865.66258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3519490.045</v>
      </c>
      <c r="D48" s="13">
        <v>0.0183</v>
      </c>
      <c r="E48" s="12">
        <f t="shared" si="3"/>
        <v>63249.20732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3456240.837</v>
      </c>
      <c r="D49" s="13">
        <v>0.01664</v>
      </c>
      <c r="E49" s="12">
        <f t="shared" si="3"/>
        <v>56570.51418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3399670.323</v>
      </c>
      <c r="D50" s="13">
        <v>0.01487</v>
      </c>
      <c r="E50" s="12">
        <f t="shared" si="3"/>
        <v>49812.3875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3349857.936</v>
      </c>
      <c r="D51" s="13">
        <v>0.01305</v>
      </c>
      <c r="E51" s="12">
        <f t="shared" si="3"/>
        <v>43152.50586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3306705.43</v>
      </c>
      <c r="D52" s="13">
        <v>0.01177</v>
      </c>
      <c r="E52" s="12">
        <f t="shared" si="3"/>
        <v>38467.16438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3268238.265</v>
      </c>
      <c r="D53" s="13">
        <v>0.01108</v>
      </c>
      <c r="E53" s="12">
        <f t="shared" si="3"/>
        <v>35815.24704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3232423.018</v>
      </c>
      <c r="D54" s="13">
        <v>0.01031</v>
      </c>
      <c r="E54" s="12">
        <f t="shared" si="3"/>
        <v>32986.19366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3199436.825</v>
      </c>
      <c r="D55" s="13">
        <v>0.01001</v>
      </c>
      <c r="E55" s="12">
        <f t="shared" si="3"/>
        <v>31708.95597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3167727.869</v>
      </c>
      <c r="D56" s="13">
        <v>0.01014</v>
      </c>
      <c r="E56" s="12">
        <f t="shared" si="3"/>
        <v>31798.32557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3135929.543</v>
      </c>
      <c r="D57" s="13">
        <v>0.01017</v>
      </c>
      <c r="E57" s="12">
        <f t="shared" si="3"/>
        <v>31571.3231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3104358.22</v>
      </c>
      <c r="D58" s="13">
        <v>0.01115</v>
      </c>
      <c r="E58" s="12">
        <f t="shared" si="3"/>
        <v>34231.90838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3070126.312</v>
      </c>
      <c r="D59" s="13">
        <v>0.01077</v>
      </c>
      <c r="E59" s="12">
        <f t="shared" si="3"/>
        <v>32712.94199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3037413.37</v>
      </c>
      <c r="D60" s="13">
        <v>0.00996</v>
      </c>
      <c r="E60" s="12">
        <f t="shared" si="3"/>
        <v>29954.29241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3007459.077</v>
      </c>
      <c r="D61" s="13">
        <v>0.00974</v>
      </c>
      <c r="E61" s="12">
        <f t="shared" si="3"/>
        <v>29010.09311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2978448.984</v>
      </c>
      <c r="D62" s="13">
        <v>0.00935</v>
      </c>
      <c r="E62" s="12">
        <f t="shared" si="3"/>
        <v>27590.52658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2950858.458</v>
      </c>
      <c r="D63" s="13">
        <v>0.00991</v>
      </c>
      <c r="E63" s="12">
        <f t="shared" si="3"/>
        <v>28956.05283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2921902.405</v>
      </c>
      <c r="D64" s="13">
        <v>0.01083</v>
      </c>
      <c r="E64" s="12">
        <f t="shared" si="3"/>
        <v>31305.16807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2890597.237</v>
      </c>
      <c r="D65" s="13">
        <v>0.01249</v>
      </c>
      <c r="E65" s="12">
        <f t="shared" si="3"/>
        <v>35658.18871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2854939.048</v>
      </c>
      <c r="D66" s="13">
        <v>0.01426</v>
      </c>
      <c r="E66" s="12">
        <f t="shared" si="3"/>
        <v>40139.048</v>
      </c>
      <c r="F66" s="39">
        <f>SUM(F2)</f>
        <v>9164021</v>
      </c>
    </row>
    <row r="67" ht="22.5" customHeight="1">
      <c r="A67" s="3">
        <f t="shared" si="1"/>
        <v>1950</v>
      </c>
      <c r="B67" s="4">
        <v>1700.0</v>
      </c>
      <c r="C67" s="17">
        <v>2814800.0</v>
      </c>
      <c r="D67" s="13">
        <v>0.0147</v>
      </c>
      <c r="E67" s="4" t="s">
        <v>72</v>
      </c>
      <c r="F67" s="12">
        <f>SUM(C2)</f>
        <v>9164625.637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6524314.547</v>
      </c>
      <c r="D2" s="13">
        <v>-2.0E-5</v>
      </c>
      <c r="E2" s="12">
        <f t="shared" ref="E2:E66" si="3">SUM(C2-C3)</f>
        <v>-130.4889007</v>
      </c>
      <c r="F2" s="19">
        <v>6524522.0</v>
      </c>
    </row>
    <row r="3" ht="22.5" customHeight="1">
      <c r="A3" s="3">
        <f t="shared" si="1"/>
        <v>2014</v>
      </c>
      <c r="B3" s="4">
        <v>1764.0</v>
      </c>
      <c r="C3" s="12">
        <f t="shared" si="2"/>
        <v>6524445.035</v>
      </c>
      <c r="D3" s="13">
        <v>8.0E-5</v>
      </c>
      <c r="E3" s="12">
        <f t="shared" si="3"/>
        <v>521.9138497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6523923.122</v>
      </c>
      <c r="D4" s="13">
        <v>2.2E-4</v>
      </c>
      <c r="E4" s="12">
        <f t="shared" si="3"/>
        <v>1434.947398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6522488.174</v>
      </c>
      <c r="D5" s="13">
        <v>3.7E-4</v>
      </c>
      <c r="E5" s="12">
        <f t="shared" si="3"/>
        <v>2412.428026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6520075.746</v>
      </c>
      <c r="D6" s="13">
        <v>0.00168</v>
      </c>
      <c r="E6" s="12">
        <f t="shared" si="3"/>
        <v>10935.35586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6509140.39</v>
      </c>
      <c r="D7" s="13">
        <v>0.00426</v>
      </c>
      <c r="E7" s="12">
        <f t="shared" si="3"/>
        <v>27611.31387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6481529.076</v>
      </c>
      <c r="D8" s="13">
        <v>6.3E-4</v>
      </c>
      <c r="E8" s="12">
        <f t="shared" si="3"/>
        <v>4080.792419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6477448.284</v>
      </c>
      <c r="D9" s="13">
        <v>-3.0E-4</v>
      </c>
      <c r="E9" s="12">
        <f t="shared" si="3"/>
        <v>-1943.817631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6479392.102</v>
      </c>
      <c r="D10" s="13">
        <v>-9.9E-4</v>
      </c>
      <c r="E10" s="12">
        <f t="shared" si="3"/>
        <v>-6420.954926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6485813.057</v>
      </c>
      <c r="D11" s="13">
        <v>-0.00168</v>
      </c>
      <c r="E11" s="12">
        <f t="shared" si="3"/>
        <v>-10914.5023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6496727.559</v>
      </c>
      <c r="D12" s="13">
        <v>-0.00111</v>
      </c>
      <c r="E12" s="12">
        <f t="shared" si="3"/>
        <v>-7219.381103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6503946.94</v>
      </c>
      <c r="D13" s="13">
        <v>-0.00115</v>
      </c>
      <c r="E13" s="12">
        <f t="shared" si="3"/>
        <v>-7488.150354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6511435.09</v>
      </c>
      <c r="D14" s="13">
        <v>-7.3E-4</v>
      </c>
      <c r="E14" s="12">
        <f t="shared" si="3"/>
        <v>-4756.820095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6516191.91</v>
      </c>
      <c r="D15" s="13">
        <v>-6.2E-4</v>
      </c>
      <c r="E15" s="12">
        <f t="shared" si="3"/>
        <v>-4042.545363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6520234.456</v>
      </c>
      <c r="D16" s="13">
        <v>-3.2E-4</v>
      </c>
      <c r="E16" s="12">
        <f t="shared" si="3"/>
        <v>-2087.142912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6522321.599</v>
      </c>
      <c r="D17" s="13">
        <v>-2.4E-4</v>
      </c>
      <c r="E17" s="12">
        <f t="shared" si="3"/>
        <v>-1565.73296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6523887.332</v>
      </c>
      <c r="D18" s="13">
        <v>-0.0013</v>
      </c>
      <c r="E18" s="12">
        <f t="shared" si="3"/>
        <v>-8492.093252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6532379.425</v>
      </c>
      <c r="D19" s="13">
        <v>-7.2E-4</v>
      </c>
      <c r="E19" s="12">
        <f t="shared" si="3"/>
        <v>-4706.702011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6537086.127</v>
      </c>
      <c r="D20" s="13">
        <v>-4.2E-4</v>
      </c>
      <c r="E20" s="12">
        <f t="shared" si="3"/>
        <v>-2746.7298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6539832.857</v>
      </c>
      <c r="D21" s="13">
        <v>-1.4E-4</v>
      </c>
      <c r="E21" s="12">
        <f t="shared" si="3"/>
        <v>-915.7047986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6540748.562</v>
      </c>
      <c r="D22" s="13">
        <v>-1.4E-4</v>
      </c>
      <c r="E22" s="12">
        <f t="shared" si="3"/>
        <v>-915.8330152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6541664.395</v>
      </c>
      <c r="D23" s="13">
        <v>0.00121</v>
      </c>
      <c r="E23" s="12">
        <f t="shared" si="3"/>
        <v>7905.847842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6533758.547</v>
      </c>
      <c r="D24" s="13">
        <v>0.00137</v>
      </c>
      <c r="E24" s="12">
        <f t="shared" si="3"/>
        <v>8939.002775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6524819.544</v>
      </c>
      <c r="D25" s="13">
        <v>0.00183</v>
      </c>
      <c r="E25" s="12">
        <f t="shared" si="3"/>
        <v>11918.60871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6512900.935</v>
      </c>
      <c r="D26" s="13">
        <v>0.0024</v>
      </c>
      <c r="E26" s="12">
        <f t="shared" si="3"/>
        <v>15593.53775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6497307.398</v>
      </c>
      <c r="D27" s="13">
        <v>0.00272</v>
      </c>
      <c r="E27" s="12">
        <f t="shared" si="3"/>
        <v>17624.73684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6479682.661</v>
      </c>
      <c r="D28" s="13">
        <v>0.00346</v>
      </c>
      <c r="E28" s="12">
        <f t="shared" si="3"/>
        <v>22342.39731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6457340.263</v>
      </c>
      <c r="D29" s="13">
        <v>0.00289</v>
      </c>
      <c r="E29" s="12">
        <f t="shared" si="3"/>
        <v>18607.93642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6438732.327</v>
      </c>
      <c r="D30" s="13">
        <v>0.00518</v>
      </c>
      <c r="E30" s="12">
        <f t="shared" si="3"/>
        <v>33180.75713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6405551.57</v>
      </c>
      <c r="D31" s="13">
        <v>0.00617</v>
      </c>
      <c r="E31" s="12">
        <f t="shared" si="3"/>
        <v>39279.89623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6366271.674</v>
      </c>
      <c r="D32" s="13">
        <v>0.00732</v>
      </c>
      <c r="E32" s="12">
        <f t="shared" si="3"/>
        <v>46262.46739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6320009.206</v>
      </c>
      <c r="D33" s="13">
        <v>0.00861</v>
      </c>
      <c r="E33" s="12">
        <f t="shared" si="3"/>
        <v>53950.76319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6266058.443</v>
      </c>
      <c r="D34" s="13">
        <v>0.00948</v>
      </c>
      <c r="E34" s="12">
        <f t="shared" si="3"/>
        <v>58844.38923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6207214.054</v>
      </c>
      <c r="D35" s="13">
        <v>0.00922</v>
      </c>
      <c r="E35" s="12">
        <f t="shared" si="3"/>
        <v>56707.66887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6150506.385</v>
      </c>
      <c r="D36" s="13">
        <v>0.00922</v>
      </c>
      <c r="E36" s="12">
        <f t="shared" si="3"/>
        <v>56189.60075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6094316.784</v>
      </c>
      <c r="D37" s="13">
        <v>0.00893</v>
      </c>
      <c r="E37" s="12">
        <f t="shared" si="3"/>
        <v>53940.55968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6040376.224</v>
      </c>
      <c r="D38" s="13">
        <v>0.00961</v>
      </c>
      <c r="E38" s="12">
        <f t="shared" si="3"/>
        <v>57495.48392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5982880.741</v>
      </c>
      <c r="D39" s="13">
        <v>0.00829</v>
      </c>
      <c r="E39" s="12">
        <f t="shared" si="3"/>
        <v>49190.2938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5933690.447</v>
      </c>
      <c r="D40" s="13">
        <v>0.00929</v>
      </c>
      <c r="E40" s="12">
        <f t="shared" si="3"/>
        <v>54616.59607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5879073.851</v>
      </c>
      <c r="D41" s="13">
        <v>0.00998</v>
      </c>
      <c r="E41" s="12">
        <f t="shared" si="3"/>
        <v>58093.38505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5820980.466</v>
      </c>
      <c r="D42" s="13">
        <v>0.00949</v>
      </c>
      <c r="E42" s="12">
        <f t="shared" si="3"/>
        <v>54721.79479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5766258.671</v>
      </c>
      <c r="D43" s="13">
        <v>0.00956</v>
      </c>
      <c r="E43" s="12">
        <f t="shared" si="3"/>
        <v>54603.42416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5711655.247</v>
      </c>
      <c r="D44" s="13">
        <v>0.0089</v>
      </c>
      <c r="E44" s="12">
        <f t="shared" si="3"/>
        <v>50385.3025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5661269.944</v>
      </c>
      <c r="D45" s="13">
        <v>0.00865</v>
      </c>
      <c r="E45" s="12">
        <f t="shared" si="3"/>
        <v>48550.02728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5612719.917</v>
      </c>
      <c r="D46" s="13">
        <v>0.0078</v>
      </c>
      <c r="E46" s="12">
        <f t="shared" si="3"/>
        <v>43440.38038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5569279.537</v>
      </c>
      <c r="D47" s="13">
        <v>0.0062</v>
      </c>
      <c r="E47" s="12">
        <f t="shared" si="3"/>
        <v>34316.76916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5534962.767</v>
      </c>
      <c r="D48" s="13">
        <v>0.00736</v>
      </c>
      <c r="E48" s="12">
        <f t="shared" si="3"/>
        <v>40439.68985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5494523.077</v>
      </c>
      <c r="D49" s="13">
        <v>0.00782</v>
      </c>
      <c r="E49" s="12">
        <f t="shared" si="3"/>
        <v>42633.77435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5451889.303</v>
      </c>
      <c r="D50" s="13">
        <v>0.00782</v>
      </c>
      <c r="E50" s="12">
        <f t="shared" si="3"/>
        <v>42302.96516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5409586.338</v>
      </c>
      <c r="D51" s="13">
        <v>0.00861</v>
      </c>
      <c r="E51" s="12">
        <f t="shared" si="3"/>
        <v>46178.93772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5363407.4</v>
      </c>
      <c r="D52" s="13">
        <v>0.0092</v>
      </c>
      <c r="E52" s="12">
        <f t="shared" si="3"/>
        <v>48893.52763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5314513.873</v>
      </c>
      <c r="D53" s="13">
        <v>0.00976</v>
      </c>
      <c r="E53" s="12">
        <f t="shared" si="3"/>
        <v>51368.30078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5263145.572</v>
      </c>
      <c r="D54" s="13">
        <v>0.01095</v>
      </c>
      <c r="E54" s="12">
        <f t="shared" si="3"/>
        <v>57007.21501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5206138.357</v>
      </c>
      <c r="D55" s="13">
        <v>0.01108</v>
      </c>
      <c r="E55" s="12">
        <f t="shared" si="3"/>
        <v>57051.87818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5149086.479</v>
      </c>
      <c r="D56" s="13">
        <v>0.0127</v>
      </c>
      <c r="E56" s="12">
        <f t="shared" si="3"/>
        <v>64573.31715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5084513.162</v>
      </c>
      <c r="D57" s="13">
        <v>0.01443</v>
      </c>
      <c r="E57" s="12">
        <f t="shared" si="3"/>
        <v>72325.86272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5012187.299</v>
      </c>
      <c r="D58" s="13">
        <v>0.0158</v>
      </c>
      <c r="E58" s="12">
        <f t="shared" si="3"/>
        <v>77960.77901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4934226.52</v>
      </c>
      <c r="D59" s="13">
        <v>0.01807</v>
      </c>
      <c r="E59" s="12">
        <f t="shared" si="3"/>
        <v>87578.92209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4846647.598</v>
      </c>
      <c r="D60" s="13">
        <v>0.02197</v>
      </c>
      <c r="E60" s="12">
        <f t="shared" si="3"/>
        <v>104191.7549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4742455.843</v>
      </c>
      <c r="D61" s="13">
        <v>0.01689</v>
      </c>
      <c r="E61" s="12">
        <f t="shared" si="3"/>
        <v>78769.65963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4663686.183</v>
      </c>
      <c r="D62" s="13">
        <v>0.01769</v>
      </c>
      <c r="E62" s="12">
        <f t="shared" si="3"/>
        <v>81066.54146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4582619.642</v>
      </c>
      <c r="D63" s="13">
        <v>0.01759</v>
      </c>
      <c r="E63" s="12">
        <f t="shared" si="3"/>
        <v>79214.88959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4503404.752</v>
      </c>
      <c r="D64" s="13">
        <v>0.01762</v>
      </c>
      <c r="E64" s="12">
        <f t="shared" si="3"/>
        <v>77976.05367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4425428.698</v>
      </c>
      <c r="D65" s="13">
        <v>0.01744</v>
      </c>
      <c r="E65" s="12">
        <f t="shared" si="3"/>
        <v>75856.53847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4349572.16</v>
      </c>
      <c r="D66" s="13">
        <v>0.01792</v>
      </c>
      <c r="E66" s="12">
        <f t="shared" si="3"/>
        <v>76572.16</v>
      </c>
      <c r="F66" s="39">
        <f>SUM(F2)</f>
        <v>6524522</v>
      </c>
    </row>
    <row r="67" ht="22.5" customHeight="1">
      <c r="A67" s="3">
        <f t="shared" si="1"/>
        <v>1950</v>
      </c>
      <c r="B67" s="4">
        <v>1700.0</v>
      </c>
      <c r="C67" s="17">
        <v>4273000.0</v>
      </c>
      <c r="D67" s="13">
        <v>0.01748</v>
      </c>
      <c r="E67" s="4" t="s">
        <v>72</v>
      </c>
      <c r="F67" s="12">
        <f>SUM(C2)</f>
        <v>6524314.547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2170098.113</v>
      </c>
      <c r="D2" s="13">
        <v>8.7E-4</v>
      </c>
      <c r="E2" s="12">
        <f t="shared" ref="E2:E66" si="3">SUM(C2-C3)</f>
        <v>1886.344239</v>
      </c>
      <c r="F2" s="19">
        <v>2170550.0</v>
      </c>
    </row>
    <row r="3" ht="22.5" customHeight="1">
      <c r="A3" s="3">
        <f t="shared" si="1"/>
        <v>2014</v>
      </c>
      <c r="B3" s="4">
        <v>1764.0</v>
      </c>
      <c r="C3" s="12">
        <f t="shared" si="2"/>
        <v>2168211.769</v>
      </c>
      <c r="D3" s="13">
        <v>0.0013</v>
      </c>
      <c r="E3" s="12">
        <f t="shared" si="3"/>
        <v>2815.015779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2165396.753</v>
      </c>
      <c r="D4" s="13">
        <v>0.00139</v>
      </c>
      <c r="E4" s="12">
        <f t="shared" si="3"/>
        <v>3005.723531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2162391.029</v>
      </c>
      <c r="D5" s="13">
        <v>0.00174</v>
      </c>
      <c r="E5" s="12">
        <f t="shared" si="3"/>
        <v>3756.024908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2158635.005</v>
      </c>
      <c r="D6" s="13">
        <v>0.00248</v>
      </c>
      <c r="E6" s="12">
        <f t="shared" si="3"/>
        <v>5340.171187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2153294.833</v>
      </c>
      <c r="D7" s="13">
        <v>0.00315</v>
      </c>
      <c r="E7" s="12">
        <f t="shared" si="3"/>
        <v>6761.579749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2146533.254</v>
      </c>
      <c r="D8" s="13">
        <v>0.00384</v>
      </c>
      <c r="E8" s="12">
        <f t="shared" si="3"/>
        <v>8211.156852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2138322.097</v>
      </c>
      <c r="D9" s="13">
        <v>0.00464</v>
      </c>
      <c r="E9" s="12">
        <f t="shared" si="3"/>
        <v>9875.989936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2128446.107</v>
      </c>
      <c r="D10" s="13">
        <v>0.00773</v>
      </c>
      <c r="E10" s="12">
        <f t="shared" si="3"/>
        <v>16326.68315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2112119.424</v>
      </c>
      <c r="D11" s="13">
        <v>0.00898</v>
      </c>
      <c r="E11" s="12">
        <f t="shared" si="3"/>
        <v>18798.02615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2093321.398</v>
      </c>
      <c r="D12" s="13">
        <v>0.00905</v>
      </c>
      <c r="E12" s="12">
        <f t="shared" si="3"/>
        <v>18774.64808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2074546.749</v>
      </c>
      <c r="D13" s="13">
        <v>0.0092</v>
      </c>
      <c r="E13" s="12">
        <f t="shared" si="3"/>
        <v>18911.84116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2055634.908</v>
      </c>
      <c r="D14" s="13">
        <v>0.00937</v>
      </c>
      <c r="E14" s="12">
        <f t="shared" si="3"/>
        <v>19082.4961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2036552.412</v>
      </c>
      <c r="D15" s="13">
        <v>0.00974</v>
      </c>
      <c r="E15" s="12">
        <f t="shared" si="3"/>
        <v>19644.6813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2016907.731</v>
      </c>
      <c r="D16" s="13">
        <v>0.01006</v>
      </c>
      <c r="E16" s="12">
        <f t="shared" si="3"/>
        <v>20088.00643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1996819.724</v>
      </c>
      <c r="D17" s="13">
        <v>0.01049</v>
      </c>
      <c r="E17" s="12">
        <f t="shared" si="3"/>
        <v>20729.18971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1976090.535</v>
      </c>
      <c r="D18" s="13">
        <v>0.01123</v>
      </c>
      <c r="E18" s="12">
        <f t="shared" si="3"/>
        <v>21945.05375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1954145.481</v>
      </c>
      <c r="D19" s="13">
        <v>0.01192</v>
      </c>
      <c r="E19" s="12">
        <f t="shared" si="3"/>
        <v>23019.02733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1931126.454</v>
      </c>
      <c r="D20" s="13">
        <v>0.01285</v>
      </c>
      <c r="E20" s="12">
        <f t="shared" si="3"/>
        <v>24500.14803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1906626.306</v>
      </c>
      <c r="D21" s="13">
        <v>0.00779</v>
      </c>
      <c r="E21" s="12">
        <f t="shared" si="3"/>
        <v>14737.81137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1891888.494</v>
      </c>
      <c r="D22" s="13">
        <v>0.00479</v>
      </c>
      <c r="E22" s="12">
        <f t="shared" si="3"/>
        <v>9018.94514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1882869.549</v>
      </c>
      <c r="D23" s="13">
        <v>0.00519</v>
      </c>
      <c r="E23" s="12">
        <f t="shared" si="3"/>
        <v>9721.637661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1873147.911</v>
      </c>
      <c r="D24" s="13">
        <v>0.00592</v>
      </c>
      <c r="E24" s="12">
        <f t="shared" si="3"/>
        <v>11023.77489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1862124.137</v>
      </c>
      <c r="D25" s="13">
        <v>0.00684</v>
      </c>
      <c r="E25" s="12">
        <f t="shared" si="3"/>
        <v>12650.40036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1849473.736</v>
      </c>
      <c r="D26" s="13">
        <v>0.00771</v>
      </c>
      <c r="E26" s="12">
        <f t="shared" si="3"/>
        <v>14150.34336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1835323.393</v>
      </c>
      <c r="D27" s="13">
        <v>0.00862</v>
      </c>
      <c r="E27" s="12">
        <f t="shared" si="3"/>
        <v>15685.28053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1819638.112</v>
      </c>
      <c r="D28" s="13">
        <v>0.00955</v>
      </c>
      <c r="E28" s="12">
        <f t="shared" si="3"/>
        <v>17213.15831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1802424.954</v>
      </c>
      <c r="D29" s="13">
        <v>0.01045</v>
      </c>
      <c r="E29" s="12">
        <f t="shared" si="3"/>
        <v>18640.54705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1783784.407</v>
      </c>
      <c r="D30" s="13">
        <v>0.01118</v>
      </c>
      <c r="E30" s="12">
        <f t="shared" si="3"/>
        <v>19722.2153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1764062.192</v>
      </c>
      <c r="D31" s="13">
        <v>0.01905</v>
      </c>
      <c r="E31" s="12">
        <f t="shared" si="3"/>
        <v>32977.16967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1731085.022</v>
      </c>
      <c r="D32" s="13">
        <v>0.0235</v>
      </c>
      <c r="E32" s="12">
        <f t="shared" si="3"/>
        <v>39746.45629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1691338.566</v>
      </c>
      <c r="D33" s="13">
        <v>0.02417</v>
      </c>
      <c r="E33" s="12">
        <f t="shared" si="3"/>
        <v>39914.90976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1651423.656</v>
      </c>
      <c r="D34" s="13">
        <v>0.02418</v>
      </c>
      <c r="E34" s="12">
        <f t="shared" si="3"/>
        <v>38988.67777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1612434.978</v>
      </c>
      <c r="D35" s="13">
        <v>0.024</v>
      </c>
      <c r="E35" s="12">
        <f t="shared" si="3"/>
        <v>37791.4448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1574643.533</v>
      </c>
      <c r="D36" s="13">
        <v>0.02391</v>
      </c>
      <c r="E36" s="12">
        <f t="shared" si="3"/>
        <v>36770.5432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1537872.99</v>
      </c>
      <c r="D37" s="13">
        <v>0.02379</v>
      </c>
      <c r="E37" s="12">
        <f t="shared" si="3"/>
        <v>35735.84274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1502137.147</v>
      </c>
      <c r="D38" s="13">
        <v>0.02385</v>
      </c>
      <c r="E38" s="12">
        <f t="shared" si="3"/>
        <v>34991.42547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1467145.722</v>
      </c>
      <c r="D39" s="13">
        <v>0.02384</v>
      </c>
      <c r="E39" s="12">
        <f t="shared" si="3"/>
        <v>34162.3242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1432983.398</v>
      </c>
      <c r="D40" s="13">
        <v>0.02339</v>
      </c>
      <c r="E40" s="12">
        <f t="shared" si="3"/>
        <v>32751.42582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1400231.972</v>
      </c>
      <c r="D41" s="13">
        <v>0.01804</v>
      </c>
      <c r="E41" s="12">
        <f t="shared" si="3"/>
        <v>24812.56608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1375419.406</v>
      </c>
      <c r="D42" s="13">
        <v>0.0151</v>
      </c>
      <c r="E42" s="12">
        <f t="shared" si="3"/>
        <v>20459.88871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1354959.517</v>
      </c>
      <c r="D43" s="13">
        <v>0.01435</v>
      </c>
      <c r="E43" s="12">
        <f t="shared" si="3"/>
        <v>19168.59967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1335790.918</v>
      </c>
      <c r="D44" s="13">
        <v>0.01501</v>
      </c>
      <c r="E44" s="12">
        <f t="shared" si="3"/>
        <v>19753.71836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1316037.199</v>
      </c>
      <c r="D45" s="13">
        <v>0.01645</v>
      </c>
      <c r="E45" s="12">
        <f t="shared" si="3"/>
        <v>21298.45238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1294738.747</v>
      </c>
      <c r="D46" s="13">
        <v>0.01793</v>
      </c>
      <c r="E46" s="12">
        <f t="shared" si="3"/>
        <v>22805.75848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1271932.988</v>
      </c>
      <c r="D47" s="13">
        <v>0.01914</v>
      </c>
      <c r="E47" s="12">
        <f t="shared" si="3"/>
        <v>23887.58894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1248045.399</v>
      </c>
      <c r="D48" s="13">
        <v>0.02038</v>
      </c>
      <c r="E48" s="12">
        <f t="shared" si="3"/>
        <v>24927.14992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1223118.249</v>
      </c>
      <c r="D49" s="13">
        <v>0.02152</v>
      </c>
      <c r="E49" s="12">
        <f t="shared" si="3"/>
        <v>25766.99891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1197351.251</v>
      </c>
      <c r="D50" s="13">
        <v>0.02262</v>
      </c>
      <c r="E50" s="12">
        <f t="shared" si="3"/>
        <v>26484.99471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1170866.256</v>
      </c>
      <c r="D51" s="13">
        <v>0.02773</v>
      </c>
      <c r="E51" s="12">
        <f t="shared" si="3"/>
        <v>31592.07309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1139274.183</v>
      </c>
      <c r="D52" s="13">
        <v>0.03034</v>
      </c>
      <c r="E52" s="12">
        <f t="shared" si="3"/>
        <v>33547.74026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1105726.442</v>
      </c>
      <c r="D53" s="13">
        <v>0.03091</v>
      </c>
      <c r="E53" s="12">
        <f t="shared" si="3"/>
        <v>33153.23776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1072573.205</v>
      </c>
      <c r="D54" s="13">
        <v>0.03135</v>
      </c>
      <c r="E54" s="12">
        <f t="shared" si="3"/>
        <v>32603.06391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1039970.141</v>
      </c>
      <c r="D55" s="13">
        <v>0.03148</v>
      </c>
      <c r="E55" s="12">
        <f t="shared" si="3"/>
        <v>31739.11276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1008231.028</v>
      </c>
      <c r="D56" s="13">
        <v>0.03045</v>
      </c>
      <c r="E56" s="12">
        <f t="shared" si="3"/>
        <v>29793.42501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978437.603</v>
      </c>
      <c r="D57" s="13">
        <v>0.03044</v>
      </c>
      <c r="E57" s="12">
        <f t="shared" si="3"/>
        <v>28903.8087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949533.7943</v>
      </c>
      <c r="D58" s="13">
        <v>0.03038</v>
      </c>
      <c r="E58" s="12">
        <f t="shared" si="3"/>
        <v>27996.30881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921537.4855</v>
      </c>
      <c r="D59" s="13">
        <v>0.03003</v>
      </c>
      <c r="E59" s="12">
        <f t="shared" si="3"/>
        <v>26866.956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894670.5295</v>
      </c>
      <c r="D60" s="13">
        <v>0.0294</v>
      </c>
      <c r="E60" s="12">
        <f t="shared" si="3"/>
        <v>25552.08235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869118.4472</v>
      </c>
      <c r="D61" s="13">
        <v>0.02933</v>
      </c>
      <c r="E61" s="12">
        <f t="shared" si="3"/>
        <v>24764.88984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844353.5573</v>
      </c>
      <c r="D62" s="13">
        <v>0.02792</v>
      </c>
      <c r="E62" s="12">
        <f t="shared" si="3"/>
        <v>22934.03312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821419.5242</v>
      </c>
      <c r="D63" s="13">
        <v>0.02621</v>
      </c>
      <c r="E63" s="12">
        <f t="shared" si="3"/>
        <v>20979.53219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800439.992</v>
      </c>
      <c r="D64" s="13">
        <v>0.02462</v>
      </c>
      <c r="E64" s="12">
        <f t="shared" si="3"/>
        <v>19233.30855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781206.6835</v>
      </c>
      <c r="D65" s="13">
        <v>0.02334</v>
      </c>
      <c r="E65" s="12">
        <f t="shared" si="3"/>
        <v>17817.50346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763389.18</v>
      </c>
      <c r="D66" s="13">
        <v>0.02194</v>
      </c>
      <c r="E66" s="12">
        <f t="shared" si="3"/>
        <v>16389.18</v>
      </c>
      <c r="F66" s="39">
        <f>SUM(F2)</f>
        <v>2170550</v>
      </c>
    </row>
    <row r="67" ht="22.5" customHeight="1">
      <c r="A67" s="3">
        <f t="shared" si="1"/>
        <v>1950</v>
      </c>
      <c r="B67" s="4">
        <v>1700.0</v>
      </c>
      <c r="C67" s="17">
        <v>747000.0</v>
      </c>
      <c r="D67" s="13">
        <v>0.02031</v>
      </c>
      <c r="E67" s="4" t="s">
        <v>72</v>
      </c>
      <c r="F67" s="12">
        <f>SUM(C2)</f>
        <v>2170098.113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76062.60082</v>
      </c>
      <c r="D2" s="13">
        <v>-0.00138</v>
      </c>
      <c r="E2" s="12">
        <f t="shared" ref="E2:E66" si="3">SUM(C2-C3)</f>
        <v>-105.1114429</v>
      </c>
      <c r="F2" s="19">
        <v>76045.0</v>
      </c>
    </row>
    <row r="3" ht="22.5" customHeight="1">
      <c r="A3" s="3">
        <f t="shared" si="1"/>
        <v>2014</v>
      </c>
      <c r="B3" s="4">
        <v>1764.0</v>
      </c>
      <c r="C3" s="12">
        <f t="shared" si="2"/>
        <v>76167.71226</v>
      </c>
      <c r="D3" s="13">
        <v>0.01324</v>
      </c>
      <c r="E3" s="12">
        <f t="shared" si="3"/>
        <v>995.2829639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75172.4293</v>
      </c>
      <c r="D4" s="13">
        <v>0.04133</v>
      </c>
      <c r="E4" s="12">
        <f t="shared" si="3"/>
        <v>2983.565731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72188.86357</v>
      </c>
      <c r="D5" s="13">
        <v>0.04361</v>
      </c>
      <c r="E5" s="12">
        <f t="shared" si="3"/>
        <v>3016.602313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69172.26125</v>
      </c>
      <c r="D6" s="13">
        <v>0.06462</v>
      </c>
      <c r="E6" s="12">
        <f t="shared" si="3"/>
        <v>4198.598112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64973.66314</v>
      </c>
      <c r="D7" s="13">
        <v>0.03585</v>
      </c>
      <c r="E7" s="12">
        <f t="shared" si="3"/>
        <v>2248.690277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62724.97287</v>
      </c>
      <c r="D8" s="13">
        <v>0.03698</v>
      </c>
      <c r="E8" s="12">
        <f t="shared" si="3"/>
        <v>2236.850756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60488.12211</v>
      </c>
      <c r="D9" s="13">
        <v>0.03755</v>
      </c>
      <c r="E9" s="12">
        <f t="shared" si="3"/>
        <v>2189.127257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58298.99485</v>
      </c>
      <c r="D10" s="13">
        <v>0.03873</v>
      </c>
      <c r="E10" s="12">
        <f t="shared" si="3"/>
        <v>2173.731452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56125.2634</v>
      </c>
      <c r="D11" s="13">
        <v>0.04001</v>
      </c>
      <c r="E11" s="12">
        <f t="shared" si="3"/>
        <v>2159.182882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53966.08052</v>
      </c>
      <c r="D12" s="13">
        <v>0.04011</v>
      </c>
      <c r="E12" s="12">
        <f t="shared" si="3"/>
        <v>2081.106315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51884.9742</v>
      </c>
      <c r="D13" s="13">
        <v>0.04129</v>
      </c>
      <c r="E13" s="12">
        <f t="shared" si="3"/>
        <v>2057.381311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49827.59289</v>
      </c>
      <c r="D14" s="13">
        <v>0.04143</v>
      </c>
      <c r="E14" s="12">
        <f t="shared" si="3"/>
        <v>1982.23325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47845.35964</v>
      </c>
      <c r="D15" s="13">
        <v>0.04186</v>
      </c>
      <c r="E15" s="12">
        <f t="shared" si="3"/>
        <v>1922.337699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45923.02195</v>
      </c>
      <c r="D16" s="13">
        <v>0.02607</v>
      </c>
      <c r="E16" s="12">
        <f t="shared" si="3"/>
        <v>1166.794841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44756.2271</v>
      </c>
      <c r="D17" s="13">
        <v>0.01124</v>
      </c>
      <c r="E17" s="12">
        <f t="shared" si="3"/>
        <v>497.4684473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44258.75866</v>
      </c>
      <c r="D18" s="13">
        <v>0.01023</v>
      </c>
      <c r="E18" s="12">
        <f t="shared" si="3"/>
        <v>448.1821972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43810.57646</v>
      </c>
      <c r="D19" s="13">
        <v>0.01062</v>
      </c>
      <c r="E19" s="12">
        <f t="shared" si="3"/>
        <v>460.379096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43350.19736</v>
      </c>
      <c r="D20" s="13">
        <v>0.01062</v>
      </c>
      <c r="E20" s="12">
        <f t="shared" si="3"/>
        <v>455.541248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42894.65612</v>
      </c>
      <c r="D21" s="13">
        <v>0.01059</v>
      </c>
      <c r="E21" s="12">
        <f t="shared" si="3"/>
        <v>449.494264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42445.16185</v>
      </c>
      <c r="D22" s="13">
        <v>0.01033</v>
      </c>
      <c r="E22" s="12">
        <f t="shared" si="3"/>
        <v>433.9755545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42011.1863</v>
      </c>
      <c r="D23" s="13">
        <v>0.00962</v>
      </c>
      <c r="E23" s="12">
        <f t="shared" si="3"/>
        <v>400.2967574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41610.88954</v>
      </c>
      <c r="D24" s="13">
        <v>0.00889</v>
      </c>
      <c r="E24" s="12">
        <f t="shared" si="3"/>
        <v>366.66119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41244.22835</v>
      </c>
      <c r="D25" s="13">
        <v>0.00791</v>
      </c>
      <c r="E25" s="12">
        <f t="shared" si="3"/>
        <v>323.6815254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40920.54682</v>
      </c>
      <c r="D26" s="13">
        <v>0.00858</v>
      </c>
      <c r="E26" s="12">
        <f t="shared" si="3"/>
        <v>348.1114951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40572.43533</v>
      </c>
      <c r="D27" s="13">
        <v>0.00889</v>
      </c>
      <c r="E27" s="12">
        <f t="shared" si="3"/>
        <v>357.5106801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40214.92465</v>
      </c>
      <c r="D28" s="13">
        <v>0.00951</v>
      </c>
      <c r="E28" s="12">
        <f t="shared" si="3"/>
        <v>378.841154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39836.0835</v>
      </c>
      <c r="D29" s="13">
        <v>0.00937</v>
      </c>
      <c r="E29" s="12">
        <f t="shared" si="3"/>
        <v>369.7990849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39466.28441</v>
      </c>
      <c r="D30" s="13">
        <v>0.00922</v>
      </c>
      <c r="E30" s="12">
        <f t="shared" si="3"/>
        <v>360.5548268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39105.72958</v>
      </c>
      <c r="D31" s="13">
        <v>0.00859</v>
      </c>
      <c r="E31" s="12">
        <f t="shared" si="3"/>
        <v>333.0572553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38772.67233</v>
      </c>
      <c r="D32" s="13">
        <v>0.00802</v>
      </c>
      <c r="E32" s="12">
        <f t="shared" si="3"/>
        <v>308.4828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38464.18953</v>
      </c>
      <c r="D33" s="13">
        <v>0.00881</v>
      </c>
      <c r="E33" s="12">
        <f t="shared" si="3"/>
        <v>335.9101414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38128.27939</v>
      </c>
      <c r="D34" s="13">
        <v>0.00889</v>
      </c>
      <c r="E34" s="12">
        <f t="shared" si="3"/>
        <v>335.9735985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37792.30579</v>
      </c>
      <c r="D35" s="13">
        <v>0.00847</v>
      </c>
      <c r="E35" s="12">
        <f t="shared" si="3"/>
        <v>317.4123474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37474.89344</v>
      </c>
      <c r="D36" s="13">
        <v>0.00855</v>
      </c>
      <c r="E36" s="12">
        <f t="shared" si="3"/>
        <v>317.6940548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37157.19939</v>
      </c>
      <c r="D37" s="13">
        <v>0.01047</v>
      </c>
      <c r="E37" s="12">
        <f t="shared" si="3"/>
        <v>385.0048765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36772.19451</v>
      </c>
      <c r="D38" s="13">
        <v>0.0157</v>
      </c>
      <c r="E38" s="12">
        <f t="shared" si="3"/>
        <v>568.3995804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36203.79493</v>
      </c>
      <c r="D39" s="13">
        <v>0.01587</v>
      </c>
      <c r="E39" s="12">
        <f t="shared" si="3"/>
        <v>565.5784948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35638.21643</v>
      </c>
      <c r="D40" s="13">
        <v>0.01639</v>
      </c>
      <c r="E40" s="12">
        <f t="shared" si="3"/>
        <v>574.6911789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35063.52526</v>
      </c>
      <c r="D41" s="13">
        <v>0.01747</v>
      </c>
      <c r="E41" s="12">
        <f t="shared" si="3"/>
        <v>602.0421105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34461.48315</v>
      </c>
      <c r="D42" s="13">
        <v>0.01659</v>
      </c>
      <c r="E42" s="12">
        <f t="shared" si="3"/>
        <v>562.3860213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33899.09712</v>
      </c>
      <c r="D43" s="13">
        <v>0.01548</v>
      </c>
      <c r="E43" s="12">
        <f t="shared" si="3"/>
        <v>516.7586003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33382.33852</v>
      </c>
      <c r="D44" s="13">
        <v>0.01487</v>
      </c>
      <c r="E44" s="12">
        <f t="shared" si="3"/>
        <v>489.1221278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32893.2164</v>
      </c>
      <c r="D45" s="13">
        <v>0.01414</v>
      </c>
      <c r="E45" s="12">
        <f t="shared" si="3"/>
        <v>458.6251206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32434.59128</v>
      </c>
      <c r="D46" s="13">
        <v>0.02037</v>
      </c>
      <c r="E46" s="12">
        <f t="shared" si="3"/>
        <v>647.5029884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31787.08829</v>
      </c>
      <c r="D47" s="13">
        <v>0.02539</v>
      </c>
      <c r="E47" s="12">
        <f t="shared" si="3"/>
        <v>787.0899576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30999.99833</v>
      </c>
      <c r="D48" s="13">
        <v>0.02615</v>
      </c>
      <c r="E48" s="12">
        <f t="shared" si="3"/>
        <v>789.991674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30210.00666</v>
      </c>
      <c r="D49" s="13">
        <v>0.02738</v>
      </c>
      <c r="E49" s="12">
        <f t="shared" si="3"/>
        <v>805.1061751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29404.90048</v>
      </c>
      <c r="D50" s="13">
        <v>0.02642</v>
      </c>
      <c r="E50" s="12">
        <f t="shared" si="3"/>
        <v>756.880683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28648.0198</v>
      </c>
      <c r="D51" s="13">
        <v>0.02635</v>
      </c>
      <c r="E51" s="12">
        <f t="shared" si="3"/>
        <v>735.4950277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27912.52477</v>
      </c>
      <c r="D52" s="13">
        <v>0.0257</v>
      </c>
      <c r="E52" s="12">
        <f t="shared" si="3"/>
        <v>699.3778752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27213.14689</v>
      </c>
      <c r="D53" s="13">
        <v>0.02392</v>
      </c>
      <c r="E53" s="12">
        <f t="shared" si="3"/>
        <v>635.7317698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26577.41512</v>
      </c>
      <c r="D54" s="13">
        <v>0.0239</v>
      </c>
      <c r="E54" s="12">
        <f t="shared" si="3"/>
        <v>620.3732996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25957.04182</v>
      </c>
      <c r="D55" s="13">
        <v>0.02094</v>
      </c>
      <c r="E55" s="12">
        <f t="shared" si="3"/>
        <v>532.3921639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25424.64966</v>
      </c>
      <c r="D56" s="13">
        <v>0.01839</v>
      </c>
      <c r="E56" s="12">
        <f t="shared" si="3"/>
        <v>459.1161611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24965.5335</v>
      </c>
      <c r="D57" s="13">
        <v>0.01671</v>
      </c>
      <c r="E57" s="12">
        <f t="shared" si="3"/>
        <v>410.3176567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24555.21584</v>
      </c>
      <c r="D58" s="13">
        <v>0.01557</v>
      </c>
      <c r="E58" s="12">
        <f t="shared" si="3"/>
        <v>376.463179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24178.75266</v>
      </c>
      <c r="D59" s="13">
        <v>0.00892</v>
      </c>
      <c r="E59" s="12">
        <f t="shared" si="3"/>
        <v>213.7676662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23964.985</v>
      </c>
      <c r="D60" s="13">
        <v>0.00716</v>
      </c>
      <c r="E60" s="12">
        <f t="shared" si="3"/>
        <v>170.3694473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23794.61555</v>
      </c>
      <c r="D61" s="13">
        <v>0.0038</v>
      </c>
      <c r="E61" s="12">
        <f t="shared" si="3"/>
        <v>90.07724556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23704.5383</v>
      </c>
      <c r="D62" s="13">
        <v>0.00197</v>
      </c>
      <c r="E62" s="12">
        <f t="shared" si="3"/>
        <v>46.60612639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23657.93218</v>
      </c>
      <c r="D63" s="13">
        <v>7.9E-4</v>
      </c>
      <c r="E63" s="12">
        <f t="shared" si="3"/>
        <v>18.67501316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23639.25717</v>
      </c>
      <c r="D64" s="13">
        <v>0.04247</v>
      </c>
      <c r="E64" s="12">
        <f t="shared" si="3"/>
        <v>963.0581713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22676.19899</v>
      </c>
      <c r="D65" s="13">
        <v>0.01522</v>
      </c>
      <c r="E65" s="12">
        <f t="shared" si="3"/>
        <v>339.9575941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22336.2414</v>
      </c>
      <c r="D66" s="13">
        <v>0.0163</v>
      </c>
      <c r="E66" s="12">
        <f t="shared" si="3"/>
        <v>358.2414</v>
      </c>
      <c r="F66" s="39">
        <f>SUM(F2)</f>
        <v>76045</v>
      </c>
    </row>
    <row r="67" ht="22.5" customHeight="1">
      <c r="A67" s="3">
        <f t="shared" si="1"/>
        <v>1950</v>
      </c>
      <c r="B67" s="4">
        <v>1700.0</v>
      </c>
      <c r="C67" s="17">
        <v>21978.0</v>
      </c>
      <c r="D67" s="13">
        <v>0.00797</v>
      </c>
      <c r="E67" s="4" t="s">
        <v>72</v>
      </c>
      <c r="F67" s="12">
        <f>SUM(C2)</f>
        <v>76062.60082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36478054.26</v>
      </c>
      <c r="D2" s="13">
        <v>0.03126</v>
      </c>
      <c r="E2" s="12">
        <f t="shared" ref="E2:E66" si="3">SUM(C2-C3)</f>
        <v>1105738.588</v>
      </c>
      <c r="F2" s="19">
        <v>3.6478307E7</v>
      </c>
    </row>
    <row r="3" ht="22.5" customHeight="1">
      <c r="A3" s="3">
        <f t="shared" si="1"/>
        <v>2014</v>
      </c>
      <c r="B3" s="4">
        <v>1764.0</v>
      </c>
      <c r="C3" s="12">
        <f t="shared" si="2"/>
        <v>35372315.67</v>
      </c>
      <c r="D3" s="13">
        <v>0.03132</v>
      </c>
      <c r="E3" s="12">
        <f t="shared" si="3"/>
        <v>1074216.467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34298099.2</v>
      </c>
      <c r="D4" s="13">
        <v>0.0319</v>
      </c>
      <c r="E4" s="12">
        <f t="shared" si="3"/>
        <v>1060286.234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33237812.97</v>
      </c>
      <c r="D5" s="13">
        <v>0.02644</v>
      </c>
      <c r="E5" s="12">
        <f t="shared" si="3"/>
        <v>856170.6236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32381642.34</v>
      </c>
      <c r="D6" s="13">
        <v>0.03205</v>
      </c>
      <c r="E6" s="12">
        <f t="shared" si="3"/>
        <v>1005602.09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31376040.25</v>
      </c>
      <c r="D7" s="13">
        <v>0.03261</v>
      </c>
      <c r="E7" s="12">
        <f t="shared" si="3"/>
        <v>990860.7051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30385179.55</v>
      </c>
      <c r="D8" s="13">
        <v>0.03235</v>
      </c>
      <c r="E8" s="12">
        <f t="shared" si="3"/>
        <v>952158.2394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29433021.31</v>
      </c>
      <c r="D9" s="13">
        <v>0.03281</v>
      </c>
      <c r="E9" s="12">
        <f t="shared" si="3"/>
        <v>935019.4413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28498001.87</v>
      </c>
      <c r="D10" s="13">
        <v>0.03292</v>
      </c>
      <c r="E10" s="12">
        <f t="shared" si="3"/>
        <v>908254.4839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27589747.38</v>
      </c>
      <c r="D11" s="13">
        <v>0.03284</v>
      </c>
      <c r="E11" s="12">
        <f t="shared" si="3"/>
        <v>877238.7825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26712508.6</v>
      </c>
      <c r="D12" s="13">
        <v>0.03277</v>
      </c>
      <c r="E12" s="12">
        <f t="shared" si="3"/>
        <v>847593.2753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25864915.33</v>
      </c>
      <c r="D13" s="13">
        <v>0.03274</v>
      </c>
      <c r="E13" s="12">
        <f t="shared" si="3"/>
        <v>819971.4621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25044943.86</v>
      </c>
      <c r="D14" s="13">
        <v>0.03201</v>
      </c>
      <c r="E14" s="12">
        <f t="shared" si="3"/>
        <v>776822.5629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24268121.3</v>
      </c>
      <c r="D15" s="13">
        <v>0.03156</v>
      </c>
      <c r="E15" s="12">
        <f t="shared" si="3"/>
        <v>742469.5687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23525651.73</v>
      </c>
      <c r="D16" s="13">
        <v>0.03056</v>
      </c>
      <c r="E16" s="12">
        <f t="shared" si="3"/>
        <v>697624.5119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22828027.22</v>
      </c>
      <c r="D17" s="13">
        <v>0.02957</v>
      </c>
      <c r="E17" s="12">
        <f t="shared" si="3"/>
        <v>655637.5622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22172389.66</v>
      </c>
      <c r="D18" s="13">
        <v>0.02868</v>
      </c>
      <c r="E18" s="12">
        <f t="shared" si="3"/>
        <v>618174.8799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21554214.78</v>
      </c>
      <c r="D19" s="13">
        <v>0.0269</v>
      </c>
      <c r="E19" s="12">
        <f t="shared" si="3"/>
        <v>564620.097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20989594.68</v>
      </c>
      <c r="D20" s="13">
        <v>0.02371</v>
      </c>
      <c r="E20" s="12">
        <f t="shared" si="3"/>
        <v>486136.9821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20503457.7</v>
      </c>
      <c r="D21" s="13">
        <v>0.02171</v>
      </c>
      <c r="E21" s="12">
        <f t="shared" si="3"/>
        <v>435671.6355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20067786.06</v>
      </c>
      <c r="D22" s="13">
        <v>0.02139</v>
      </c>
      <c r="E22" s="12">
        <f t="shared" si="3"/>
        <v>420260.5703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19647525.49</v>
      </c>
      <c r="D23" s="13">
        <v>0.02196</v>
      </c>
      <c r="E23" s="12">
        <f t="shared" si="3"/>
        <v>422188.4025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19225337.09</v>
      </c>
      <c r="D24" s="13">
        <v>0.02108</v>
      </c>
      <c r="E24" s="12">
        <f t="shared" si="3"/>
        <v>396903.3826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18828433.71</v>
      </c>
      <c r="D25" s="13">
        <v>0.0206</v>
      </c>
      <c r="E25" s="12">
        <f t="shared" si="3"/>
        <v>380036.9728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18448396.74</v>
      </c>
      <c r="D26" s="13">
        <v>0.0197</v>
      </c>
      <c r="E26" s="12">
        <f t="shared" si="3"/>
        <v>356412.0974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18091984.64</v>
      </c>
      <c r="D27" s="13">
        <v>0.02001</v>
      </c>
      <c r="E27" s="12">
        <f t="shared" si="3"/>
        <v>354918.6896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17737065.95</v>
      </c>
      <c r="D28" s="13">
        <v>0.01935</v>
      </c>
      <c r="E28" s="12">
        <f t="shared" si="3"/>
        <v>336697.1365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17400368.81</v>
      </c>
      <c r="D29" s="13">
        <v>0.01786</v>
      </c>
      <c r="E29" s="12">
        <f t="shared" si="3"/>
        <v>305317.6144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17095051.2</v>
      </c>
      <c r="D30" s="13">
        <v>0.01704</v>
      </c>
      <c r="E30" s="12">
        <f t="shared" si="3"/>
        <v>286419.0911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16808632.11</v>
      </c>
      <c r="D31" s="13">
        <v>0.0178</v>
      </c>
      <c r="E31" s="12">
        <f t="shared" si="3"/>
        <v>293961.1432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16514670.96</v>
      </c>
      <c r="D32" s="13">
        <v>0.01927</v>
      </c>
      <c r="E32" s="12">
        <f t="shared" si="3"/>
        <v>312221.2068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16202449.76</v>
      </c>
      <c r="D33" s="13">
        <v>0.0208</v>
      </c>
      <c r="E33" s="12">
        <f t="shared" si="3"/>
        <v>330143.9606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15872305.8</v>
      </c>
      <c r="D34" s="13">
        <v>0.02211</v>
      </c>
      <c r="E34" s="12">
        <f t="shared" si="3"/>
        <v>343345.3162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15528960.48</v>
      </c>
      <c r="D35" s="13">
        <v>0.02173</v>
      </c>
      <c r="E35" s="12">
        <f t="shared" si="3"/>
        <v>330267.5964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15198692.88</v>
      </c>
      <c r="D36" s="13">
        <v>0.02133</v>
      </c>
      <c r="E36" s="12">
        <f t="shared" si="3"/>
        <v>317417.6018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14881275.28</v>
      </c>
      <c r="D37" s="13">
        <v>0.0213</v>
      </c>
      <c r="E37" s="12">
        <f t="shared" si="3"/>
        <v>310360.4852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14570914.8</v>
      </c>
      <c r="D38" s="13">
        <v>0.02035</v>
      </c>
      <c r="E38" s="12">
        <f t="shared" si="3"/>
        <v>290604.3182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14280310.48</v>
      </c>
      <c r="D39" s="13">
        <v>0.01952</v>
      </c>
      <c r="E39" s="12">
        <f t="shared" si="3"/>
        <v>273414.6074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14006895.87</v>
      </c>
      <c r="D40" s="13">
        <v>0.01921</v>
      </c>
      <c r="E40" s="12">
        <f t="shared" si="3"/>
        <v>264001.0103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13742894.86</v>
      </c>
      <c r="D41" s="13">
        <v>0.01778</v>
      </c>
      <c r="E41" s="12">
        <f t="shared" si="3"/>
        <v>240080.0474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13502814.81</v>
      </c>
      <c r="D42" s="13">
        <v>0.01809</v>
      </c>
      <c r="E42" s="12">
        <f t="shared" si="3"/>
        <v>239925.6647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13262889.15</v>
      </c>
      <c r="D43" s="13">
        <v>0.01787</v>
      </c>
      <c r="E43" s="12">
        <f t="shared" si="3"/>
        <v>232846.8558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13030042.29</v>
      </c>
      <c r="D44" s="13">
        <v>0.01768</v>
      </c>
      <c r="E44" s="12">
        <f t="shared" si="3"/>
        <v>226368.9448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12803673.35</v>
      </c>
      <c r="D45" s="13">
        <v>0.01698</v>
      </c>
      <c r="E45" s="12">
        <f t="shared" si="3"/>
        <v>213776.4493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12589896.9</v>
      </c>
      <c r="D46" s="13">
        <v>0.01591</v>
      </c>
      <c r="E46" s="12">
        <f t="shared" si="3"/>
        <v>197168.3118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12392728.59</v>
      </c>
      <c r="D47" s="13">
        <v>0.01617</v>
      </c>
      <c r="E47" s="12">
        <f t="shared" si="3"/>
        <v>197201.6703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12195526.92</v>
      </c>
      <c r="D48" s="13">
        <v>0.01555</v>
      </c>
      <c r="E48" s="12">
        <f t="shared" si="3"/>
        <v>186736.6881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12008790.23</v>
      </c>
      <c r="D49" s="13">
        <v>0.01535</v>
      </c>
      <c r="E49" s="12">
        <f t="shared" si="3"/>
        <v>181548.1657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11827242.06</v>
      </c>
      <c r="D50" s="13">
        <v>0.01515</v>
      </c>
      <c r="E50" s="12">
        <f t="shared" si="3"/>
        <v>176508.6118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11650733.45</v>
      </c>
      <c r="D51" s="13">
        <v>0.01468</v>
      </c>
      <c r="E51" s="12">
        <f t="shared" si="3"/>
        <v>168558.3308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11482175.12</v>
      </c>
      <c r="D52" s="13">
        <v>0.01492</v>
      </c>
      <c r="E52" s="12">
        <f t="shared" si="3"/>
        <v>168795.6221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11313379.5</v>
      </c>
      <c r="D53" s="13">
        <v>0.01465</v>
      </c>
      <c r="E53" s="12">
        <f t="shared" si="3"/>
        <v>163347.962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11150031.54</v>
      </c>
      <c r="D54" s="13">
        <v>0.01472</v>
      </c>
      <c r="E54" s="12">
        <f t="shared" si="3"/>
        <v>161747.5404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10988284</v>
      </c>
      <c r="D55" s="13">
        <v>0.01479</v>
      </c>
      <c r="E55" s="12">
        <f t="shared" si="3"/>
        <v>160148.1295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10828135.87</v>
      </c>
      <c r="D56" s="13">
        <v>0.01477</v>
      </c>
      <c r="E56" s="12">
        <f t="shared" si="3"/>
        <v>157603.7592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10670532.11</v>
      </c>
      <c r="D57" s="13">
        <v>0.01453</v>
      </c>
      <c r="E57" s="12">
        <f t="shared" si="3"/>
        <v>152822.3232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10517709.78</v>
      </c>
      <c r="D58" s="13">
        <v>0.01415</v>
      </c>
      <c r="E58" s="12">
        <f t="shared" si="3"/>
        <v>146749.0938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10370960.69</v>
      </c>
      <c r="D59" s="13">
        <v>0.01313</v>
      </c>
      <c r="E59" s="12">
        <f t="shared" si="3"/>
        <v>134405.9636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10236554.73</v>
      </c>
      <c r="D60" s="13">
        <v>0.01383</v>
      </c>
      <c r="E60" s="12">
        <f t="shared" si="3"/>
        <v>139640.3262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10096914.4</v>
      </c>
      <c r="D61" s="13">
        <v>0.01382</v>
      </c>
      <c r="E61" s="12">
        <f t="shared" si="3"/>
        <v>137637.2108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9959277.19</v>
      </c>
      <c r="D62" s="13">
        <v>0.01378</v>
      </c>
      <c r="E62" s="12">
        <f t="shared" si="3"/>
        <v>135373.3943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9823903.796</v>
      </c>
      <c r="D63" s="13">
        <v>0.01379</v>
      </c>
      <c r="E63" s="12">
        <f t="shared" si="3"/>
        <v>133628.8909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9690274.905</v>
      </c>
      <c r="D64" s="13">
        <v>0.01379</v>
      </c>
      <c r="E64" s="12">
        <f t="shared" si="3"/>
        <v>131811.2143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9558463.691</v>
      </c>
      <c r="D65" s="13">
        <v>0.01432</v>
      </c>
      <c r="E65" s="12">
        <f t="shared" si="3"/>
        <v>134944.7906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9423518.9</v>
      </c>
      <c r="D66" s="13">
        <v>0.0147</v>
      </c>
      <c r="E66" s="12">
        <f t="shared" si="3"/>
        <v>136518.9</v>
      </c>
      <c r="F66" s="39">
        <f>SUM(F2)</f>
        <v>36478307</v>
      </c>
    </row>
    <row r="67" ht="22.5" customHeight="1">
      <c r="A67" s="3">
        <f t="shared" si="1"/>
        <v>1950</v>
      </c>
      <c r="B67" s="4">
        <v>1700.0</v>
      </c>
      <c r="C67" s="17">
        <v>9287000.0</v>
      </c>
      <c r="D67" s="13">
        <v>0.0148</v>
      </c>
      <c r="E67" s="4" t="s">
        <v>72</v>
      </c>
      <c r="F67" s="12">
        <f>SUM(C2)</f>
        <v>36478054.26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81317223.04</v>
      </c>
      <c r="D2" s="13">
        <v>0.0037</v>
      </c>
      <c r="E2" s="12">
        <f t="shared" ref="E2:E66" si="3">SUM(C2-C3)</f>
        <v>299764.5962</v>
      </c>
      <c r="F2" s="19">
        <v>8.1313729E7</v>
      </c>
    </row>
    <row r="3" ht="22.5" customHeight="1">
      <c r="A3" s="3">
        <f t="shared" si="1"/>
        <v>2014</v>
      </c>
      <c r="B3" s="4">
        <v>1764.0</v>
      </c>
      <c r="C3" s="12">
        <f t="shared" si="2"/>
        <v>81017458.44</v>
      </c>
      <c r="D3" s="13">
        <v>0.004</v>
      </c>
      <c r="E3" s="12">
        <f t="shared" si="3"/>
        <v>322778.7189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80694679.72</v>
      </c>
      <c r="D4" s="13">
        <v>0.00392</v>
      </c>
      <c r="E4" s="12">
        <f t="shared" si="3"/>
        <v>315087.9995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80379591.72</v>
      </c>
      <c r="D5" s="13">
        <v>0.00402</v>
      </c>
      <c r="E5" s="12">
        <f t="shared" si="3"/>
        <v>321832.1933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80057759.53</v>
      </c>
      <c r="D6" s="13">
        <v>0.0043</v>
      </c>
      <c r="E6" s="12">
        <f t="shared" si="3"/>
        <v>342774.4359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79714985.09</v>
      </c>
      <c r="D7" s="13">
        <v>0.00422</v>
      </c>
      <c r="E7" s="12">
        <f t="shared" si="3"/>
        <v>334983.6063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79380001.49</v>
      </c>
      <c r="D8" s="13">
        <v>0.00445</v>
      </c>
      <c r="E8" s="12">
        <f t="shared" si="3"/>
        <v>351676.0482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79028325.44</v>
      </c>
      <c r="D9" s="13">
        <v>0.00672</v>
      </c>
      <c r="E9" s="12">
        <f t="shared" si="3"/>
        <v>527525.3764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78500800.06</v>
      </c>
      <c r="D10" s="13">
        <v>0.00525</v>
      </c>
      <c r="E10" s="12">
        <f t="shared" si="3"/>
        <v>409976.822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78090823.24</v>
      </c>
      <c r="D11" s="13">
        <v>0.00376</v>
      </c>
      <c r="E11" s="12">
        <f t="shared" si="3"/>
        <v>292521.6141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77798301.63</v>
      </c>
      <c r="D12" s="13">
        <v>0.00425</v>
      </c>
      <c r="E12" s="12">
        <f t="shared" si="3"/>
        <v>329243.497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77469058.13</v>
      </c>
      <c r="D13" s="13">
        <v>0.00752</v>
      </c>
      <c r="E13" s="12">
        <f t="shared" si="3"/>
        <v>578219.1094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76890839.02</v>
      </c>
      <c r="D14" s="13">
        <v>0.00757</v>
      </c>
      <c r="E14" s="12">
        <f t="shared" si="3"/>
        <v>577690.534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76313148.49</v>
      </c>
      <c r="D15" s="13">
        <v>0.00351</v>
      </c>
      <c r="E15" s="12">
        <f t="shared" si="3"/>
        <v>266922.2541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76046226.23</v>
      </c>
      <c r="D16" s="13">
        <v>0.0035</v>
      </c>
      <c r="E16" s="12">
        <f t="shared" si="3"/>
        <v>265233.4746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75780992.76</v>
      </c>
      <c r="D17" s="13">
        <v>6.7E-4</v>
      </c>
      <c r="E17" s="12">
        <f t="shared" si="3"/>
        <v>50739.26984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75730253.49</v>
      </c>
      <c r="D18" s="13">
        <v>4.2E-4</v>
      </c>
      <c r="E18" s="12">
        <f t="shared" si="3"/>
        <v>31793.35326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75698460.13</v>
      </c>
      <c r="D19" s="13">
        <v>4.7E-4</v>
      </c>
      <c r="E19" s="12">
        <f t="shared" si="3"/>
        <v>35561.56233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75662898.57</v>
      </c>
      <c r="D20" s="13">
        <v>4.3E-4</v>
      </c>
      <c r="E20" s="12">
        <f t="shared" si="3"/>
        <v>32521.06233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75630377.51</v>
      </c>
      <c r="D21" s="13">
        <v>5.2E-4</v>
      </c>
      <c r="E21" s="12">
        <f t="shared" si="3"/>
        <v>39307.35648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75591070.15</v>
      </c>
      <c r="D22" s="13">
        <v>3.5E-4</v>
      </c>
      <c r="E22" s="12">
        <f t="shared" si="3"/>
        <v>26447.61789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75564622.53</v>
      </c>
      <c r="D23" s="13">
        <v>0.00135</v>
      </c>
      <c r="E23" s="12">
        <f t="shared" si="3"/>
        <v>101874.7096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75462747.82</v>
      </c>
      <c r="D24" s="13">
        <v>0.0015</v>
      </c>
      <c r="E24" s="12">
        <f t="shared" si="3"/>
        <v>113024.5849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75349723.24</v>
      </c>
      <c r="D25" s="13">
        <v>0.00125</v>
      </c>
      <c r="E25" s="12">
        <f t="shared" si="3"/>
        <v>94069.56709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75255653.67</v>
      </c>
      <c r="D26" s="13">
        <v>4.9E-4</v>
      </c>
      <c r="E26" s="12">
        <f t="shared" si="3"/>
        <v>36857.21027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75218796.46</v>
      </c>
      <c r="D27" s="13">
        <v>0.00105</v>
      </c>
      <c r="E27" s="12">
        <f t="shared" si="3"/>
        <v>78896.89455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75139899.57</v>
      </c>
      <c r="D28" s="13">
        <v>8.7E-4</v>
      </c>
      <c r="E28" s="12">
        <f t="shared" si="3"/>
        <v>65314.88867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75074584.68</v>
      </c>
      <c r="D29" s="13">
        <v>8.2E-4</v>
      </c>
      <c r="E29" s="12">
        <f t="shared" si="3"/>
        <v>61510.72065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75013073.96</v>
      </c>
      <c r="D30" s="13">
        <v>4.8E-4</v>
      </c>
      <c r="E30" s="12">
        <f t="shared" si="3"/>
        <v>35989.00078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74977084.96</v>
      </c>
      <c r="D31" s="13">
        <v>9.0E-5</v>
      </c>
      <c r="E31" s="12">
        <f t="shared" si="3"/>
        <v>6747.330386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74970337.63</v>
      </c>
      <c r="D32" s="13">
        <v>6.4E-4</v>
      </c>
      <c r="E32" s="12">
        <f t="shared" si="3"/>
        <v>47950.32787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74922387.3</v>
      </c>
      <c r="D33" s="13">
        <v>9.5E-4</v>
      </c>
      <c r="E33" s="12">
        <f t="shared" si="3"/>
        <v>71108.71466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74851278.58</v>
      </c>
      <c r="D34" s="13">
        <v>6.0E-4</v>
      </c>
      <c r="E34" s="12">
        <f t="shared" si="3"/>
        <v>44883.83685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74806394.75</v>
      </c>
      <c r="D35" s="13">
        <v>0.00105</v>
      </c>
      <c r="E35" s="12">
        <f t="shared" si="3"/>
        <v>78464.32694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74727930.42</v>
      </c>
      <c r="D36" s="13">
        <v>0.00151</v>
      </c>
      <c r="E36" s="12">
        <f t="shared" si="3"/>
        <v>112669.0447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74615261.38</v>
      </c>
      <c r="D37" s="13">
        <v>0.00681</v>
      </c>
      <c r="E37" s="12">
        <f t="shared" si="3"/>
        <v>504692.9708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74110568.41</v>
      </c>
      <c r="D38" s="13">
        <v>0.00312</v>
      </c>
      <c r="E38" s="12">
        <f t="shared" si="3"/>
        <v>230505.7953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73880062.61</v>
      </c>
      <c r="D39" s="13">
        <v>0.00378</v>
      </c>
      <c r="E39" s="12">
        <f t="shared" si="3"/>
        <v>278214.984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73601847.63</v>
      </c>
      <c r="D40" s="13">
        <v>0.00426</v>
      </c>
      <c r="E40" s="12">
        <f t="shared" si="3"/>
        <v>312213.8399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73289633.79</v>
      </c>
      <c r="D41" s="13">
        <v>0.00492</v>
      </c>
      <c r="E41" s="12">
        <f t="shared" si="3"/>
        <v>358819.6058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72930814.18</v>
      </c>
      <c r="D42" s="13">
        <v>0.00569</v>
      </c>
      <c r="E42" s="12">
        <f t="shared" si="3"/>
        <v>412628.4767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72518185.7</v>
      </c>
      <c r="D43" s="13">
        <v>0.00686</v>
      </c>
      <c r="E43" s="12">
        <f t="shared" si="3"/>
        <v>494085.3286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72024100.38</v>
      </c>
      <c r="D44" s="13">
        <v>0.0067</v>
      </c>
      <c r="E44" s="12">
        <f t="shared" si="3"/>
        <v>479349.8287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71544750.55</v>
      </c>
      <c r="D45" s="13">
        <v>0.00742</v>
      </c>
      <c r="E45" s="12">
        <f t="shared" si="3"/>
        <v>526952.0647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71017798.48</v>
      </c>
      <c r="D46" s="13">
        <v>0.00593</v>
      </c>
      <c r="E46" s="12">
        <f t="shared" si="3"/>
        <v>418652.9331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70599145.55</v>
      </c>
      <c r="D47" s="13">
        <v>0.00593</v>
      </c>
      <c r="E47" s="12">
        <f t="shared" si="3"/>
        <v>416184.9563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70182960.59</v>
      </c>
      <c r="D48" s="13">
        <v>0.00648</v>
      </c>
      <c r="E48" s="12">
        <f t="shared" si="3"/>
        <v>451857.5477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69731103.04</v>
      </c>
      <c r="D49" s="13">
        <v>0.00668</v>
      </c>
      <c r="E49" s="12">
        <f t="shared" si="3"/>
        <v>462712.8465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69268390.2</v>
      </c>
      <c r="D50" s="13">
        <v>0.00755</v>
      </c>
      <c r="E50" s="12">
        <f t="shared" si="3"/>
        <v>519057.4622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68749332.74</v>
      </c>
      <c r="D51" s="13">
        <v>0.00854</v>
      </c>
      <c r="E51" s="12">
        <f t="shared" si="3"/>
        <v>582147.7597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68167184.98</v>
      </c>
      <c r="D52" s="13">
        <v>0.00842</v>
      </c>
      <c r="E52" s="12">
        <f t="shared" si="3"/>
        <v>569175.242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67598009.73</v>
      </c>
      <c r="D53" s="13">
        <v>0.00958</v>
      </c>
      <c r="E53" s="12">
        <f t="shared" si="3"/>
        <v>641443.9007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66956565.83</v>
      </c>
      <c r="D54" s="13">
        <v>0.00808</v>
      </c>
      <c r="E54" s="12">
        <f t="shared" si="3"/>
        <v>536672.7362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66419893.1</v>
      </c>
      <c r="D55" s="13">
        <v>0.00782</v>
      </c>
      <c r="E55" s="12">
        <f t="shared" si="3"/>
        <v>515373.3445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65904519.75</v>
      </c>
      <c r="D56" s="13">
        <v>0.00639</v>
      </c>
      <c r="E56" s="12">
        <f t="shared" si="3"/>
        <v>418455.9477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65486063.81</v>
      </c>
      <c r="D57" s="13">
        <v>0.00572</v>
      </c>
      <c r="E57" s="12">
        <f t="shared" si="3"/>
        <v>372449.8717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65113613.93</v>
      </c>
      <c r="D58" s="13">
        <v>0.00624</v>
      </c>
      <c r="E58" s="12">
        <f t="shared" si="3"/>
        <v>403789.3057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64709824.63</v>
      </c>
      <c r="D59" s="13">
        <v>0.00567</v>
      </c>
      <c r="E59" s="12">
        <f t="shared" si="3"/>
        <v>364836.085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64344988.54</v>
      </c>
      <c r="D60" s="13">
        <v>0.0054</v>
      </c>
      <c r="E60" s="12">
        <f t="shared" si="3"/>
        <v>345596.7159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63999391.83</v>
      </c>
      <c r="D61" s="13">
        <v>0.00512</v>
      </c>
      <c r="E61" s="12">
        <f t="shared" si="3"/>
        <v>326007.7266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63673384.1</v>
      </c>
      <c r="D62" s="13">
        <v>0.00612</v>
      </c>
      <c r="E62" s="12">
        <f t="shared" si="3"/>
        <v>387310.7688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63286073.33</v>
      </c>
      <c r="D63" s="13">
        <v>0.00632</v>
      </c>
      <c r="E63" s="12">
        <f t="shared" si="3"/>
        <v>397456.0611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62888617.27</v>
      </c>
      <c r="D64" s="13">
        <v>0.01139</v>
      </c>
      <c r="E64" s="12">
        <f t="shared" si="3"/>
        <v>708234.5591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62180382.71</v>
      </c>
      <c r="D65" s="13">
        <v>0.00521</v>
      </c>
      <c r="E65" s="12">
        <f t="shared" si="3"/>
        <v>322280.7114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61858102</v>
      </c>
      <c r="D66" s="13">
        <v>0.00615</v>
      </c>
      <c r="E66" s="12">
        <f t="shared" si="3"/>
        <v>378102</v>
      </c>
      <c r="F66" s="39">
        <f>SUM(F2)</f>
        <v>81313729</v>
      </c>
    </row>
    <row r="67" ht="22.5" customHeight="1">
      <c r="A67" s="3">
        <f t="shared" si="1"/>
        <v>1950</v>
      </c>
      <c r="B67" s="4">
        <v>1700.0</v>
      </c>
      <c r="C67" s="17">
        <v>6.148E7</v>
      </c>
      <c r="D67" s="13">
        <v>0.00934</v>
      </c>
      <c r="E67" s="4" t="s">
        <v>72</v>
      </c>
      <c r="F67" s="12">
        <f>SUM(C2)</f>
        <v>81317223.04</v>
      </c>
      <c r="H67" s="43"/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18994488.84</v>
      </c>
      <c r="D2" s="13">
        <v>0.00282</v>
      </c>
      <c r="E2" s="12">
        <f t="shared" ref="E2:E66" si="3">SUM(C2-C3)</f>
        <v>53413.83153</v>
      </c>
      <c r="F2" s="19">
        <v>1.8995781E7</v>
      </c>
    </row>
    <row r="3" ht="22.5" customHeight="1">
      <c r="A3" s="3">
        <f t="shared" si="1"/>
        <v>2014</v>
      </c>
      <c r="B3" s="4">
        <v>1764.0</v>
      </c>
      <c r="C3" s="12">
        <f t="shared" si="2"/>
        <v>18941075.01</v>
      </c>
      <c r="D3" s="13">
        <v>0.00377</v>
      </c>
      <c r="E3" s="12">
        <f t="shared" si="3"/>
        <v>71139.65629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18869935.35</v>
      </c>
      <c r="D4" s="13">
        <v>0.00453</v>
      </c>
      <c r="E4" s="12">
        <f t="shared" si="3"/>
        <v>85095.32533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18784840.03</v>
      </c>
      <c r="D5" s="13">
        <v>0.00471</v>
      </c>
      <c r="E5" s="12">
        <f t="shared" si="3"/>
        <v>88061.82534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18696778.2</v>
      </c>
      <c r="D6" s="13">
        <v>0.00482</v>
      </c>
      <c r="E6" s="12">
        <f t="shared" si="3"/>
        <v>89686.18354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18607092.02</v>
      </c>
      <c r="D7" s="13">
        <v>0.00444</v>
      </c>
      <c r="E7" s="12">
        <f t="shared" si="3"/>
        <v>82250.29725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18524841.72</v>
      </c>
      <c r="D8" s="13">
        <v>0.00471</v>
      </c>
      <c r="E8" s="12">
        <f t="shared" si="3"/>
        <v>86842.97411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18437998.75</v>
      </c>
      <c r="D9" s="13">
        <v>0.00486</v>
      </c>
      <c r="E9" s="12">
        <f t="shared" si="3"/>
        <v>89175.28205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18348823.47</v>
      </c>
      <c r="D10" s="13">
        <v>0.00445</v>
      </c>
      <c r="E10" s="12">
        <f t="shared" si="3"/>
        <v>81290.5216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18267532.94</v>
      </c>
      <c r="D11" s="13">
        <v>0.00406</v>
      </c>
      <c r="E11" s="12">
        <f t="shared" si="3"/>
        <v>73866.28663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18193666.66</v>
      </c>
      <c r="D12" s="13">
        <v>0.00361</v>
      </c>
      <c r="E12" s="12">
        <f t="shared" si="3"/>
        <v>65442.88781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18128223.77</v>
      </c>
      <c r="D13" s="13">
        <v>0.00324</v>
      </c>
      <c r="E13" s="12">
        <f t="shared" si="3"/>
        <v>58545.75676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18069678.01</v>
      </c>
      <c r="D14" s="13">
        <v>0.00258</v>
      </c>
      <c r="E14" s="12">
        <f t="shared" si="3"/>
        <v>46499.79979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18023178.21</v>
      </c>
      <c r="D15" s="13">
        <v>0.00219</v>
      </c>
      <c r="E15" s="12">
        <f t="shared" si="3"/>
        <v>39384.50822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17983793.71</v>
      </c>
      <c r="D16" s="13">
        <v>0.00266</v>
      </c>
      <c r="E16" s="12">
        <f t="shared" si="3"/>
        <v>47709.9827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17936083.72</v>
      </c>
      <c r="D17" s="13">
        <v>0.00188</v>
      </c>
      <c r="E17" s="12">
        <f t="shared" si="3"/>
        <v>33656.56306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17902427.16</v>
      </c>
      <c r="D18" s="13">
        <v>0.00225</v>
      </c>
      <c r="E18" s="12">
        <f t="shared" si="3"/>
        <v>40190.03353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17862237.13</v>
      </c>
      <c r="D19" s="13">
        <v>0.00239</v>
      </c>
      <c r="E19" s="12">
        <f t="shared" si="3"/>
        <v>42588.95912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17819648.17</v>
      </c>
      <c r="D20" s="13">
        <v>0.0029</v>
      </c>
      <c r="E20" s="12">
        <f t="shared" si="3"/>
        <v>51527.54979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17768120.62</v>
      </c>
      <c r="D21" s="13">
        <v>0.00302</v>
      </c>
      <c r="E21" s="12">
        <f t="shared" si="3"/>
        <v>53498.15982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17714622.46</v>
      </c>
      <c r="D22" s="13">
        <v>0.00354</v>
      </c>
      <c r="E22" s="12">
        <f t="shared" si="3"/>
        <v>62488.55402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17652133.9</v>
      </c>
      <c r="D23" s="13">
        <v>0.00409</v>
      </c>
      <c r="E23" s="12">
        <f t="shared" si="3"/>
        <v>71903.14381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17580230.76</v>
      </c>
      <c r="D24" s="13">
        <v>0.00452</v>
      </c>
      <c r="E24" s="12">
        <f t="shared" si="3"/>
        <v>79105.08804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17501125.67</v>
      </c>
      <c r="D25" s="13">
        <v>0.00515</v>
      </c>
      <c r="E25" s="12">
        <f t="shared" si="3"/>
        <v>89669.00185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17411456.67</v>
      </c>
      <c r="D26" s="13">
        <v>0.00609</v>
      </c>
      <c r="E26" s="12">
        <f t="shared" si="3"/>
        <v>105393.9221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17306062.75</v>
      </c>
      <c r="D27" s="13">
        <v>0.00482</v>
      </c>
      <c r="E27" s="12">
        <f t="shared" si="3"/>
        <v>83015.08971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17223047.66</v>
      </c>
      <c r="D28" s="13">
        <v>0.00404</v>
      </c>
      <c r="E28" s="12">
        <f t="shared" si="3"/>
        <v>69301.13595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17153746.52</v>
      </c>
      <c r="D29" s="13">
        <v>0.00318</v>
      </c>
      <c r="E29" s="12">
        <f t="shared" si="3"/>
        <v>54375.99827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17099370.52</v>
      </c>
      <c r="D30" s="13">
        <v>0.00263</v>
      </c>
      <c r="E30" s="12">
        <f t="shared" si="3"/>
        <v>44853.38009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17054517.14</v>
      </c>
      <c r="D31" s="13">
        <v>0.00305</v>
      </c>
      <c r="E31" s="12">
        <f t="shared" si="3"/>
        <v>51858.11005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17002659.03</v>
      </c>
      <c r="D32" s="13">
        <v>0.00346</v>
      </c>
      <c r="E32" s="12">
        <f t="shared" si="3"/>
        <v>58626.35308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16944032.68</v>
      </c>
      <c r="D33" s="13">
        <v>0.00489</v>
      </c>
      <c r="E33" s="12">
        <f t="shared" si="3"/>
        <v>82453.12403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16861579.56</v>
      </c>
      <c r="D34" s="13">
        <v>0.0058</v>
      </c>
      <c r="E34" s="12">
        <f t="shared" si="3"/>
        <v>97233.20882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16764346.35</v>
      </c>
      <c r="D35" s="13">
        <v>0.00614</v>
      </c>
      <c r="E35" s="12">
        <f t="shared" si="3"/>
        <v>102304.9343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16662041.41</v>
      </c>
      <c r="D36" s="13">
        <v>0.00509</v>
      </c>
      <c r="E36" s="12">
        <f t="shared" si="3"/>
        <v>84380.29509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16577661.12</v>
      </c>
      <c r="D37" s="13">
        <v>0.00346</v>
      </c>
      <c r="E37" s="12">
        <f t="shared" si="3"/>
        <v>57160.93065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16520500.19</v>
      </c>
      <c r="D38" s="13">
        <v>0.00278</v>
      </c>
      <c r="E38" s="12">
        <f t="shared" si="3"/>
        <v>45799.66745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16474700.52</v>
      </c>
      <c r="D39" s="13">
        <v>0.00234</v>
      </c>
      <c r="E39" s="12">
        <f t="shared" si="3"/>
        <v>38460.80094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16436239.72</v>
      </c>
      <c r="D40" s="13">
        <v>0.00342</v>
      </c>
      <c r="E40" s="12">
        <f t="shared" si="3"/>
        <v>56020.35024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16380219.37</v>
      </c>
      <c r="D41" s="13">
        <v>0.00218</v>
      </c>
      <c r="E41" s="12">
        <f t="shared" si="3"/>
        <v>35631.2022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16344588.17</v>
      </c>
      <c r="D42" s="13">
        <v>0.00383</v>
      </c>
      <c r="E42" s="12">
        <f t="shared" si="3"/>
        <v>62360.93032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16282227.24</v>
      </c>
      <c r="D43" s="13">
        <v>0.00503</v>
      </c>
      <c r="E43" s="12">
        <f t="shared" si="3"/>
        <v>81489.70976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16200737.53</v>
      </c>
      <c r="D44" s="13">
        <v>0.00542</v>
      </c>
      <c r="E44" s="12">
        <f t="shared" si="3"/>
        <v>87334.64363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16113402.88</v>
      </c>
      <c r="D45" s="13">
        <v>0.00591</v>
      </c>
      <c r="E45" s="12">
        <f t="shared" si="3"/>
        <v>94670.70716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16018732.18</v>
      </c>
      <c r="D46" s="13">
        <v>0.00594</v>
      </c>
      <c r="E46" s="12">
        <f t="shared" si="3"/>
        <v>94589.40804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15924142.77</v>
      </c>
      <c r="D47" s="13">
        <v>-0.00342</v>
      </c>
      <c r="E47" s="12">
        <f t="shared" si="3"/>
        <v>-54647.46259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15978790.23</v>
      </c>
      <c r="D48" s="13">
        <v>-0.00428</v>
      </c>
      <c r="E48" s="12">
        <f t="shared" si="3"/>
        <v>-68683.18622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16047473.42</v>
      </c>
      <c r="D49" s="13">
        <v>0.00287</v>
      </c>
      <c r="E49" s="12">
        <f t="shared" si="3"/>
        <v>45924.44555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16001548.97</v>
      </c>
      <c r="D50" s="13">
        <v>0.0061</v>
      </c>
      <c r="E50" s="12">
        <f t="shared" si="3"/>
        <v>97017.64111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15904531.33</v>
      </c>
      <c r="D51" s="13">
        <v>0.00487</v>
      </c>
      <c r="E51" s="12">
        <f t="shared" si="3"/>
        <v>77079.68949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15827451.64</v>
      </c>
      <c r="D52" s="13">
        <v>0.00269</v>
      </c>
      <c r="E52" s="12">
        <f t="shared" si="3"/>
        <v>42461.62315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15784990.02</v>
      </c>
      <c r="D53" s="13">
        <v>0.00392</v>
      </c>
      <c r="E53" s="12">
        <f t="shared" si="3"/>
        <v>61635.54951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15723354.47</v>
      </c>
      <c r="D54" s="13">
        <v>0.00708</v>
      </c>
      <c r="E54" s="12">
        <f t="shared" si="3"/>
        <v>110538.7354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15612815.73</v>
      </c>
      <c r="D55" s="13">
        <v>0.00719</v>
      </c>
      <c r="E55" s="12">
        <f t="shared" si="3"/>
        <v>111454.7852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15501360.95</v>
      </c>
      <c r="D56" s="13">
        <v>0.00665</v>
      </c>
      <c r="E56" s="12">
        <f t="shared" si="3"/>
        <v>102403.0699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15398957.88</v>
      </c>
      <c r="D57" s="13">
        <v>0.00747</v>
      </c>
      <c r="E57" s="12">
        <f t="shared" si="3"/>
        <v>114177.3108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15284780.57</v>
      </c>
      <c r="D58" s="13">
        <v>0.00835</v>
      </c>
      <c r="E58" s="12">
        <f t="shared" si="3"/>
        <v>126571.0495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15158209.52</v>
      </c>
      <c r="D59" s="13">
        <v>0.00758</v>
      </c>
      <c r="E59" s="12">
        <f t="shared" si="3"/>
        <v>114034.844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15044174.67</v>
      </c>
      <c r="D60" s="13">
        <v>0.00887</v>
      </c>
      <c r="E60" s="12">
        <f t="shared" si="3"/>
        <v>132268.6068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14911906.07</v>
      </c>
      <c r="D61" s="13">
        <v>0.01078</v>
      </c>
      <c r="E61" s="12">
        <f t="shared" si="3"/>
        <v>159035.94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14752870.13</v>
      </c>
      <c r="D62" s="13">
        <v>0.01117</v>
      </c>
      <c r="E62" s="12">
        <f t="shared" si="3"/>
        <v>162969.1934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14589900.93</v>
      </c>
      <c r="D63" s="13">
        <v>0.0116</v>
      </c>
      <c r="E63" s="12">
        <f t="shared" si="3"/>
        <v>167302.1459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14422598.79</v>
      </c>
      <c r="D64" s="13">
        <v>0.01121</v>
      </c>
      <c r="E64" s="12">
        <f t="shared" si="3"/>
        <v>159885.0213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14262713.77</v>
      </c>
      <c r="D65" s="13">
        <v>0.01258</v>
      </c>
      <c r="E65" s="12">
        <f t="shared" si="3"/>
        <v>177195.8158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14085517.95</v>
      </c>
      <c r="D66" s="13">
        <v>0.00863</v>
      </c>
      <c r="E66" s="12">
        <f t="shared" si="3"/>
        <v>120517.95</v>
      </c>
      <c r="F66" s="39">
        <f>SUM(F2)</f>
        <v>18995781</v>
      </c>
    </row>
    <row r="67" ht="22.5" customHeight="1">
      <c r="A67" s="3">
        <f t="shared" si="1"/>
        <v>1950</v>
      </c>
      <c r="B67" s="4">
        <v>1700.0</v>
      </c>
      <c r="C67" s="17">
        <v>1.3965E7</v>
      </c>
      <c r="D67" s="13">
        <v>0.01087</v>
      </c>
      <c r="E67" s="4" t="s">
        <v>72</v>
      </c>
      <c r="F67" s="12">
        <f>SUM(C2)</f>
        <v>18994488.84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22501504.12</v>
      </c>
      <c r="D2" s="13">
        <v>0.00864</v>
      </c>
      <c r="E2" s="12">
        <f t="shared" ref="E2:E66" si="3">SUM(C2-C3)</f>
        <v>192747.6559</v>
      </c>
      <c r="F2" s="19">
        <v>2.2501433E7</v>
      </c>
    </row>
    <row r="3" ht="22.5" customHeight="1">
      <c r="A3" s="3">
        <f t="shared" si="1"/>
        <v>2014</v>
      </c>
      <c r="B3" s="4">
        <v>1764.0</v>
      </c>
      <c r="C3" s="12">
        <f t="shared" si="2"/>
        <v>22308756.46</v>
      </c>
      <c r="D3" s="13">
        <v>0.00866</v>
      </c>
      <c r="E3" s="12">
        <f t="shared" si="3"/>
        <v>191535.1367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22117221.33</v>
      </c>
      <c r="D4" s="13">
        <v>0.00919</v>
      </c>
      <c r="E4" s="12">
        <f t="shared" si="3"/>
        <v>201406.3397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21915814.99</v>
      </c>
      <c r="D5" s="13">
        <v>0.00978</v>
      </c>
      <c r="E5" s="12">
        <f t="shared" si="3"/>
        <v>212260.7603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21703554.23</v>
      </c>
      <c r="D6" s="13">
        <v>0.01028</v>
      </c>
      <c r="E6" s="12">
        <f t="shared" si="3"/>
        <v>220842.2788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21482711.95</v>
      </c>
      <c r="D7" s="13">
        <v>0.01115</v>
      </c>
      <c r="E7" s="12">
        <f t="shared" si="3"/>
        <v>236890.9046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21245821.04</v>
      </c>
      <c r="D8" s="13">
        <v>0.01157</v>
      </c>
      <c r="E8" s="12">
        <f t="shared" si="3"/>
        <v>243002.6093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21002818.43</v>
      </c>
      <c r="D9" s="13">
        <v>0.01173</v>
      </c>
      <c r="E9" s="12">
        <f t="shared" si="3"/>
        <v>243506.7263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20759311.71</v>
      </c>
      <c r="D10" s="13">
        <v>0.01234</v>
      </c>
      <c r="E10" s="12">
        <f t="shared" si="3"/>
        <v>253047.3028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20506264.41</v>
      </c>
      <c r="D11" s="13">
        <v>0.013</v>
      </c>
      <c r="E11" s="12">
        <f t="shared" si="3"/>
        <v>263160.3527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20243104.05</v>
      </c>
      <c r="D12" s="13">
        <v>0.01351</v>
      </c>
      <c r="E12" s="12">
        <f t="shared" si="3"/>
        <v>269838.8134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19973265.24</v>
      </c>
      <c r="D13" s="13">
        <v>0.0145</v>
      </c>
      <c r="E13" s="12">
        <f t="shared" si="3"/>
        <v>285472.9877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19687792.25</v>
      </c>
      <c r="D14" s="13">
        <v>0.01488</v>
      </c>
      <c r="E14" s="12">
        <f t="shared" si="3"/>
        <v>288659.1013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19399133.15</v>
      </c>
      <c r="D15" s="13">
        <v>0.01529</v>
      </c>
      <c r="E15" s="12">
        <f t="shared" si="3"/>
        <v>292145.836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19106987.31</v>
      </c>
      <c r="D16" s="13">
        <v>0.01547</v>
      </c>
      <c r="E16" s="12">
        <f t="shared" si="3"/>
        <v>291082.0544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18815905.26</v>
      </c>
      <c r="D17" s="13">
        <v>0.01597</v>
      </c>
      <c r="E17" s="12">
        <f t="shared" si="3"/>
        <v>295766.6142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18520138.65</v>
      </c>
      <c r="D18" s="13">
        <v>0.0168</v>
      </c>
      <c r="E18" s="12">
        <f t="shared" si="3"/>
        <v>305997.5701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18214141.08</v>
      </c>
      <c r="D19" s="13">
        <v>0.01798</v>
      </c>
      <c r="E19" s="12">
        <f t="shared" si="3"/>
        <v>321705.983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17892435.09</v>
      </c>
      <c r="D20" s="13">
        <v>0.01785</v>
      </c>
      <c r="E20" s="12">
        <f t="shared" si="3"/>
        <v>313779.0111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17578656.08</v>
      </c>
      <c r="D21" s="13">
        <v>0.01795</v>
      </c>
      <c r="E21" s="12">
        <f t="shared" si="3"/>
        <v>309972.8638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17268683.22</v>
      </c>
      <c r="D22" s="13">
        <v>0.01849</v>
      </c>
      <c r="E22" s="12">
        <f t="shared" si="3"/>
        <v>313501.3134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16955181.9</v>
      </c>
      <c r="D23" s="13">
        <v>0.01972</v>
      </c>
      <c r="E23" s="12">
        <f t="shared" si="3"/>
        <v>327890.1926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16627291.71</v>
      </c>
      <c r="D24" s="13">
        <v>0.01972</v>
      </c>
      <c r="E24" s="12">
        <f t="shared" si="3"/>
        <v>321549.2415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16305742.47</v>
      </c>
      <c r="D25" s="13">
        <v>0.02022</v>
      </c>
      <c r="E25" s="12">
        <f t="shared" si="3"/>
        <v>323167.6626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15982574.81</v>
      </c>
      <c r="D26" s="13">
        <v>0.01939</v>
      </c>
      <c r="E26" s="12">
        <f t="shared" si="3"/>
        <v>304007.4216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15678567.39</v>
      </c>
      <c r="D27" s="13">
        <v>0.0208</v>
      </c>
      <c r="E27" s="12">
        <f t="shared" si="3"/>
        <v>319469.2414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15359098.15</v>
      </c>
      <c r="D28" s="13">
        <v>0.02054</v>
      </c>
      <c r="E28" s="12">
        <f t="shared" si="3"/>
        <v>309126.4192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15049971.73</v>
      </c>
      <c r="D29" s="13">
        <v>0.02052</v>
      </c>
      <c r="E29" s="12">
        <f t="shared" si="3"/>
        <v>302615.7447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14747355.98</v>
      </c>
      <c r="D30" s="13">
        <v>0.02044</v>
      </c>
      <c r="E30" s="12">
        <f t="shared" si="3"/>
        <v>295398.0207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14451957.96</v>
      </c>
      <c r="D31" s="13">
        <v>0.02066</v>
      </c>
      <c r="E31" s="12">
        <f t="shared" si="3"/>
        <v>292533.7051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14159424.26</v>
      </c>
      <c r="D32" s="13">
        <v>0.02064</v>
      </c>
      <c r="E32" s="12">
        <f t="shared" si="3"/>
        <v>286340.4497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13873083.81</v>
      </c>
      <c r="D33" s="13">
        <v>0.02261</v>
      </c>
      <c r="E33" s="12">
        <f t="shared" si="3"/>
        <v>306735.1433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13566348.66</v>
      </c>
      <c r="D34" s="13">
        <v>0.02363</v>
      </c>
      <c r="E34" s="12">
        <f t="shared" si="3"/>
        <v>313172.5515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13253176.11</v>
      </c>
      <c r="D35" s="13">
        <v>0.02335</v>
      </c>
      <c r="E35" s="12">
        <f t="shared" si="3"/>
        <v>302400.608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12950775.5</v>
      </c>
      <c r="D36" s="13">
        <v>0.02291</v>
      </c>
      <c r="E36" s="12">
        <f t="shared" si="3"/>
        <v>290057.0595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12660718.44</v>
      </c>
      <c r="D37" s="13">
        <v>0.0232</v>
      </c>
      <c r="E37" s="12">
        <f t="shared" si="3"/>
        <v>287068.6746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12373649.77</v>
      </c>
      <c r="D38" s="13">
        <v>0.02242</v>
      </c>
      <c r="E38" s="12">
        <f t="shared" si="3"/>
        <v>271333.9213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12102315.85</v>
      </c>
      <c r="D39" s="13">
        <v>0.02239</v>
      </c>
      <c r="E39" s="12">
        <f t="shared" si="3"/>
        <v>265036.6805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11837279.17</v>
      </c>
      <c r="D40" s="13">
        <v>0.02276</v>
      </c>
      <c r="E40" s="12">
        <f t="shared" si="3"/>
        <v>263421.0116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11573858.16</v>
      </c>
      <c r="D41" s="13">
        <v>0.02155</v>
      </c>
      <c r="E41" s="12">
        <f t="shared" si="3"/>
        <v>244155.1008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11329703.05</v>
      </c>
      <c r="D42" s="13">
        <v>0.02202</v>
      </c>
      <c r="E42" s="12">
        <f t="shared" si="3"/>
        <v>244104.872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11085598.18</v>
      </c>
      <c r="D43" s="13">
        <v>0.02226</v>
      </c>
      <c r="E43" s="12">
        <f t="shared" si="3"/>
        <v>241392.029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10844206.15</v>
      </c>
      <c r="D44" s="13">
        <v>0.02275</v>
      </c>
      <c r="E44" s="12">
        <f t="shared" si="3"/>
        <v>241217.9809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10602988.17</v>
      </c>
      <c r="D45" s="13">
        <v>0.02308</v>
      </c>
      <c r="E45" s="12">
        <f t="shared" si="3"/>
        <v>239196.316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10363791.86</v>
      </c>
      <c r="D46" s="13">
        <v>0.02333</v>
      </c>
      <c r="E46" s="12">
        <f t="shared" si="3"/>
        <v>236274.969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10127516.89</v>
      </c>
      <c r="D47" s="13">
        <v>0.02486</v>
      </c>
      <c r="E47" s="12">
        <f t="shared" si="3"/>
        <v>245662.8904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9881853.997</v>
      </c>
      <c r="D48" s="13">
        <v>0.02574</v>
      </c>
      <c r="E48" s="12">
        <f t="shared" si="3"/>
        <v>247976.0192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9633877.978</v>
      </c>
      <c r="D49" s="13">
        <v>0.02671</v>
      </c>
      <c r="E49" s="12">
        <f t="shared" si="3"/>
        <v>250626.6432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9383251.335</v>
      </c>
      <c r="D50" s="13">
        <v>0.02778</v>
      </c>
      <c r="E50" s="12">
        <f t="shared" si="3"/>
        <v>253621.1272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9129630.208</v>
      </c>
      <c r="D51" s="13">
        <v>0.02842</v>
      </c>
      <c r="E51" s="12">
        <f t="shared" si="3"/>
        <v>252293.8979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8877336.31</v>
      </c>
      <c r="D52" s="13">
        <v>0.02949</v>
      </c>
      <c r="E52" s="12">
        <f t="shared" si="3"/>
        <v>254293.5315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8623042.778</v>
      </c>
      <c r="D53" s="13">
        <v>0.02991</v>
      </c>
      <c r="E53" s="12">
        <f t="shared" si="3"/>
        <v>250424.9978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8372617.78</v>
      </c>
      <c r="D54" s="13">
        <v>0.03037</v>
      </c>
      <c r="E54" s="12">
        <f t="shared" si="3"/>
        <v>246781.6435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8125836.137</v>
      </c>
      <c r="D55" s="13">
        <v>0.03072</v>
      </c>
      <c r="E55" s="12">
        <f t="shared" si="3"/>
        <v>242185.7402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7883650.397</v>
      </c>
      <c r="D56" s="13">
        <v>0.03093</v>
      </c>
      <c r="E56" s="12">
        <f t="shared" si="3"/>
        <v>236525.5709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7647124.826</v>
      </c>
      <c r="D57" s="13">
        <v>0.03077</v>
      </c>
      <c r="E57" s="12">
        <f t="shared" si="3"/>
        <v>228277.9193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7418846.906</v>
      </c>
      <c r="D58" s="13">
        <v>0.03038</v>
      </c>
      <c r="E58" s="12">
        <f t="shared" si="3"/>
        <v>218739.27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7200107.636</v>
      </c>
      <c r="D59" s="13">
        <v>0.029</v>
      </c>
      <c r="E59" s="12">
        <f t="shared" si="3"/>
        <v>202918.4854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6997189.151</v>
      </c>
      <c r="D60" s="13">
        <v>0.02943</v>
      </c>
      <c r="E60" s="12">
        <f t="shared" si="3"/>
        <v>200040.0967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6797149.054</v>
      </c>
      <c r="D61" s="13">
        <v>0.02864</v>
      </c>
      <c r="E61" s="12">
        <f t="shared" si="3"/>
        <v>189250.2225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6607898.832</v>
      </c>
      <c r="D62" s="13">
        <v>0.02824</v>
      </c>
      <c r="E62" s="12">
        <f t="shared" si="3"/>
        <v>181482.011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6426416.821</v>
      </c>
      <c r="D63" s="13">
        <v>0.02778</v>
      </c>
      <c r="E63" s="12">
        <f t="shared" si="3"/>
        <v>173700.4605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6252716.36</v>
      </c>
      <c r="D64" s="13">
        <v>0.02712</v>
      </c>
      <c r="E64" s="12">
        <f t="shared" si="3"/>
        <v>165096.2572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6087620.103</v>
      </c>
      <c r="D65" s="13">
        <v>0.02698</v>
      </c>
      <c r="E65" s="12">
        <f t="shared" si="3"/>
        <v>159929.1032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5927691</v>
      </c>
      <c r="D66" s="13">
        <v>0.02644</v>
      </c>
      <c r="E66" s="12">
        <f t="shared" si="3"/>
        <v>152691</v>
      </c>
      <c r="F66" s="39">
        <f>SUM(F2)</f>
        <v>22501433</v>
      </c>
    </row>
    <row r="67" ht="22.5" customHeight="1">
      <c r="A67" s="3">
        <f t="shared" si="1"/>
        <v>1950</v>
      </c>
      <c r="B67" s="4">
        <v>1700.0</v>
      </c>
      <c r="C67" s="17">
        <v>5775000.0</v>
      </c>
      <c r="D67" s="13">
        <v>0.02586</v>
      </c>
      <c r="E67" s="4" t="s">
        <v>72</v>
      </c>
      <c r="F67" s="12">
        <f>SUM(C2)</f>
        <v>22501504.12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11018613.2</v>
      </c>
      <c r="D2" s="13">
        <v>0.01034</v>
      </c>
      <c r="E2" s="12">
        <f t="shared" ref="E2:E66" si="3">SUM(C2-C3)</f>
        <v>112766.4554</v>
      </c>
      <c r="F2" s="19">
        <v>1.1019227E7</v>
      </c>
    </row>
    <row r="3" ht="22.5" customHeight="1">
      <c r="A3" s="3">
        <f t="shared" si="1"/>
        <v>2014</v>
      </c>
      <c r="B3" s="4">
        <v>1764.0</v>
      </c>
      <c r="C3" s="12">
        <f t="shared" si="2"/>
        <v>10905846.75</v>
      </c>
      <c r="D3" s="13">
        <v>0.0106</v>
      </c>
      <c r="E3" s="12">
        <f t="shared" si="3"/>
        <v>114389.4474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10791457.3</v>
      </c>
      <c r="D4" s="13">
        <v>0.01003</v>
      </c>
      <c r="E4" s="12">
        <f t="shared" si="3"/>
        <v>107163.4672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10684293.83</v>
      </c>
      <c r="D5" s="13">
        <v>0.00983</v>
      </c>
      <c r="E5" s="12">
        <f t="shared" si="3"/>
        <v>104004.2467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10580289.59</v>
      </c>
      <c r="D6" s="13">
        <v>0.01073</v>
      </c>
      <c r="E6" s="12">
        <f t="shared" si="3"/>
        <v>112321.2997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10467968.29</v>
      </c>
      <c r="D7" s="13">
        <v>0.01057</v>
      </c>
      <c r="E7" s="12">
        <f t="shared" si="3"/>
        <v>109489.1248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10358479.16</v>
      </c>
      <c r="D8" s="13">
        <v>0.01056</v>
      </c>
      <c r="E8" s="12">
        <f t="shared" si="3"/>
        <v>108242.4992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10250236.66</v>
      </c>
      <c r="D9" s="13">
        <v>0.01064</v>
      </c>
      <c r="E9" s="12">
        <f t="shared" si="3"/>
        <v>107914.3099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10142322.35</v>
      </c>
      <c r="D10" s="13">
        <v>0.00962</v>
      </c>
      <c r="E10" s="12">
        <f t="shared" si="3"/>
        <v>96639.46936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10045682.89</v>
      </c>
      <c r="D11" s="13">
        <v>0.01021</v>
      </c>
      <c r="E11" s="12">
        <f t="shared" si="3"/>
        <v>101529.803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9944153.082</v>
      </c>
      <c r="D12" s="13">
        <v>0.01036</v>
      </c>
      <c r="E12" s="12">
        <f t="shared" si="3"/>
        <v>101965.0678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9842188.015</v>
      </c>
      <c r="D13" s="13">
        <v>0.01019</v>
      </c>
      <c r="E13" s="12">
        <f t="shared" si="3"/>
        <v>99280.23032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9742907.784</v>
      </c>
      <c r="D14" s="13">
        <v>0.01009</v>
      </c>
      <c r="E14" s="12">
        <f t="shared" si="3"/>
        <v>97323.94098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9645583.843</v>
      </c>
      <c r="D15" s="13">
        <v>0.01058</v>
      </c>
      <c r="E15" s="12">
        <f t="shared" si="3"/>
        <v>100981.8887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9544601.955</v>
      </c>
      <c r="D16" s="13">
        <v>0.01081</v>
      </c>
      <c r="E16" s="12">
        <f t="shared" si="3"/>
        <v>102073.7301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9442528.225</v>
      </c>
      <c r="D17" s="13">
        <v>0.01115</v>
      </c>
      <c r="E17" s="12">
        <f t="shared" si="3"/>
        <v>104123.2158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9338405.009</v>
      </c>
      <c r="D18" s="13">
        <v>0.01152</v>
      </c>
      <c r="E18" s="12">
        <f t="shared" si="3"/>
        <v>106353.2364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9232051.772</v>
      </c>
      <c r="D19" s="13">
        <v>0.01154</v>
      </c>
      <c r="E19" s="12">
        <f t="shared" si="3"/>
        <v>105322.4563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9126729.316</v>
      </c>
      <c r="D20" s="13">
        <v>0.01197</v>
      </c>
      <c r="E20" s="12">
        <f t="shared" si="3"/>
        <v>107954.7318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9018774.584</v>
      </c>
      <c r="D21" s="13">
        <v>0.01233</v>
      </c>
      <c r="E21" s="12">
        <f t="shared" si="3"/>
        <v>109847.0762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8908927.508</v>
      </c>
      <c r="D22" s="13">
        <v>0.01283</v>
      </c>
      <c r="E22" s="12">
        <f t="shared" si="3"/>
        <v>112853.6279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8796073.88</v>
      </c>
      <c r="D23" s="13">
        <v>0.01338</v>
      </c>
      <c r="E23" s="12">
        <f t="shared" si="3"/>
        <v>116137.5481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8679936.332</v>
      </c>
      <c r="D24" s="13">
        <v>0.01342</v>
      </c>
      <c r="E24" s="12">
        <f t="shared" si="3"/>
        <v>114942.221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8564994.111</v>
      </c>
      <c r="D25" s="13">
        <v>0.01365</v>
      </c>
      <c r="E25" s="12">
        <f t="shared" si="3"/>
        <v>115337.8085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8449656.303</v>
      </c>
      <c r="D26" s="13">
        <v>0.01404</v>
      </c>
      <c r="E26" s="12">
        <f t="shared" si="3"/>
        <v>116990.6261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8332665.676</v>
      </c>
      <c r="D27" s="13">
        <v>0.01473</v>
      </c>
      <c r="E27" s="12">
        <f t="shared" si="3"/>
        <v>120958.4475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8211707.229</v>
      </c>
      <c r="D28" s="13">
        <v>0.01511</v>
      </c>
      <c r="E28" s="12">
        <f t="shared" si="3"/>
        <v>122231.9711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8089475.258</v>
      </c>
      <c r="D29" s="13">
        <v>0.01552</v>
      </c>
      <c r="E29" s="12">
        <f t="shared" si="3"/>
        <v>123629.9196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7965845.338</v>
      </c>
      <c r="D30" s="13">
        <v>0.01548</v>
      </c>
      <c r="E30" s="12">
        <f t="shared" si="3"/>
        <v>121431.5258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7844413.812</v>
      </c>
      <c r="D31" s="13">
        <v>0.01543</v>
      </c>
      <c r="E31" s="12">
        <f t="shared" si="3"/>
        <v>119200.0484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7725213.764</v>
      </c>
      <c r="D32" s="13">
        <v>0.01568</v>
      </c>
      <c r="E32" s="12">
        <f t="shared" si="3"/>
        <v>119261.3341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7605952.43</v>
      </c>
      <c r="D33" s="13">
        <v>0.01577</v>
      </c>
      <c r="E33" s="12">
        <f t="shared" si="3"/>
        <v>118083.69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7487868.74</v>
      </c>
      <c r="D34" s="13">
        <v>0.01608</v>
      </c>
      <c r="E34" s="12">
        <f t="shared" si="3"/>
        <v>118499.4581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7369369.282</v>
      </c>
      <c r="D35" s="13">
        <v>0.01596</v>
      </c>
      <c r="E35" s="12">
        <f t="shared" si="3"/>
        <v>115767.4847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7253601.797</v>
      </c>
      <c r="D36" s="13">
        <v>0.01613</v>
      </c>
      <c r="E36" s="12">
        <f t="shared" si="3"/>
        <v>115143.335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7138458.462</v>
      </c>
      <c r="D37" s="13">
        <v>0.01591</v>
      </c>
      <c r="E37" s="12">
        <f t="shared" si="3"/>
        <v>111794.228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7026664.234</v>
      </c>
      <c r="D38" s="13">
        <v>0.01595</v>
      </c>
      <c r="E38" s="12">
        <f t="shared" si="3"/>
        <v>110315.7582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6916348.476</v>
      </c>
      <c r="D39" s="13">
        <v>0.01599</v>
      </c>
      <c r="E39" s="12">
        <f t="shared" si="3"/>
        <v>108851.8707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6807496.605</v>
      </c>
      <c r="D40" s="13">
        <v>0.01599</v>
      </c>
      <c r="E40" s="12">
        <f t="shared" si="3"/>
        <v>107138.7225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6700357.883</v>
      </c>
      <c r="D41" s="13">
        <v>0.01568</v>
      </c>
      <c r="E41" s="12">
        <f t="shared" si="3"/>
        <v>103439.6775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6596918.205</v>
      </c>
      <c r="D42" s="13">
        <v>0.01562</v>
      </c>
      <c r="E42" s="12">
        <f t="shared" si="3"/>
        <v>101459.0717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6495459.134</v>
      </c>
      <c r="D43" s="13">
        <v>0.01654</v>
      </c>
      <c r="E43" s="12">
        <f t="shared" si="3"/>
        <v>105686.8338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6389772.3</v>
      </c>
      <c r="D44" s="13">
        <v>0.01635</v>
      </c>
      <c r="E44" s="12">
        <f t="shared" si="3"/>
        <v>102792.1258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6286980.174</v>
      </c>
      <c r="D45" s="13">
        <v>0.01598</v>
      </c>
      <c r="E45" s="12">
        <f t="shared" si="3"/>
        <v>98885.74891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6188094.425</v>
      </c>
      <c r="D46" s="13">
        <v>0.01568</v>
      </c>
      <c r="E46" s="12">
        <f t="shared" si="3"/>
        <v>95531.38841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6092563.037</v>
      </c>
      <c r="D47" s="13">
        <v>0.01581</v>
      </c>
      <c r="E47" s="12">
        <f t="shared" si="3"/>
        <v>94824.25021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5997738.786</v>
      </c>
      <c r="D48" s="13">
        <v>0.01539</v>
      </c>
      <c r="E48" s="12">
        <f t="shared" si="3"/>
        <v>90906.15421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5906832.632</v>
      </c>
      <c r="D49" s="13">
        <v>0.01531</v>
      </c>
      <c r="E49" s="12">
        <f t="shared" si="3"/>
        <v>89069.94671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5817762.685</v>
      </c>
      <c r="D50" s="13">
        <v>0.01529</v>
      </c>
      <c r="E50" s="12">
        <f t="shared" si="3"/>
        <v>87613.9738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5730148.712</v>
      </c>
      <c r="D51" s="13">
        <v>0.01522</v>
      </c>
      <c r="E51" s="12">
        <f t="shared" si="3"/>
        <v>85905.38345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5644243.328</v>
      </c>
      <c r="D52" s="13">
        <v>0.01541</v>
      </c>
      <c r="E52" s="12">
        <f t="shared" si="3"/>
        <v>85657.80294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5558585.525</v>
      </c>
      <c r="D53" s="13">
        <v>0.01587</v>
      </c>
      <c r="E53" s="12">
        <f t="shared" si="3"/>
        <v>86836.65458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5471748.871</v>
      </c>
      <c r="D54" s="13">
        <v>0.01634</v>
      </c>
      <c r="E54" s="12">
        <f t="shared" si="3"/>
        <v>87970.93153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5383777.939</v>
      </c>
      <c r="D55" s="13">
        <v>0.01653</v>
      </c>
      <c r="E55" s="12">
        <f t="shared" si="3"/>
        <v>87546.70234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5296231.237</v>
      </c>
      <c r="D56" s="13">
        <v>0.0166</v>
      </c>
      <c r="E56" s="12">
        <f t="shared" si="3"/>
        <v>86481.83999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5209749.397</v>
      </c>
      <c r="D57" s="13">
        <v>0.0165</v>
      </c>
      <c r="E57" s="12">
        <f t="shared" si="3"/>
        <v>84565.53374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5125183.863</v>
      </c>
      <c r="D58" s="13">
        <v>0.01679</v>
      </c>
      <c r="E58" s="12">
        <f t="shared" si="3"/>
        <v>84630.88451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5040552.979</v>
      </c>
      <c r="D59" s="13">
        <v>0.01695</v>
      </c>
      <c r="E59" s="12">
        <f t="shared" si="3"/>
        <v>84013.34676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4956539.632</v>
      </c>
      <c r="D60" s="13">
        <v>0.01694</v>
      </c>
      <c r="E60" s="12">
        <f t="shared" si="3"/>
        <v>82565.12809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4873974.504</v>
      </c>
      <c r="D61" s="13">
        <v>0.01774</v>
      </c>
      <c r="E61" s="12">
        <f t="shared" si="3"/>
        <v>84957.16754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4789017.336</v>
      </c>
      <c r="D62" s="13">
        <v>0.01763</v>
      </c>
      <c r="E62" s="12">
        <f t="shared" si="3"/>
        <v>82967.65586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4706049.68</v>
      </c>
      <c r="D63" s="13">
        <v>0.01848</v>
      </c>
      <c r="E63" s="12">
        <f t="shared" si="3"/>
        <v>85389.79469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4620659.886</v>
      </c>
      <c r="D64" s="13">
        <v>0.01886</v>
      </c>
      <c r="E64" s="12">
        <f t="shared" si="3"/>
        <v>85532.50245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4535127.383</v>
      </c>
      <c r="D65" s="13">
        <v>0.01947</v>
      </c>
      <c r="E65" s="12">
        <f t="shared" si="3"/>
        <v>86612.58316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4448514.8</v>
      </c>
      <c r="D66" s="13">
        <v>0.0196</v>
      </c>
      <c r="E66" s="12">
        <f t="shared" si="3"/>
        <v>85514.8</v>
      </c>
      <c r="F66" s="39">
        <f>SUM(F2)</f>
        <v>11019227</v>
      </c>
    </row>
    <row r="67" ht="22.5" customHeight="1">
      <c r="A67" s="3">
        <f t="shared" si="1"/>
        <v>1950</v>
      </c>
      <c r="B67" s="4">
        <v>1700.0</v>
      </c>
      <c r="C67" s="17">
        <v>4363000.0</v>
      </c>
      <c r="D67" s="13">
        <v>0.01979</v>
      </c>
      <c r="E67" s="4" t="s">
        <v>72</v>
      </c>
      <c r="F67" s="12">
        <f>SUM(C2)</f>
        <v>11018613.2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23361072.93</v>
      </c>
      <c r="D2" s="13">
        <v>0.01057</v>
      </c>
      <c r="E2" s="12">
        <f t="shared" ref="E2:E66" si="3">SUM(C2-C3)</f>
        <v>244343.8267</v>
      </c>
      <c r="F2" s="19">
        <v>2.3361657E7</v>
      </c>
    </row>
    <row r="3" ht="22.5" customHeight="1">
      <c r="A3" s="3">
        <f t="shared" si="1"/>
        <v>2014</v>
      </c>
      <c r="B3" s="4">
        <v>1764.0</v>
      </c>
      <c r="C3" s="12">
        <f t="shared" si="2"/>
        <v>23116729.11</v>
      </c>
      <c r="D3" s="13">
        <v>0.01057</v>
      </c>
      <c r="E3" s="12">
        <f t="shared" si="3"/>
        <v>241788.1262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22874940.98</v>
      </c>
      <c r="D4" s="13">
        <v>0.00928</v>
      </c>
      <c r="E4" s="12">
        <f t="shared" si="3"/>
        <v>210327.6121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22664613.37</v>
      </c>
      <c r="D5" s="13">
        <v>0.00768</v>
      </c>
      <c r="E5" s="12">
        <f t="shared" si="3"/>
        <v>172737.6059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22491875.76</v>
      </c>
      <c r="D6" s="13">
        <v>0.00712</v>
      </c>
      <c r="E6" s="12">
        <f t="shared" si="3"/>
        <v>159010.0042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22332865.76</v>
      </c>
      <c r="D7" s="13">
        <v>0.00797</v>
      </c>
      <c r="E7" s="12">
        <f t="shared" si="3"/>
        <v>176585.5532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22156280.2</v>
      </c>
      <c r="D8" s="13">
        <v>0.00906</v>
      </c>
      <c r="E8" s="12">
        <f t="shared" si="3"/>
        <v>198933.5606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21957346.64</v>
      </c>
      <c r="D9" s="13">
        <v>0.00797</v>
      </c>
      <c r="E9" s="12">
        <f t="shared" si="3"/>
        <v>173616.3306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21783730.31</v>
      </c>
      <c r="D10" s="13">
        <v>0.00763</v>
      </c>
      <c r="E10" s="12">
        <f t="shared" si="3"/>
        <v>164951.284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21618779.03</v>
      </c>
      <c r="D11" s="13">
        <v>0.00721</v>
      </c>
      <c r="E11" s="12">
        <f t="shared" si="3"/>
        <v>154755.6089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21464023.42</v>
      </c>
      <c r="D12" s="13">
        <v>0.00401</v>
      </c>
      <c r="E12" s="12">
        <f t="shared" si="3"/>
        <v>85726.96877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21378296.45</v>
      </c>
      <c r="D13" s="13">
        <v>0.00397</v>
      </c>
      <c r="E13" s="12">
        <f t="shared" si="3"/>
        <v>84536.22809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21293760.22</v>
      </c>
      <c r="D14" s="13">
        <v>0.00391</v>
      </c>
      <c r="E14" s="12">
        <f t="shared" si="3"/>
        <v>82934.32925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21210825.89</v>
      </c>
      <c r="D15" s="13">
        <v>0.00356</v>
      </c>
      <c r="E15" s="12">
        <f t="shared" si="3"/>
        <v>75242.67626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21135583.22</v>
      </c>
      <c r="D16" s="13">
        <v>0.00296</v>
      </c>
      <c r="E16" s="12">
        <f t="shared" si="3"/>
        <v>62376.69132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21073206.53</v>
      </c>
      <c r="D17" s="13">
        <v>0.00243</v>
      </c>
      <c r="E17" s="12">
        <f t="shared" si="3"/>
        <v>51083.75833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21022122.77</v>
      </c>
      <c r="D18" s="13">
        <v>8.2E-4</v>
      </c>
      <c r="E18" s="12">
        <f t="shared" si="3"/>
        <v>17224.01698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21004898.75</v>
      </c>
      <c r="D19" s="13">
        <v>7.7E-4</v>
      </c>
      <c r="E19" s="12">
        <f t="shared" si="3"/>
        <v>16161.32782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20988737.42</v>
      </c>
      <c r="D20" s="13">
        <v>3.7E-4</v>
      </c>
      <c r="E20" s="12">
        <f t="shared" si="3"/>
        <v>7762.960551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20980974.46</v>
      </c>
      <c r="D21" s="13">
        <v>8.0E-4</v>
      </c>
      <c r="E21" s="12">
        <f t="shared" si="3"/>
        <v>16771.36248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20964203.1</v>
      </c>
      <c r="D22" s="13">
        <v>0.00238</v>
      </c>
      <c r="E22" s="12">
        <f t="shared" si="3"/>
        <v>49776.3357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20914426.77</v>
      </c>
      <c r="D23" s="13">
        <v>0.00811</v>
      </c>
      <c r="E23" s="12">
        <f t="shared" si="3"/>
        <v>168251.4816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20746175.28</v>
      </c>
      <c r="D24" s="13">
        <v>0.00609</v>
      </c>
      <c r="E24" s="12">
        <f t="shared" si="3"/>
        <v>125579.4288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20620595.85</v>
      </c>
      <c r="D25" s="13">
        <v>0.00552</v>
      </c>
      <c r="E25" s="12">
        <f t="shared" si="3"/>
        <v>113200.8206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20507395.03</v>
      </c>
      <c r="D26" s="13">
        <v>0.00619</v>
      </c>
      <c r="E26" s="12">
        <f t="shared" si="3"/>
        <v>126159.8458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20381235.19</v>
      </c>
      <c r="D27" s="13">
        <v>0.00741</v>
      </c>
      <c r="E27" s="12">
        <f t="shared" si="3"/>
        <v>149914.0893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20231321.1</v>
      </c>
      <c r="D28" s="13">
        <v>0.00802</v>
      </c>
      <c r="E28" s="12">
        <f t="shared" si="3"/>
        <v>160964.2618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20070356.84</v>
      </c>
      <c r="D29" s="13">
        <v>0.00532</v>
      </c>
      <c r="E29" s="12">
        <f t="shared" si="3"/>
        <v>106209.2651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19964147.57</v>
      </c>
      <c r="D30" s="13">
        <v>0.00388</v>
      </c>
      <c r="E30" s="12">
        <f t="shared" si="3"/>
        <v>77161.50594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19886986.07</v>
      </c>
      <c r="D31" s="13">
        <v>0.00279</v>
      </c>
      <c r="E31" s="12">
        <f t="shared" si="3"/>
        <v>55330.31953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19831655.75</v>
      </c>
      <c r="D32" s="13">
        <v>0.00186</v>
      </c>
      <c r="E32" s="12">
        <f t="shared" si="3"/>
        <v>36818.39747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19794837.35</v>
      </c>
      <c r="D33" s="13">
        <v>0.00144</v>
      </c>
      <c r="E33" s="12">
        <f t="shared" si="3"/>
        <v>28463.57823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19766373.77</v>
      </c>
      <c r="D34" s="13">
        <v>3.7E-4</v>
      </c>
      <c r="E34" s="12">
        <f t="shared" si="3"/>
        <v>7310.85328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19759062.92</v>
      </c>
      <c r="D35" s="13">
        <v>5.2E-4</v>
      </c>
      <c r="E35" s="12">
        <f t="shared" si="3"/>
        <v>10269.37264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19748793.55</v>
      </c>
      <c r="D36" s="13">
        <v>6.1E-4</v>
      </c>
      <c r="E36" s="12">
        <f t="shared" si="3"/>
        <v>12039.42002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19736754.13</v>
      </c>
      <c r="D37" s="13">
        <v>0.00179</v>
      </c>
      <c r="E37" s="12">
        <f t="shared" si="3"/>
        <v>35265.66434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19701488.46</v>
      </c>
      <c r="D38" s="13">
        <v>0.00224</v>
      </c>
      <c r="E38" s="12">
        <f t="shared" si="3"/>
        <v>44032.7009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19657455.76</v>
      </c>
      <c r="D39" s="13">
        <v>0.0021</v>
      </c>
      <c r="E39" s="12">
        <f t="shared" si="3"/>
        <v>41194.14938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19616261.61</v>
      </c>
      <c r="D40" s="13">
        <v>0.00374</v>
      </c>
      <c r="E40" s="12">
        <f t="shared" si="3"/>
        <v>73091.45638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19543170.15</v>
      </c>
      <c r="D41" s="13">
        <v>0.00338</v>
      </c>
      <c r="E41" s="12">
        <f t="shared" si="3"/>
        <v>65833.39824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19477336.76</v>
      </c>
      <c r="D42" s="13">
        <v>0.00387</v>
      </c>
      <c r="E42" s="12">
        <f t="shared" si="3"/>
        <v>75086.70769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19402250.05</v>
      </c>
      <c r="D43" s="13">
        <v>0.00395</v>
      </c>
      <c r="E43" s="12">
        <f t="shared" si="3"/>
        <v>76337.35514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19325912.69</v>
      </c>
      <c r="D44" s="13">
        <v>0.0018</v>
      </c>
      <c r="E44" s="12">
        <f t="shared" si="3"/>
        <v>34724.1394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19291188.55</v>
      </c>
      <c r="D45" s="13">
        <v>0.00182</v>
      </c>
      <c r="E45" s="12">
        <f t="shared" si="3"/>
        <v>35046.17912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19256142.37</v>
      </c>
      <c r="D46" s="13">
        <v>0.00418</v>
      </c>
      <c r="E46" s="12">
        <f t="shared" si="3"/>
        <v>80155.62462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19175986.75</v>
      </c>
      <c r="D47" s="13">
        <v>0.00955</v>
      </c>
      <c r="E47" s="12">
        <f t="shared" si="3"/>
        <v>181398.3195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18994588.43</v>
      </c>
      <c r="D48" s="13">
        <v>0.00913</v>
      </c>
      <c r="E48" s="12">
        <f t="shared" si="3"/>
        <v>171851.5874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18822736.84</v>
      </c>
      <c r="D49" s="13">
        <v>0.00493</v>
      </c>
      <c r="E49" s="12">
        <f t="shared" si="3"/>
        <v>92340.85224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18730395.99</v>
      </c>
      <c r="D50" s="13">
        <v>0.00666</v>
      </c>
      <c r="E50" s="12">
        <f t="shared" si="3"/>
        <v>123919.1359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18606476.86</v>
      </c>
      <c r="D51" s="13">
        <v>0.00887</v>
      </c>
      <c r="E51" s="12">
        <f t="shared" si="3"/>
        <v>163588.4204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18442888.43</v>
      </c>
      <c r="D52" s="13">
        <v>0.00982</v>
      </c>
      <c r="E52" s="12">
        <f t="shared" si="3"/>
        <v>179347.9674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18263540.47</v>
      </c>
      <c r="D53" s="13">
        <v>0.00883</v>
      </c>
      <c r="E53" s="12">
        <f t="shared" si="3"/>
        <v>159855.5379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18103684.93</v>
      </c>
      <c r="D54" s="13">
        <v>0.00609</v>
      </c>
      <c r="E54" s="12">
        <f t="shared" si="3"/>
        <v>109584.0742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17994100.86</v>
      </c>
      <c r="D55" s="13">
        <v>0.00517</v>
      </c>
      <c r="E55" s="12">
        <f t="shared" si="3"/>
        <v>92551.01269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17901549.84</v>
      </c>
      <c r="D56" s="13">
        <v>0.00585</v>
      </c>
      <c r="E56" s="12">
        <f t="shared" si="3"/>
        <v>104114.9939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17797434.85</v>
      </c>
      <c r="D57" s="13">
        <v>0.00359</v>
      </c>
      <c r="E57" s="12">
        <f t="shared" si="3"/>
        <v>63664.2365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17733770.61</v>
      </c>
      <c r="D58" s="13">
        <v>0.00473</v>
      </c>
      <c r="E58" s="12">
        <f t="shared" si="3"/>
        <v>83485.84694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17650284.77</v>
      </c>
      <c r="D59" s="13">
        <v>0.00582</v>
      </c>
      <c r="E59" s="12">
        <f t="shared" si="3"/>
        <v>102130.2592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17548154.51</v>
      </c>
      <c r="D60" s="13">
        <v>0.00703</v>
      </c>
      <c r="E60" s="12">
        <f t="shared" si="3"/>
        <v>122502.3348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17425652.17</v>
      </c>
      <c r="D61" s="13">
        <v>0.00697</v>
      </c>
      <c r="E61" s="12">
        <f t="shared" si="3"/>
        <v>120616.1014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17305036.07</v>
      </c>
      <c r="D62" s="13">
        <v>0.00763</v>
      </c>
      <c r="E62" s="12">
        <f t="shared" si="3"/>
        <v>131037.6083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17173998.46</v>
      </c>
      <c r="D63" s="13">
        <v>0.00587</v>
      </c>
      <c r="E63" s="12">
        <f t="shared" si="3"/>
        <v>100223.0616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17073775.4</v>
      </c>
      <c r="D64" s="13">
        <v>0.00582</v>
      </c>
      <c r="E64" s="12">
        <f t="shared" si="3"/>
        <v>98794.38948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16974981.01</v>
      </c>
      <c r="D65" s="13">
        <v>0.00727</v>
      </c>
      <c r="E65" s="12">
        <f t="shared" si="3"/>
        <v>122517.4104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16852463.6</v>
      </c>
      <c r="D66" s="13">
        <v>0.00732</v>
      </c>
      <c r="E66" s="12">
        <f t="shared" si="3"/>
        <v>122463.6</v>
      </c>
      <c r="F66" s="39">
        <f>SUM(F2)</f>
        <v>23361657</v>
      </c>
    </row>
    <row r="67" ht="22.5" customHeight="1">
      <c r="A67" s="3">
        <f t="shared" si="1"/>
        <v>1950</v>
      </c>
      <c r="B67" s="4">
        <v>1700.0</v>
      </c>
      <c r="C67" s="17">
        <v>1.673E7</v>
      </c>
      <c r="D67" s="13">
        <v>0.00867</v>
      </c>
      <c r="E67" s="4" t="s">
        <v>72</v>
      </c>
      <c r="F67" s="12">
        <f>SUM(C2)</f>
        <v>23361072.93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2048848.29</v>
      </c>
      <c r="D2" s="13">
        <v>0.00118</v>
      </c>
      <c r="E2" s="12">
        <f t="shared" ref="E2:E66" si="3">SUM(C2-C3)</f>
        <v>2414.791529</v>
      </c>
      <c r="F2" s="19">
        <v>2048851.0</v>
      </c>
    </row>
    <row r="3" ht="22.5" customHeight="1">
      <c r="A3" s="3">
        <f t="shared" si="1"/>
        <v>2014</v>
      </c>
      <c r="B3" s="4">
        <v>1764.0</v>
      </c>
      <c r="C3" s="12">
        <f t="shared" si="2"/>
        <v>2046433.499</v>
      </c>
      <c r="D3" s="13">
        <v>-0.00659</v>
      </c>
      <c r="E3" s="12">
        <f t="shared" si="3"/>
        <v>-13575.45903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2060008.958</v>
      </c>
      <c r="D4" s="13">
        <v>-0.00549</v>
      </c>
      <c r="E4" s="12">
        <f t="shared" si="3"/>
        <v>-11371.8808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2071380.839</v>
      </c>
      <c r="D5" s="13">
        <v>-0.00387</v>
      </c>
      <c r="E5" s="12">
        <f t="shared" si="3"/>
        <v>-8047.387234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2079428.226</v>
      </c>
      <c r="D6" s="13">
        <v>0.00188</v>
      </c>
      <c r="E6" s="12">
        <f t="shared" si="3"/>
        <v>3901.989325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2075526.237</v>
      </c>
      <c r="D7" s="13">
        <v>0.00588</v>
      </c>
      <c r="E7" s="12">
        <f t="shared" si="3"/>
        <v>12132.75368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2063393.483</v>
      </c>
      <c r="D8" s="13">
        <v>-0.0026</v>
      </c>
      <c r="E8" s="12">
        <f t="shared" si="3"/>
        <v>-5378.807956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2068772.291</v>
      </c>
      <c r="D9" s="13">
        <v>-0.00233</v>
      </c>
      <c r="E9" s="12">
        <f t="shared" si="3"/>
        <v>-4831.496825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2073603.788</v>
      </c>
      <c r="D10" s="13">
        <v>-0.00194</v>
      </c>
      <c r="E10" s="12">
        <f t="shared" si="3"/>
        <v>-4030.610733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2077634.398</v>
      </c>
      <c r="D11" s="13">
        <v>-0.0016</v>
      </c>
      <c r="E11" s="12">
        <f t="shared" si="3"/>
        <v>-3329.542305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2080963.941</v>
      </c>
      <c r="D12" s="13">
        <v>-7.6E-4</v>
      </c>
      <c r="E12" s="12">
        <f t="shared" si="3"/>
        <v>-1582.735474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2082546.676</v>
      </c>
      <c r="D13" s="13">
        <v>0.00227</v>
      </c>
      <c r="E13" s="12">
        <f t="shared" si="3"/>
        <v>4716.674105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2077830.002</v>
      </c>
      <c r="D14" s="13">
        <v>0.00284</v>
      </c>
      <c r="E14" s="12">
        <f t="shared" si="3"/>
        <v>5884.325721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2071945.676</v>
      </c>
      <c r="D15" s="13">
        <v>0.00315</v>
      </c>
      <c r="E15" s="12">
        <f t="shared" si="3"/>
        <v>6506.134557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2065439.542</v>
      </c>
      <c r="D16" s="13">
        <v>0.00326</v>
      </c>
      <c r="E16" s="12">
        <f t="shared" si="3"/>
        <v>6711.453567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2058728.088</v>
      </c>
      <c r="D17" s="13">
        <v>0.00393</v>
      </c>
      <c r="E17" s="12">
        <f t="shared" si="3"/>
        <v>8059.12901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2050668.959</v>
      </c>
      <c r="D18" s="13">
        <v>-0.00112</v>
      </c>
      <c r="E18" s="12">
        <f t="shared" si="3"/>
        <v>-2299.324478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2052968.284</v>
      </c>
      <c r="D19" s="13">
        <v>4.1E-4</v>
      </c>
      <c r="E19" s="12">
        <f t="shared" si="3"/>
        <v>841.3720338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2052126.912</v>
      </c>
      <c r="D20" s="13">
        <v>0.00137</v>
      </c>
      <c r="E20" s="12">
        <f t="shared" si="3"/>
        <v>2807.567501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2049319.344</v>
      </c>
      <c r="D21" s="13">
        <v>0.00221</v>
      </c>
      <c r="E21" s="12">
        <f t="shared" si="3"/>
        <v>4519.008741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2044800.335</v>
      </c>
      <c r="D22" s="13">
        <v>0.00349</v>
      </c>
      <c r="E22" s="12">
        <f t="shared" si="3"/>
        <v>7111.533917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2037688.801</v>
      </c>
      <c r="D23" s="13">
        <v>-2.9E-4</v>
      </c>
      <c r="E23" s="12">
        <f t="shared" si="3"/>
        <v>-591.1011718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2038279.903</v>
      </c>
      <c r="D24" s="13">
        <v>-2.0E-5</v>
      </c>
      <c r="E24" s="12">
        <f t="shared" si="3"/>
        <v>-40.76641338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2038320.669</v>
      </c>
      <c r="D25" s="13">
        <v>2.2E-4</v>
      </c>
      <c r="E25" s="12">
        <f t="shared" si="3"/>
        <v>448.3319142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2037872.337</v>
      </c>
      <c r="D26" s="13">
        <v>9.5E-4</v>
      </c>
      <c r="E26" s="12">
        <f t="shared" si="3"/>
        <v>1934.141286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2035938.196</v>
      </c>
      <c r="D27" s="13">
        <v>0.00228</v>
      </c>
      <c r="E27" s="12">
        <f t="shared" si="3"/>
        <v>4631.379541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2031306.816</v>
      </c>
      <c r="D28" s="13">
        <v>0.00902</v>
      </c>
      <c r="E28" s="12">
        <f t="shared" si="3"/>
        <v>18158.59694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2013148.219</v>
      </c>
      <c r="D29" s="13">
        <v>0.0098</v>
      </c>
      <c r="E29" s="12">
        <f t="shared" si="3"/>
        <v>19537.38617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1993610.833</v>
      </c>
      <c r="D30" s="13">
        <v>0.00979</v>
      </c>
      <c r="E30" s="12">
        <f t="shared" si="3"/>
        <v>19328.22672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1974282.606</v>
      </c>
      <c r="D31" s="13">
        <v>0.00969</v>
      </c>
      <c r="E31" s="12">
        <f t="shared" si="3"/>
        <v>18947.20009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1955335.406</v>
      </c>
      <c r="D32" s="13">
        <v>0.01007</v>
      </c>
      <c r="E32" s="12">
        <f t="shared" si="3"/>
        <v>19493.92373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1935841.483</v>
      </c>
      <c r="D33" s="13">
        <v>0.0126</v>
      </c>
      <c r="E33" s="12">
        <f t="shared" si="3"/>
        <v>24088.09271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1911753.39</v>
      </c>
      <c r="D34" s="13">
        <v>0.01205</v>
      </c>
      <c r="E34" s="12">
        <f t="shared" si="3"/>
        <v>22762.34213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1888991.048</v>
      </c>
      <c r="D35" s="13">
        <v>0.01227</v>
      </c>
      <c r="E35" s="12">
        <f t="shared" si="3"/>
        <v>22896.97428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1866094.074</v>
      </c>
      <c r="D36" s="13">
        <v>0.01205</v>
      </c>
      <c r="E36" s="12">
        <f t="shared" si="3"/>
        <v>22218.69827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1843875.375</v>
      </c>
      <c r="D37" s="13">
        <v>0.01207</v>
      </c>
      <c r="E37" s="12">
        <f t="shared" si="3"/>
        <v>21990.15461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1821885.221</v>
      </c>
      <c r="D38" s="13">
        <v>0.00106</v>
      </c>
      <c r="E38" s="12">
        <f t="shared" si="3"/>
        <v>1929.153431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1819956.067</v>
      </c>
      <c r="D39" s="13">
        <v>1.8E-4</v>
      </c>
      <c r="E39" s="12">
        <f t="shared" si="3"/>
        <v>327.5331361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1819628.534</v>
      </c>
      <c r="D40" s="13">
        <v>-3.6E-4</v>
      </c>
      <c r="E40" s="12">
        <f t="shared" si="3"/>
        <v>-655.3021811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1820283.836</v>
      </c>
      <c r="D41" s="13">
        <v>0.00698</v>
      </c>
      <c r="E41" s="12">
        <f t="shared" si="3"/>
        <v>12617.51095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1807666.325</v>
      </c>
      <c r="D42" s="13">
        <v>0.01003</v>
      </c>
      <c r="E42" s="12">
        <f t="shared" si="3"/>
        <v>17950.84625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1789715.479</v>
      </c>
      <c r="D43" s="13">
        <v>0.01246</v>
      </c>
      <c r="E43" s="12">
        <f t="shared" si="3"/>
        <v>22025.41816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1767690.061</v>
      </c>
      <c r="D44" s="13">
        <v>0.01426</v>
      </c>
      <c r="E44" s="12">
        <f t="shared" si="3"/>
        <v>24852.85851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1742837.202</v>
      </c>
      <c r="D45" s="13">
        <v>0.01596</v>
      </c>
      <c r="E45" s="12">
        <f t="shared" si="3"/>
        <v>27378.71742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1715458.485</v>
      </c>
      <c r="D46" s="13">
        <v>0.01639</v>
      </c>
      <c r="E46" s="12">
        <f t="shared" si="3"/>
        <v>27662.96851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1687795.516</v>
      </c>
      <c r="D47" s="13">
        <v>0.02877</v>
      </c>
      <c r="E47" s="12">
        <f t="shared" si="3"/>
        <v>47199.93488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1640595.582</v>
      </c>
      <c r="D48" s="13">
        <v>0.03054</v>
      </c>
      <c r="E48" s="12">
        <f t="shared" si="3"/>
        <v>48618.96584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1591976.616</v>
      </c>
      <c r="D49" s="13">
        <v>0.03191</v>
      </c>
      <c r="E49" s="12">
        <f t="shared" si="3"/>
        <v>49229.07406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1542747.542</v>
      </c>
      <c r="D50" s="13">
        <v>0.03385</v>
      </c>
      <c r="E50" s="12">
        <f t="shared" si="3"/>
        <v>50512.16742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1492235.374</v>
      </c>
      <c r="D51" s="13">
        <v>0.03653</v>
      </c>
      <c r="E51" s="12">
        <f t="shared" si="3"/>
        <v>52590.23687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1439645.137</v>
      </c>
      <c r="D52" s="13">
        <v>0.0353</v>
      </c>
      <c r="E52" s="12">
        <f t="shared" si="3"/>
        <v>49086.7124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1390558.425</v>
      </c>
      <c r="D53" s="13">
        <v>0.03583</v>
      </c>
      <c r="E53" s="12">
        <f t="shared" si="3"/>
        <v>48100.2755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1342458.149</v>
      </c>
      <c r="D54" s="13">
        <v>0.0356</v>
      </c>
      <c r="E54" s="12">
        <f t="shared" si="3"/>
        <v>46148.61928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1296309.53</v>
      </c>
      <c r="D55" s="13">
        <v>0.0358</v>
      </c>
      <c r="E55" s="12">
        <f t="shared" si="3"/>
        <v>44803.90151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1251505.629</v>
      </c>
      <c r="D56" s="13">
        <v>0.03639</v>
      </c>
      <c r="E56" s="12">
        <f t="shared" si="3"/>
        <v>43943.19689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1207562.432</v>
      </c>
      <c r="D57" s="13">
        <v>0.04389</v>
      </c>
      <c r="E57" s="12">
        <f t="shared" si="3"/>
        <v>50771.55173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1156790.88</v>
      </c>
      <c r="D58" s="13">
        <v>0.04378</v>
      </c>
      <c r="E58" s="12">
        <f t="shared" si="3"/>
        <v>48520.09497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1108270.785</v>
      </c>
      <c r="D59" s="13">
        <v>0.04175</v>
      </c>
      <c r="E59" s="12">
        <f t="shared" si="3"/>
        <v>44415.93979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1063854.845</v>
      </c>
      <c r="D60" s="13">
        <v>0.03992</v>
      </c>
      <c r="E60" s="12">
        <f t="shared" si="3"/>
        <v>40838.80051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1023016.045</v>
      </c>
      <c r="D61" s="13">
        <v>0.03805</v>
      </c>
      <c r="E61" s="12">
        <f t="shared" si="3"/>
        <v>37498.92636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985517.1185</v>
      </c>
      <c r="D62" s="13">
        <v>0.03073</v>
      </c>
      <c r="E62" s="12">
        <f t="shared" si="3"/>
        <v>29382.03123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956135.0872</v>
      </c>
      <c r="D63" s="13">
        <v>0.0282</v>
      </c>
      <c r="E63" s="12">
        <f t="shared" si="3"/>
        <v>26223.50657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929911.5807</v>
      </c>
      <c r="D64" s="13">
        <v>0.02661</v>
      </c>
      <c r="E64" s="12">
        <f t="shared" si="3"/>
        <v>24103.55165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905808.029</v>
      </c>
      <c r="D65" s="13">
        <v>0.02515</v>
      </c>
      <c r="E65" s="12">
        <f t="shared" si="3"/>
        <v>22222.184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883585.845</v>
      </c>
      <c r="D66" s="13">
        <v>0.01737</v>
      </c>
      <c r="E66" s="12">
        <f t="shared" si="3"/>
        <v>15085.845</v>
      </c>
      <c r="F66" s="39">
        <f>SUM(F2)</f>
        <v>2048851</v>
      </c>
    </row>
    <row r="67" ht="22.5" customHeight="1">
      <c r="A67" s="3">
        <f t="shared" si="1"/>
        <v>1950</v>
      </c>
      <c r="B67" s="4">
        <v>1700.0</v>
      </c>
      <c r="C67" s="17">
        <v>868500.0</v>
      </c>
      <c r="D67" s="13">
        <v>0.02159</v>
      </c>
      <c r="E67" s="4" t="s">
        <v>72</v>
      </c>
      <c r="F67" s="12">
        <f>SUM(C2)</f>
        <v>2048848.29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635530.8208</v>
      </c>
      <c r="D2" s="13">
        <v>0.00238</v>
      </c>
      <c r="E2" s="12">
        <f t="shared" ref="E2:E66" si="3">SUM(C2-C3)</f>
        <v>1508.972</v>
      </c>
      <c r="F2" s="19">
        <v>635532.0</v>
      </c>
    </row>
    <row r="3" ht="22.5" customHeight="1">
      <c r="A3" s="3">
        <f t="shared" si="1"/>
        <v>2014</v>
      </c>
      <c r="B3" s="4">
        <v>1764.0</v>
      </c>
      <c r="C3" s="12">
        <f t="shared" si="2"/>
        <v>634021.8488</v>
      </c>
      <c r="D3" s="13">
        <v>0.00243</v>
      </c>
      <c r="E3" s="12">
        <f t="shared" si="3"/>
        <v>1536.938333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632484.9105</v>
      </c>
      <c r="D4" s="13">
        <v>0.00234</v>
      </c>
      <c r="E4" s="12">
        <f t="shared" si="3"/>
        <v>1476.559541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631008.351</v>
      </c>
      <c r="D5" s="13">
        <v>0.00372</v>
      </c>
      <c r="E5" s="12">
        <f t="shared" si="3"/>
        <v>2338.651283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628669.6997</v>
      </c>
      <c r="D6" s="13">
        <v>0.00253</v>
      </c>
      <c r="E6" s="12">
        <f t="shared" si="3"/>
        <v>1586.520443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627083.1792</v>
      </c>
      <c r="D7" s="13">
        <v>0.00169</v>
      </c>
      <c r="E7" s="12">
        <f t="shared" si="3"/>
        <v>1057.982582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626025.1967</v>
      </c>
      <c r="D8" s="13">
        <v>0.00346</v>
      </c>
      <c r="E8" s="12">
        <f t="shared" si="3"/>
        <v>2158.578499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623866.6182</v>
      </c>
      <c r="D9" s="13">
        <v>0.0033</v>
      </c>
      <c r="E9" s="12">
        <f t="shared" si="3"/>
        <v>2051.988279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621814.6299</v>
      </c>
      <c r="D10" s="13">
        <v>0.00359</v>
      </c>
      <c r="E10" s="12">
        <f t="shared" si="3"/>
        <v>2224.329179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619590.3007</v>
      </c>
      <c r="D11" s="13">
        <v>0.00445</v>
      </c>
      <c r="E11" s="12">
        <f t="shared" si="3"/>
        <v>2744.961758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616845.3389</v>
      </c>
      <c r="D12" s="13">
        <v>0.00339</v>
      </c>
      <c r="E12" s="12">
        <f t="shared" si="3"/>
        <v>2084.040801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614761.2981</v>
      </c>
      <c r="D13" s="13">
        <v>0.00359</v>
      </c>
      <c r="E13" s="12">
        <f t="shared" si="3"/>
        <v>2199.098297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612562.1998</v>
      </c>
      <c r="D14" s="13">
        <v>0.00357</v>
      </c>
      <c r="E14" s="12">
        <f t="shared" si="3"/>
        <v>2179.067781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610383.1321</v>
      </c>
      <c r="D15" s="13">
        <v>0.00503</v>
      </c>
      <c r="E15" s="12">
        <f t="shared" si="3"/>
        <v>3054.861202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607328.2709</v>
      </c>
      <c r="D16" s="13">
        <v>0.00569</v>
      </c>
      <c r="E16" s="12">
        <f t="shared" si="3"/>
        <v>3436.146189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603892.1247</v>
      </c>
      <c r="D17" s="13">
        <v>0.00443</v>
      </c>
      <c r="E17" s="12">
        <f t="shared" si="3"/>
        <v>2663.44306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601228.6816</v>
      </c>
      <c r="D18" s="13">
        <v>0.00717</v>
      </c>
      <c r="E18" s="12">
        <f t="shared" si="3"/>
        <v>4280.121178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596948.5604</v>
      </c>
      <c r="D19" s="13">
        <v>0.0068</v>
      </c>
      <c r="E19" s="12">
        <f t="shared" si="3"/>
        <v>4031.833741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592916.7267</v>
      </c>
      <c r="D20" s="13">
        <v>0.00813</v>
      </c>
      <c r="E20" s="12">
        <f t="shared" si="3"/>
        <v>4781.539075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588135.1876</v>
      </c>
      <c r="D21" s="13">
        <v>0.00802</v>
      </c>
      <c r="E21" s="12">
        <f t="shared" si="3"/>
        <v>4679.31609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583455.8715</v>
      </c>
      <c r="D22" s="13">
        <v>0.00814</v>
      </c>
      <c r="E22" s="12">
        <f t="shared" si="3"/>
        <v>4710.983389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578744.8881</v>
      </c>
      <c r="D23" s="13">
        <v>0.0084</v>
      </c>
      <c r="E23" s="12">
        <f t="shared" si="3"/>
        <v>4820.960988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573923.9271</v>
      </c>
      <c r="D24" s="13">
        <v>0.00876</v>
      </c>
      <c r="E24" s="12">
        <f t="shared" si="3"/>
        <v>4983.914511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568940.0126</v>
      </c>
      <c r="D25" s="13">
        <v>0.00951</v>
      </c>
      <c r="E25" s="12">
        <f t="shared" si="3"/>
        <v>5359.649256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563580.3634</v>
      </c>
      <c r="D26" s="13">
        <v>0.00967</v>
      </c>
      <c r="E26" s="12">
        <f t="shared" si="3"/>
        <v>5397.62706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558182.7363</v>
      </c>
      <c r="D27" s="13">
        <v>0.00838</v>
      </c>
      <c r="E27" s="12">
        <f t="shared" si="3"/>
        <v>4638.699032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553544.0373</v>
      </c>
      <c r="D28" s="13">
        <v>0.00878</v>
      </c>
      <c r="E28" s="12">
        <f t="shared" si="3"/>
        <v>4817.816221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548726.2211</v>
      </c>
      <c r="D29" s="13">
        <v>0.01044</v>
      </c>
      <c r="E29" s="12">
        <f t="shared" si="3"/>
        <v>5669.512042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543056.709</v>
      </c>
      <c r="D30" s="13">
        <v>0.01022</v>
      </c>
      <c r="E30" s="12">
        <f t="shared" si="3"/>
        <v>5493.89199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537562.817</v>
      </c>
      <c r="D31" s="13">
        <v>0.01086</v>
      </c>
      <c r="E31" s="12">
        <f t="shared" si="3"/>
        <v>5775.213376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531787.6037</v>
      </c>
      <c r="D32" s="13">
        <v>0.01295</v>
      </c>
      <c r="E32" s="12">
        <f t="shared" si="3"/>
        <v>6798.6075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524988.9962</v>
      </c>
      <c r="D33" s="13">
        <v>0.01432</v>
      </c>
      <c r="E33" s="12">
        <f t="shared" si="3"/>
        <v>7411.706784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517577.2894</v>
      </c>
      <c r="D34" s="13">
        <v>0.01534</v>
      </c>
      <c r="E34" s="12">
        <f t="shared" si="3"/>
        <v>7819.681702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509757.6077</v>
      </c>
      <c r="D35" s="13">
        <v>0.01631</v>
      </c>
      <c r="E35" s="12">
        <f t="shared" si="3"/>
        <v>8180.719053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501576.8886</v>
      </c>
      <c r="D36" s="13">
        <v>0.01721</v>
      </c>
      <c r="E36" s="12">
        <f t="shared" si="3"/>
        <v>8486.092599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493090.796</v>
      </c>
      <c r="D37" s="13">
        <v>0.01856</v>
      </c>
      <c r="E37" s="12">
        <f t="shared" si="3"/>
        <v>8985.003509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484105.7925</v>
      </c>
      <c r="D38" s="13">
        <v>0.02062</v>
      </c>
      <c r="E38" s="12">
        <f t="shared" si="3"/>
        <v>9780.585763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474325.2067</v>
      </c>
      <c r="D39" s="13">
        <v>0.02063</v>
      </c>
      <c r="E39" s="12">
        <f t="shared" si="3"/>
        <v>9587.538104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464737.6686</v>
      </c>
      <c r="D40" s="13">
        <v>0.0205</v>
      </c>
      <c r="E40" s="12">
        <f t="shared" si="3"/>
        <v>9335.739546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455401.9291</v>
      </c>
      <c r="D41" s="13">
        <v>0.02089</v>
      </c>
      <c r="E41" s="12">
        <f t="shared" si="3"/>
        <v>9318.679093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446083.25</v>
      </c>
      <c r="D42" s="13">
        <v>0.01614</v>
      </c>
      <c r="E42" s="12">
        <f t="shared" si="3"/>
        <v>7085.424897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438997.8251</v>
      </c>
      <c r="D43" s="13">
        <v>0.01876</v>
      </c>
      <c r="E43" s="12">
        <f t="shared" si="3"/>
        <v>8083.944402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430913.8807</v>
      </c>
      <c r="D44" s="13">
        <v>0.02013</v>
      </c>
      <c r="E44" s="12">
        <f t="shared" si="3"/>
        <v>8503.128443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422410.7523</v>
      </c>
      <c r="D45" s="13">
        <v>0.02114</v>
      </c>
      <c r="E45" s="12">
        <f t="shared" si="3"/>
        <v>8744.896197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413665.8561</v>
      </c>
      <c r="D46" s="13">
        <v>0.02198</v>
      </c>
      <c r="E46" s="12">
        <f t="shared" si="3"/>
        <v>8896.823339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404769.0327</v>
      </c>
      <c r="D47" s="13">
        <v>0.0188</v>
      </c>
      <c r="E47" s="12">
        <f t="shared" si="3"/>
        <v>7469.236175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397299.7965</v>
      </c>
      <c r="D48" s="13">
        <v>0.02106</v>
      </c>
      <c r="E48" s="12">
        <f t="shared" si="3"/>
        <v>8194.556358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389105.2402</v>
      </c>
      <c r="D49" s="13">
        <v>0.02182</v>
      </c>
      <c r="E49" s="12">
        <f t="shared" si="3"/>
        <v>8308.974517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380796.2657</v>
      </c>
      <c r="D50" s="13">
        <v>0.02288</v>
      </c>
      <c r="E50" s="12">
        <f t="shared" si="3"/>
        <v>8517.732831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372278.5328</v>
      </c>
      <c r="D51" s="13">
        <v>0.03025</v>
      </c>
      <c r="E51" s="12">
        <f t="shared" si="3"/>
        <v>10930.76983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361347.763</v>
      </c>
      <c r="D52" s="13">
        <v>0.03172</v>
      </c>
      <c r="E52" s="12">
        <f t="shared" si="3"/>
        <v>11109.55593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350238.2071</v>
      </c>
      <c r="D53" s="13">
        <v>0.03305</v>
      </c>
      <c r="E53" s="12">
        <f t="shared" si="3"/>
        <v>11205.04597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339033.1611</v>
      </c>
      <c r="D54" s="13">
        <v>0.03435</v>
      </c>
      <c r="E54" s="12">
        <f t="shared" si="3"/>
        <v>11259.04102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327774.1201</v>
      </c>
      <c r="D55" s="13">
        <v>0.03507</v>
      </c>
      <c r="E55" s="12">
        <f t="shared" si="3"/>
        <v>11105.56619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316668.5539</v>
      </c>
      <c r="D56" s="13">
        <v>0.03582</v>
      </c>
      <c r="E56" s="12">
        <f t="shared" si="3"/>
        <v>10950.8096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305717.7443</v>
      </c>
      <c r="D57" s="13">
        <v>0.0366</v>
      </c>
      <c r="E57" s="12">
        <f t="shared" si="3"/>
        <v>10794.20166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294923.5426</v>
      </c>
      <c r="D58" s="13">
        <v>0.03757</v>
      </c>
      <c r="E58" s="12">
        <f t="shared" si="3"/>
        <v>10679.06502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284244.4776</v>
      </c>
      <c r="D59" s="13">
        <v>0.03867</v>
      </c>
      <c r="E59" s="12">
        <f t="shared" si="3"/>
        <v>10582.50835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273661.9693</v>
      </c>
      <c r="D60" s="13">
        <v>0.04012</v>
      </c>
      <c r="E60" s="12">
        <f t="shared" si="3"/>
        <v>10555.81876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263106.1505</v>
      </c>
      <c r="D61" s="13">
        <v>0.03957</v>
      </c>
      <c r="E61" s="12">
        <f t="shared" si="3"/>
        <v>10014.8238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253091.3267</v>
      </c>
      <c r="D62" s="13">
        <v>0.0383</v>
      </c>
      <c r="E62" s="12">
        <f t="shared" si="3"/>
        <v>9335.83532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243755.4914</v>
      </c>
      <c r="D63" s="13">
        <v>0.03697</v>
      </c>
      <c r="E63" s="12">
        <f t="shared" si="3"/>
        <v>8690.357982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235065.1334</v>
      </c>
      <c r="D64" s="13">
        <v>0.03653</v>
      </c>
      <c r="E64" s="12">
        <f t="shared" si="3"/>
        <v>8284.303709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226780.8297</v>
      </c>
      <c r="D65" s="13">
        <v>0.03633</v>
      </c>
      <c r="E65" s="12">
        <f t="shared" si="3"/>
        <v>7950.119694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218830.71</v>
      </c>
      <c r="D66" s="13">
        <v>0.03515</v>
      </c>
      <c r="E66" s="12">
        <f t="shared" si="3"/>
        <v>7430.71</v>
      </c>
      <c r="F66" s="39">
        <f>SUM(F2)</f>
        <v>635532</v>
      </c>
    </row>
    <row r="67" ht="22.5" customHeight="1">
      <c r="A67" s="3">
        <f t="shared" si="1"/>
        <v>1950</v>
      </c>
      <c r="B67" s="4">
        <v>1700.0</v>
      </c>
      <c r="C67" s="17">
        <v>211400.0</v>
      </c>
      <c r="D67" s="13">
        <v>0.03373</v>
      </c>
      <c r="E67" s="4" t="s">
        <v>72</v>
      </c>
      <c r="F67" s="12">
        <f>SUM(C2)</f>
        <v>635530.8208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24" t="s">
        <v>76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6231300.959</v>
      </c>
      <c r="D2" s="13">
        <v>-0.01999</v>
      </c>
      <c r="E2" s="12">
        <f t="shared" ref="E2:E66" si="3">SUM(C2-C3)</f>
        <v>-127104.5256</v>
      </c>
      <c r="F2" s="19">
        <v>6231859.0</v>
      </c>
    </row>
    <row r="3" ht="22.5" customHeight="1">
      <c r="A3" s="3">
        <f t="shared" si="1"/>
        <v>2014</v>
      </c>
      <c r="B3" s="4">
        <v>1764.0</v>
      </c>
      <c r="C3" s="12">
        <f t="shared" si="2"/>
        <v>6358405.484</v>
      </c>
      <c r="D3" s="13">
        <v>-0.02069</v>
      </c>
      <c r="E3" s="12">
        <f t="shared" si="3"/>
        <v>-134334.7964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6492740.281</v>
      </c>
      <c r="D4" s="13">
        <v>-0.05862</v>
      </c>
      <c r="E4" s="12">
        <f t="shared" si="3"/>
        <v>-404304.7815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6897045.062</v>
      </c>
      <c r="D5" s="13">
        <v>0.02281</v>
      </c>
      <c r="E5" s="12">
        <f t="shared" si="3"/>
        <v>153813.1206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6743231.942</v>
      </c>
      <c r="D6" s="13">
        <v>0.00546</v>
      </c>
      <c r="E6" s="12">
        <f t="shared" si="3"/>
        <v>36618.11151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6706613.83</v>
      </c>
      <c r="D7" s="13">
        <v>0.024765</v>
      </c>
      <c r="E7" s="12">
        <f t="shared" si="3"/>
        <v>162075.4919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6544538.338</v>
      </c>
      <c r="D8" s="13">
        <v>0.02328</v>
      </c>
      <c r="E8" s="12">
        <f t="shared" si="3"/>
        <v>148890.6775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6395647.661</v>
      </c>
      <c r="D9" s="13">
        <v>0.029795</v>
      </c>
      <c r="E9" s="12">
        <f t="shared" si="3"/>
        <v>185044.909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6210602.752</v>
      </c>
      <c r="D10" s="13">
        <v>0.03231</v>
      </c>
      <c r="E10" s="12">
        <f t="shared" si="3"/>
        <v>194384.027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6016218.725</v>
      </c>
      <c r="D11" s="13">
        <v>0.034825</v>
      </c>
      <c r="E11" s="12">
        <f t="shared" si="3"/>
        <v>202464.008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5813754.717</v>
      </c>
      <c r="D12" s="13">
        <v>0.03734</v>
      </c>
      <c r="E12" s="12">
        <f t="shared" si="3"/>
        <v>209271.4068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5604483.31</v>
      </c>
      <c r="D13" s="13">
        <v>0.039855</v>
      </c>
      <c r="E13" s="12">
        <f t="shared" si="3"/>
        <v>214805.6049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5389677.705</v>
      </c>
      <c r="D14" s="13">
        <v>0.04237</v>
      </c>
      <c r="E14" s="12">
        <f t="shared" si="3"/>
        <v>219078.2969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5170599.408</v>
      </c>
      <c r="D15" s="13">
        <v>0.0408</v>
      </c>
      <c r="E15" s="12">
        <f t="shared" si="3"/>
        <v>202690.6763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4967908.732</v>
      </c>
      <c r="D16" s="13">
        <v>0.04837</v>
      </c>
      <c r="E16" s="12">
        <f t="shared" si="3"/>
        <v>229210.8181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4738697.914</v>
      </c>
      <c r="D17" s="13">
        <v>0.06023</v>
      </c>
      <c r="E17" s="12">
        <f t="shared" si="3"/>
        <v>269197.9809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4469499.933</v>
      </c>
      <c r="D18" s="13">
        <v>0.04523</v>
      </c>
      <c r="E18" s="12">
        <f t="shared" si="3"/>
        <v>193407.6538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4276092.279</v>
      </c>
      <c r="D19" s="13">
        <v>0.04921</v>
      </c>
      <c r="E19" s="12">
        <f t="shared" si="3"/>
        <v>200557.0868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4075535.192</v>
      </c>
      <c r="D20" s="13">
        <v>0.06054</v>
      </c>
      <c r="E20" s="12">
        <f t="shared" si="3"/>
        <v>232648.3683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3842886.824</v>
      </c>
      <c r="D21" s="13">
        <v>0.08024</v>
      </c>
      <c r="E21" s="12">
        <f t="shared" si="3"/>
        <v>285448.825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3557437.999</v>
      </c>
      <c r="D22" s="13">
        <v>0.14904</v>
      </c>
      <c r="E22" s="12">
        <f t="shared" si="3"/>
        <v>461429.1577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3096008.841</v>
      </c>
      <c r="D23" s="13">
        <v>0.0873</v>
      </c>
      <c r="E23" s="12">
        <f t="shared" si="3"/>
        <v>248580.4946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2847428.346</v>
      </c>
      <c r="D24" s="13">
        <v>0.02604</v>
      </c>
      <c r="E24" s="12">
        <f t="shared" si="3"/>
        <v>72265.24711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2775163.099</v>
      </c>
      <c r="D25" s="13">
        <v>-0.04471</v>
      </c>
      <c r="E25" s="12">
        <f t="shared" si="3"/>
        <v>-129884.6865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2905047.786</v>
      </c>
      <c r="D26" s="13">
        <v>-0.0347</v>
      </c>
      <c r="E26" s="12">
        <f t="shared" si="3"/>
        <v>-104428.8389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3009476.625</v>
      </c>
      <c r="D27" s="13">
        <v>0.04481</v>
      </c>
      <c r="E27" s="12">
        <f t="shared" si="3"/>
        <v>129070.9771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2880405.648</v>
      </c>
      <c r="D28" s="13">
        <v>0.04349</v>
      </c>
      <c r="E28" s="12">
        <f t="shared" si="3"/>
        <v>120047.956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2760357.692</v>
      </c>
      <c r="D29" s="13">
        <v>0.03928</v>
      </c>
      <c r="E29" s="12">
        <f t="shared" si="3"/>
        <v>104328.8143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2656028.877</v>
      </c>
      <c r="D30" s="13">
        <v>0.03081</v>
      </c>
      <c r="E30" s="12">
        <f t="shared" si="3"/>
        <v>79386.35608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2576642.521</v>
      </c>
      <c r="D31" s="13">
        <v>0.03514</v>
      </c>
      <c r="E31" s="12">
        <f t="shared" si="3"/>
        <v>87469.53861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2489172.983</v>
      </c>
      <c r="D32" s="13">
        <v>0.0344</v>
      </c>
      <c r="E32" s="12">
        <f t="shared" si="3"/>
        <v>82779.92131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2406393.061</v>
      </c>
      <c r="D33" s="13">
        <v>0.03586</v>
      </c>
      <c r="E33" s="12">
        <f t="shared" si="3"/>
        <v>83305.90541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2323087.156</v>
      </c>
      <c r="D34" s="13">
        <v>0.039123</v>
      </c>
      <c r="E34" s="12">
        <f t="shared" si="3"/>
        <v>87464.27401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2235622.882</v>
      </c>
      <c r="D35" s="13">
        <v>0.043798</v>
      </c>
      <c r="E35" s="12">
        <f t="shared" si="3"/>
        <v>93807.24142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2141815.64</v>
      </c>
      <c r="D36" s="13">
        <v>0.028473</v>
      </c>
      <c r="E36" s="12">
        <f t="shared" si="3"/>
        <v>59295.5933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2082520.047</v>
      </c>
      <c r="D37" s="13">
        <v>0.0098</v>
      </c>
      <c r="E37" s="12">
        <f t="shared" si="3"/>
        <v>20210.63227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2062309.415</v>
      </c>
      <c r="D38" s="13">
        <v>0.00895</v>
      </c>
      <c r="E38" s="12">
        <f t="shared" si="3"/>
        <v>18293.93851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2044015.476</v>
      </c>
      <c r="D39" s="13">
        <v>-0.04591</v>
      </c>
      <c r="E39" s="12">
        <f t="shared" si="3"/>
        <v>-98356.28769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2142371.764</v>
      </c>
      <c r="D40" s="13">
        <v>-0.00999</v>
      </c>
      <c r="E40" s="12">
        <f t="shared" si="3"/>
        <v>-21618.26034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2163990.024</v>
      </c>
      <c r="D41" s="13">
        <v>-0.04591</v>
      </c>
      <c r="E41" s="12">
        <f t="shared" si="3"/>
        <v>-104129.361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2268119.385</v>
      </c>
      <c r="D42" s="13">
        <v>-0.00125</v>
      </c>
      <c r="E42" s="12">
        <f t="shared" si="3"/>
        <v>-2838.697604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2270958.083</v>
      </c>
      <c r="D43" s="13">
        <v>0.01726</v>
      </c>
      <c r="E43" s="12">
        <f t="shared" si="3"/>
        <v>38531.67972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2232426.403</v>
      </c>
      <c r="D44" s="13">
        <v>0.02062</v>
      </c>
      <c r="E44" s="12">
        <f t="shared" si="3"/>
        <v>45102.61648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2187323.787</v>
      </c>
      <c r="D45" s="13">
        <v>0.0245</v>
      </c>
      <c r="E45" s="12">
        <f t="shared" si="3"/>
        <v>52307.88948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2135015.897</v>
      </c>
      <c r="D46" s="13">
        <v>0.02455</v>
      </c>
      <c r="E46" s="12">
        <f t="shared" si="3"/>
        <v>51158.69433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2083857.203</v>
      </c>
      <c r="D47" s="13">
        <v>0.02473</v>
      </c>
      <c r="E47" s="12">
        <f t="shared" si="3"/>
        <v>50290.11411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2033567.089</v>
      </c>
      <c r="D48" s="13">
        <v>0.02494</v>
      </c>
      <c r="E48" s="12">
        <f t="shared" si="3"/>
        <v>49483.05579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1984084.033</v>
      </c>
      <c r="D49" s="13">
        <v>0.02528</v>
      </c>
      <c r="E49" s="12">
        <f t="shared" si="3"/>
        <v>48920.92341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1935163.11</v>
      </c>
      <c r="D50" s="13">
        <v>0.02557</v>
      </c>
      <c r="E50" s="12">
        <f t="shared" si="3"/>
        <v>48248.4089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1886914.701</v>
      </c>
      <c r="D51" s="13">
        <v>0.02584</v>
      </c>
      <c r="E51" s="12">
        <f t="shared" si="3"/>
        <v>47529.70821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1839384.993</v>
      </c>
      <c r="D52" s="13">
        <v>0.02603</v>
      </c>
      <c r="E52" s="12">
        <f t="shared" si="3"/>
        <v>46664.51406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1792720.479</v>
      </c>
      <c r="D53" s="13">
        <v>0.02605</v>
      </c>
      <c r="E53" s="12">
        <f t="shared" si="3"/>
        <v>45514.71026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1747205.768</v>
      </c>
      <c r="D54" s="13">
        <v>0.02613</v>
      </c>
      <c r="E54" s="12">
        <f t="shared" si="3"/>
        <v>44491.91304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1702713.855</v>
      </c>
      <c r="D55" s="13">
        <v>0.02117</v>
      </c>
      <c r="E55" s="12">
        <f t="shared" si="3"/>
        <v>35299.16891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1667414.686</v>
      </c>
      <c r="D56" s="13">
        <v>0.02096</v>
      </c>
      <c r="E56" s="12">
        <f t="shared" si="3"/>
        <v>34231.51918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1633183.167</v>
      </c>
      <c r="D57" s="13">
        <v>0.0133</v>
      </c>
      <c r="E57" s="12">
        <f t="shared" si="3"/>
        <v>21436.23421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1611746.933</v>
      </c>
      <c r="D58" s="13">
        <v>0.01272</v>
      </c>
      <c r="E58" s="12">
        <f t="shared" si="3"/>
        <v>20243.91835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1591503.015</v>
      </c>
      <c r="D59" s="13">
        <v>0.01361</v>
      </c>
      <c r="E59" s="12">
        <f t="shared" si="3"/>
        <v>21369.5169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1570133.498</v>
      </c>
      <c r="D60" s="13">
        <v>0.01298</v>
      </c>
      <c r="E60" s="12">
        <f t="shared" si="3"/>
        <v>20119.18577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1550014.312</v>
      </c>
      <c r="D61" s="13">
        <v>0.01233</v>
      </c>
      <c r="E61" s="12">
        <f t="shared" si="3"/>
        <v>18878.89963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1531135.412</v>
      </c>
      <c r="D62" s="13">
        <v>0.0167</v>
      </c>
      <c r="E62" s="12">
        <f t="shared" si="3"/>
        <v>25149.9571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1505985.455</v>
      </c>
      <c r="D63" s="13">
        <v>0.02127</v>
      </c>
      <c r="E63" s="12">
        <f t="shared" si="3"/>
        <v>31365.17339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1474620.282</v>
      </c>
      <c r="D64" s="13">
        <v>0.0156</v>
      </c>
      <c r="E64" s="12">
        <f t="shared" si="3"/>
        <v>22650.72508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1451969.557</v>
      </c>
      <c r="D65" s="13">
        <v>0.01613</v>
      </c>
      <c r="E65" s="12">
        <f t="shared" si="3"/>
        <v>23048.4967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1428921.06</v>
      </c>
      <c r="D66" s="13">
        <v>0.01558</v>
      </c>
      <c r="E66" s="12">
        <f t="shared" si="3"/>
        <v>21921.06</v>
      </c>
      <c r="F66" s="39">
        <f>SUM(F2)</f>
        <v>6231859</v>
      </c>
    </row>
    <row r="67" ht="22.5" customHeight="1">
      <c r="A67" s="3">
        <f t="shared" si="1"/>
        <v>1950</v>
      </c>
      <c r="B67" s="4">
        <v>1700.0</v>
      </c>
      <c r="C67" s="17">
        <v>1407000.0</v>
      </c>
      <c r="D67" s="13">
        <v>0.01499</v>
      </c>
      <c r="E67" s="4" t="s">
        <v>72</v>
      </c>
      <c r="F67" s="12">
        <f>SUM(C2)</f>
        <v>6231300.959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42673535.88</v>
      </c>
      <c r="D2" s="13">
        <v>0.00578</v>
      </c>
      <c r="E2" s="12">
        <f t="shared" ref="E2:E66" si="3">SUM(C2-C3)</f>
        <v>245235.5758</v>
      </c>
      <c r="F2" s="19">
        <v>4.2672208E7</v>
      </c>
    </row>
    <row r="3" ht="22.5" customHeight="1">
      <c r="A3" s="3">
        <f t="shared" si="1"/>
        <v>2014</v>
      </c>
      <c r="B3" s="4">
        <v>1764.0</v>
      </c>
      <c r="C3" s="12">
        <f t="shared" si="2"/>
        <v>42428300.31</v>
      </c>
      <c r="D3" s="13">
        <v>0.007</v>
      </c>
      <c r="E3" s="12">
        <f t="shared" si="3"/>
        <v>294933.5672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42133366.74</v>
      </c>
      <c r="D4" s="13">
        <v>0.00814</v>
      </c>
      <c r="E4" s="12">
        <f t="shared" si="3"/>
        <v>340196.4065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41793170.33</v>
      </c>
      <c r="D5" s="13">
        <v>0.00937</v>
      </c>
      <c r="E5" s="12">
        <f t="shared" si="3"/>
        <v>387966.7575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41405203.58</v>
      </c>
      <c r="D6" s="13">
        <v>0.00682</v>
      </c>
      <c r="E6" s="12">
        <f t="shared" si="3"/>
        <v>280470.6784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41124732.9</v>
      </c>
      <c r="D7" s="13">
        <v>0.00478</v>
      </c>
      <c r="E7" s="12">
        <f t="shared" si="3"/>
        <v>195641.059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40929091.84</v>
      </c>
      <c r="D8" s="13">
        <v>0.00571</v>
      </c>
      <c r="E8" s="12">
        <f t="shared" si="3"/>
        <v>232378.2347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40696713.61</v>
      </c>
      <c r="D9" s="13">
        <v>0.00673</v>
      </c>
      <c r="E9" s="12">
        <f t="shared" si="3"/>
        <v>272057.9327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40424655.67</v>
      </c>
      <c r="D10" s="13">
        <v>0.00738</v>
      </c>
      <c r="E10" s="12">
        <f t="shared" si="3"/>
        <v>296148.3838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40128507.29</v>
      </c>
      <c r="D11" s="13">
        <v>0.00419</v>
      </c>
      <c r="E11" s="12">
        <f t="shared" si="3"/>
        <v>167436.885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39961070.4</v>
      </c>
      <c r="D12" s="13">
        <v>0.00234</v>
      </c>
      <c r="E12" s="12">
        <f t="shared" si="3"/>
        <v>93290.60473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39867779.8</v>
      </c>
      <c r="D13" s="13">
        <v>0.00355</v>
      </c>
      <c r="E13" s="12">
        <f t="shared" si="3"/>
        <v>141029.9619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39726749.84</v>
      </c>
      <c r="D14" s="13">
        <v>0.00496</v>
      </c>
      <c r="E14" s="12">
        <f t="shared" si="3"/>
        <v>196072.1613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39530677.68</v>
      </c>
      <c r="D15" s="13">
        <v>0.00601</v>
      </c>
      <c r="E15" s="12">
        <f t="shared" si="3"/>
        <v>236160.0509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39294517.63</v>
      </c>
      <c r="D16" s="13">
        <v>0.00788</v>
      </c>
      <c r="E16" s="12">
        <f t="shared" si="3"/>
        <v>307219.906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38987297.72</v>
      </c>
      <c r="D17" s="13">
        <v>0.01279</v>
      </c>
      <c r="E17" s="12">
        <f t="shared" si="3"/>
        <v>492350.3765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38494947.34</v>
      </c>
      <c r="D18" s="13">
        <v>0.01368</v>
      </c>
      <c r="E18" s="12">
        <f t="shared" si="3"/>
        <v>519504.064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37975443.28</v>
      </c>
      <c r="D19" s="13">
        <v>0.01532</v>
      </c>
      <c r="E19" s="12">
        <f t="shared" si="3"/>
        <v>573005.3491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37402437.93</v>
      </c>
      <c r="D20" s="13">
        <v>0.01706</v>
      </c>
      <c r="E20" s="12">
        <f t="shared" si="3"/>
        <v>627382.4465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36775055.48</v>
      </c>
      <c r="D21" s="13">
        <v>0.01888</v>
      </c>
      <c r="E21" s="12">
        <f t="shared" si="3"/>
        <v>681447.3221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36093608.16</v>
      </c>
      <c r="D22" s="13">
        <v>0.02133</v>
      </c>
      <c r="E22" s="12">
        <f t="shared" si="3"/>
        <v>753798.1476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35339810.01</v>
      </c>
      <c r="D23" s="13">
        <v>0.02283</v>
      </c>
      <c r="E23" s="12">
        <f t="shared" si="3"/>
        <v>788799.5685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34551010.44</v>
      </c>
      <c r="D24" s="13">
        <v>0.02398</v>
      </c>
      <c r="E24" s="12">
        <f t="shared" si="3"/>
        <v>809130.2862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33741880.16</v>
      </c>
      <c r="D25" s="13">
        <v>0.02506</v>
      </c>
      <c r="E25" s="12">
        <f t="shared" si="3"/>
        <v>824899.5344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32916980.62</v>
      </c>
      <c r="D26" s="13">
        <v>0.02107</v>
      </c>
      <c r="E26" s="12">
        <f t="shared" si="3"/>
        <v>679249.0052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32237731.62</v>
      </c>
      <c r="D27" s="13">
        <v>0.00295</v>
      </c>
      <c r="E27" s="12">
        <f t="shared" si="3"/>
        <v>94821.5846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32142910.03</v>
      </c>
      <c r="D28" s="13">
        <v>0.00426</v>
      </c>
      <c r="E28" s="12">
        <f t="shared" si="3"/>
        <v>136347.9545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32006562.08</v>
      </c>
      <c r="D29" s="13">
        <v>0.00503</v>
      </c>
      <c r="E29" s="12">
        <f t="shared" si="3"/>
        <v>160187.2653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31846374.81</v>
      </c>
      <c r="D30" s="13">
        <v>0.00535</v>
      </c>
      <c r="E30" s="12">
        <f t="shared" si="3"/>
        <v>169471.4331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31676903.38</v>
      </c>
      <c r="D31" s="13">
        <v>0.00744</v>
      </c>
      <c r="E31" s="12">
        <f t="shared" si="3"/>
        <v>233935.6797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31442967.7</v>
      </c>
      <c r="D32" s="13">
        <v>0.01411</v>
      </c>
      <c r="E32" s="12">
        <f t="shared" si="3"/>
        <v>437487.3281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31005480.37</v>
      </c>
      <c r="D33" s="13">
        <v>0.01471</v>
      </c>
      <c r="E33" s="12">
        <f t="shared" si="3"/>
        <v>449478.7834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30556001.59</v>
      </c>
      <c r="D34" s="13">
        <v>0.01596</v>
      </c>
      <c r="E34" s="12">
        <f t="shared" si="3"/>
        <v>480012.7814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30075988.81</v>
      </c>
      <c r="D35" s="13">
        <v>0.01679</v>
      </c>
      <c r="E35" s="12">
        <f t="shared" si="3"/>
        <v>496637.3116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29579351.5</v>
      </c>
      <c r="D36" s="13">
        <v>0.01814</v>
      </c>
      <c r="E36" s="12">
        <f t="shared" si="3"/>
        <v>527009.4841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29052342.01</v>
      </c>
      <c r="D37" s="13">
        <v>0.02119</v>
      </c>
      <c r="E37" s="12">
        <f t="shared" si="3"/>
        <v>602844.845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28449497.17</v>
      </c>
      <c r="D38" s="13">
        <v>0.02151</v>
      </c>
      <c r="E38" s="12">
        <f t="shared" si="3"/>
        <v>599062.8423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27850434.33</v>
      </c>
      <c r="D39" s="13">
        <v>0.02161</v>
      </c>
      <c r="E39" s="12">
        <f t="shared" si="3"/>
        <v>589117.066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27261317.26</v>
      </c>
      <c r="D40" s="13">
        <v>0.02246</v>
      </c>
      <c r="E40" s="12">
        <f t="shared" si="3"/>
        <v>598839.256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26662478</v>
      </c>
      <c r="D41" s="13">
        <v>0.02339</v>
      </c>
      <c r="E41" s="12">
        <f t="shared" si="3"/>
        <v>609381.9175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26053096.09</v>
      </c>
      <c r="D42" s="13">
        <v>0.02416</v>
      </c>
      <c r="E42" s="12">
        <f t="shared" si="3"/>
        <v>614594.2054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25438501.88</v>
      </c>
      <c r="D43" s="13">
        <v>0.02496</v>
      </c>
      <c r="E43" s="12">
        <f t="shared" si="3"/>
        <v>619482.7183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24819019.16</v>
      </c>
      <c r="D44" s="13">
        <v>0.0253</v>
      </c>
      <c r="E44" s="12">
        <f t="shared" si="3"/>
        <v>612426.7871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24206592.38</v>
      </c>
      <c r="D45" s="13">
        <v>0.0256</v>
      </c>
      <c r="E45" s="12">
        <f t="shared" si="3"/>
        <v>604220.7145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23602371.66</v>
      </c>
      <c r="D46" s="13">
        <v>0.0377</v>
      </c>
      <c r="E46" s="12">
        <f t="shared" si="3"/>
        <v>857482.3279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22744889.33</v>
      </c>
      <c r="D47" s="13">
        <v>0.03319</v>
      </c>
      <c r="E47" s="12">
        <f t="shared" si="3"/>
        <v>730652.5198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22014236.81</v>
      </c>
      <c r="D48" s="13">
        <v>0.03037</v>
      </c>
      <c r="E48" s="12">
        <f t="shared" si="3"/>
        <v>648866.3024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21365370.51</v>
      </c>
      <c r="D49" s="13">
        <v>0.03444</v>
      </c>
      <c r="E49" s="12">
        <f t="shared" si="3"/>
        <v>711325.3165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20654045.19</v>
      </c>
      <c r="D50" s="13">
        <v>0.02038</v>
      </c>
      <c r="E50" s="12">
        <f t="shared" si="3"/>
        <v>412522.2379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20241522.96</v>
      </c>
      <c r="D51" s="13">
        <v>0.03373</v>
      </c>
      <c r="E51" s="12">
        <f t="shared" si="3"/>
        <v>660468.9516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19581054</v>
      </c>
      <c r="D52" s="13">
        <v>0.03867</v>
      </c>
      <c r="E52" s="12">
        <f t="shared" si="3"/>
        <v>729008.596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18852045.41</v>
      </c>
      <c r="D53" s="13">
        <v>0.03887</v>
      </c>
      <c r="E53" s="12">
        <f t="shared" si="3"/>
        <v>705361.5997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18146683.81</v>
      </c>
      <c r="D54" s="13">
        <v>0.03541</v>
      </c>
      <c r="E54" s="12">
        <f t="shared" si="3"/>
        <v>620598.6746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17526085.13</v>
      </c>
      <c r="D55" s="13">
        <v>0.03816</v>
      </c>
      <c r="E55" s="12">
        <f t="shared" si="3"/>
        <v>644212.2686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16881872.87</v>
      </c>
      <c r="D56" s="13">
        <v>0.03859</v>
      </c>
      <c r="E56" s="12">
        <f t="shared" si="3"/>
        <v>627265.3058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16254607.56</v>
      </c>
      <c r="D57" s="13">
        <v>0.03655</v>
      </c>
      <c r="E57" s="12">
        <f t="shared" si="3"/>
        <v>573157.0173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15681450.54</v>
      </c>
      <c r="D58" s="13">
        <v>0.04287</v>
      </c>
      <c r="E58" s="12">
        <f t="shared" si="3"/>
        <v>644628.5585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15036821.98</v>
      </c>
      <c r="D59" s="13">
        <v>0.0459</v>
      </c>
      <c r="E59" s="12">
        <f t="shared" si="3"/>
        <v>659900.6875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14376921.3</v>
      </c>
      <c r="D60" s="13">
        <v>0.0464</v>
      </c>
      <c r="E60" s="12">
        <f t="shared" si="3"/>
        <v>637508.7425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13739412.55</v>
      </c>
      <c r="D61" s="13">
        <v>0.04619</v>
      </c>
      <c r="E61" s="12">
        <f t="shared" si="3"/>
        <v>606604.4083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13132808.15</v>
      </c>
      <c r="D62" s="13">
        <v>0.04533</v>
      </c>
      <c r="E62" s="12">
        <f t="shared" si="3"/>
        <v>569494.9856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12563313.16</v>
      </c>
      <c r="D63" s="13">
        <v>0.04512</v>
      </c>
      <c r="E63" s="12">
        <f t="shared" si="3"/>
        <v>542384.3098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12020928.85</v>
      </c>
      <c r="D64" s="13">
        <v>0.04493</v>
      </c>
      <c r="E64" s="12">
        <f t="shared" si="3"/>
        <v>516877.0475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11504051.8</v>
      </c>
      <c r="D65" s="13">
        <v>0.04497</v>
      </c>
      <c r="E65" s="12">
        <f t="shared" si="3"/>
        <v>495073.7434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11008978.06</v>
      </c>
      <c r="D66" s="13">
        <v>0.04509</v>
      </c>
      <c r="E66" s="12">
        <f t="shared" si="3"/>
        <v>474978.06</v>
      </c>
      <c r="F66" s="39">
        <f>SUM(F2)</f>
        <v>42672208</v>
      </c>
    </row>
    <row r="67" ht="22.5" customHeight="1">
      <c r="A67" s="3">
        <f t="shared" si="1"/>
        <v>1950</v>
      </c>
      <c r="B67" s="4">
        <v>1700.0</v>
      </c>
      <c r="C67" s="17">
        <v>1.0534E7</v>
      </c>
      <c r="D67" s="13">
        <v>0.04498</v>
      </c>
      <c r="E67" s="4" t="s">
        <v>72</v>
      </c>
      <c r="F67" s="12">
        <f>SUM(C2)</f>
        <v>42673535.88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133059.5172</v>
      </c>
      <c r="D2" s="13">
        <v>0.01039</v>
      </c>
      <c r="E2" s="12">
        <f t="shared" ref="E2:E66" si="3">SUM(C2-C3)</f>
        <v>1368.272037</v>
      </c>
      <c r="F2" s="19">
        <v>133065.0</v>
      </c>
    </row>
    <row r="3" ht="22.5" customHeight="1">
      <c r="A3" s="3">
        <f t="shared" si="1"/>
        <v>2014</v>
      </c>
      <c r="B3" s="4">
        <v>1764.0</v>
      </c>
      <c r="C3" s="12">
        <f t="shared" si="2"/>
        <v>131691.2452</v>
      </c>
      <c r="D3" s="13">
        <v>0.01051</v>
      </c>
      <c r="E3" s="12">
        <f t="shared" si="3"/>
        <v>1369.679654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130321.5655</v>
      </c>
      <c r="D4" s="13">
        <v>0.01177</v>
      </c>
      <c r="E4" s="12">
        <f t="shared" si="3"/>
        <v>1516.041023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128805.5245</v>
      </c>
      <c r="D5" s="13">
        <v>0.0071</v>
      </c>
      <c r="E5" s="12">
        <f t="shared" si="3"/>
        <v>908.0719134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127897.4526</v>
      </c>
      <c r="D6" s="13">
        <v>0.00354</v>
      </c>
      <c r="E6" s="12">
        <f t="shared" si="3"/>
        <v>451.1598762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127446.2927</v>
      </c>
      <c r="D7" s="13">
        <v>0.0026</v>
      </c>
      <c r="E7" s="12">
        <f t="shared" si="3"/>
        <v>330.5010583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127115.7917</v>
      </c>
      <c r="D8" s="13">
        <v>-0.00545</v>
      </c>
      <c r="E8" s="12">
        <f t="shared" si="3"/>
        <v>-696.5774114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127812.3691</v>
      </c>
      <c r="D9" s="13">
        <v>0.01238</v>
      </c>
      <c r="E9" s="12">
        <f t="shared" si="3"/>
        <v>1562.96759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126249.4015</v>
      </c>
      <c r="D10" s="13">
        <v>0.02502</v>
      </c>
      <c r="E10" s="12">
        <f t="shared" si="3"/>
        <v>3081.656968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123167.7445</v>
      </c>
      <c r="D11" s="13">
        <v>0.02553</v>
      </c>
      <c r="E11" s="12">
        <f t="shared" si="3"/>
        <v>3066.19262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120101.5519</v>
      </c>
      <c r="D12" s="13">
        <v>0.0213</v>
      </c>
      <c r="E12" s="12">
        <f t="shared" si="3"/>
        <v>2504.81059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117596.7413</v>
      </c>
      <c r="D13" s="13">
        <v>0.00731</v>
      </c>
      <c r="E13" s="12">
        <f t="shared" si="3"/>
        <v>853.3938697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116743.3474</v>
      </c>
      <c r="D14" s="13">
        <v>0.00653</v>
      </c>
      <c r="E14" s="12">
        <f t="shared" si="3"/>
        <v>757.388313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115985.9591</v>
      </c>
      <c r="D15" s="13">
        <v>0.01133</v>
      </c>
      <c r="E15" s="12">
        <f t="shared" si="3"/>
        <v>1299.398729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114686.5604</v>
      </c>
      <c r="D16" s="13">
        <v>0.01534</v>
      </c>
      <c r="E16" s="12">
        <f t="shared" si="3"/>
        <v>1732.712034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112953.8484</v>
      </c>
      <c r="D17" s="13">
        <v>0.01207</v>
      </c>
      <c r="E17" s="12">
        <f t="shared" si="3"/>
        <v>1347.093531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111606.7548</v>
      </c>
      <c r="D18" s="13">
        <v>0.01212</v>
      </c>
      <c r="E18" s="12">
        <f t="shared" si="3"/>
        <v>1336.475782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110270.279</v>
      </c>
      <c r="D19" s="13">
        <v>0.00933</v>
      </c>
      <c r="E19" s="12">
        <f t="shared" si="3"/>
        <v>1019.311527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109250.9675</v>
      </c>
      <c r="D20" s="13">
        <v>0.00713</v>
      </c>
      <c r="E20" s="12">
        <f t="shared" si="3"/>
        <v>773.4447374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108477.5228</v>
      </c>
      <c r="D21" s="13">
        <v>0.00367</v>
      </c>
      <c r="E21" s="12">
        <f t="shared" si="3"/>
        <v>396.6567782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108080.866</v>
      </c>
      <c r="D22" s="13">
        <v>0.00726</v>
      </c>
      <c r="E22" s="12">
        <f t="shared" si="3"/>
        <v>779.0114639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107301.8545</v>
      </c>
      <c r="D23" s="13">
        <v>0.01012</v>
      </c>
      <c r="E23" s="12">
        <f t="shared" si="3"/>
        <v>1075.01561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106226.8389</v>
      </c>
      <c r="D24" s="13">
        <v>0.01023</v>
      </c>
      <c r="E24" s="12">
        <f t="shared" si="3"/>
        <v>1075.69619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105151.1427</v>
      </c>
      <c r="D25" s="13">
        <v>0.01503</v>
      </c>
      <c r="E25" s="12">
        <f t="shared" si="3"/>
        <v>1557.01967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103594.1231</v>
      </c>
      <c r="D26" s="13">
        <v>0.00817</v>
      </c>
      <c r="E26" s="12">
        <f t="shared" si="3"/>
        <v>839.5052277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102754.6178</v>
      </c>
      <c r="D27" s="13">
        <v>0.00746</v>
      </c>
      <c r="E27" s="12">
        <f t="shared" si="3"/>
        <v>760.873334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101993.7445</v>
      </c>
      <c r="D28" s="13">
        <v>0.01747</v>
      </c>
      <c r="E28" s="12">
        <f t="shared" si="3"/>
        <v>1751.236613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100242.5079</v>
      </c>
      <c r="D29" s="13">
        <v>0.01375</v>
      </c>
      <c r="E29" s="12">
        <f t="shared" si="3"/>
        <v>1359.639441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98882.86845</v>
      </c>
      <c r="D30" s="13">
        <v>0.00806</v>
      </c>
      <c r="E30" s="12">
        <f t="shared" si="3"/>
        <v>790.6234943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98092.24495</v>
      </c>
      <c r="D31" s="13">
        <v>0.00664</v>
      </c>
      <c r="E31" s="12">
        <f t="shared" si="3"/>
        <v>647.0361862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97445.20877</v>
      </c>
      <c r="D32" s="13">
        <v>0.00917</v>
      </c>
      <c r="E32" s="12">
        <f t="shared" si="3"/>
        <v>885.4529607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96559.75581</v>
      </c>
      <c r="D33" s="13">
        <v>0.01215</v>
      </c>
      <c r="E33" s="12">
        <f t="shared" si="3"/>
        <v>1159.117752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95400.63805</v>
      </c>
      <c r="D34" s="13">
        <v>0.01436</v>
      </c>
      <c r="E34" s="12">
        <f t="shared" si="3"/>
        <v>1350.559133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94050.07892</v>
      </c>
      <c r="D35" s="13">
        <v>0.0123</v>
      </c>
      <c r="E35" s="12">
        <f t="shared" si="3"/>
        <v>1142.760022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92907.3189</v>
      </c>
      <c r="D36" s="13">
        <v>0.01038</v>
      </c>
      <c r="E36" s="12">
        <f t="shared" si="3"/>
        <v>954.4705657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91952.84833</v>
      </c>
      <c r="D37" s="13">
        <v>0.01068</v>
      </c>
      <c r="E37" s="12">
        <f t="shared" si="3"/>
        <v>971.6788897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90981.16944</v>
      </c>
      <c r="D38" s="13">
        <v>0.00876</v>
      </c>
      <c r="E38" s="12">
        <f t="shared" si="3"/>
        <v>790.0739961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90191.09545</v>
      </c>
      <c r="D39" s="13">
        <v>0.00684</v>
      </c>
      <c r="E39" s="12">
        <f t="shared" si="3"/>
        <v>612.7161146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89578.37933</v>
      </c>
      <c r="D40" s="13">
        <v>0.00804</v>
      </c>
      <c r="E40" s="12">
        <f t="shared" si="3"/>
        <v>714.4658643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88863.91347</v>
      </c>
      <c r="D41" s="13">
        <v>0.01171</v>
      </c>
      <c r="E41" s="12">
        <f t="shared" si="3"/>
        <v>1028.552082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87835.36139</v>
      </c>
      <c r="D42" s="13">
        <v>0.0138</v>
      </c>
      <c r="E42" s="12">
        <f t="shared" si="3"/>
        <v>1195.628316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86639.73307</v>
      </c>
      <c r="D43" s="13">
        <v>0.01318</v>
      </c>
      <c r="E43" s="12">
        <f t="shared" si="3"/>
        <v>1127.05707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85512.676</v>
      </c>
      <c r="D44" s="13">
        <v>0.01699</v>
      </c>
      <c r="E44" s="12">
        <f t="shared" si="3"/>
        <v>1428.588644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84084.08736</v>
      </c>
      <c r="D45" s="13">
        <v>0.01228</v>
      </c>
      <c r="E45" s="12">
        <f t="shared" si="3"/>
        <v>1020.026665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83064.06069</v>
      </c>
      <c r="D46" s="13">
        <v>0.00407</v>
      </c>
      <c r="E46" s="12">
        <f t="shared" si="3"/>
        <v>336.7003566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82727.36033</v>
      </c>
      <c r="D47" s="13">
        <v>0.00674</v>
      </c>
      <c r="E47" s="12">
        <f t="shared" si="3"/>
        <v>553.8494633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82173.51087</v>
      </c>
      <c r="D48" s="13">
        <v>0.01179</v>
      </c>
      <c r="E48" s="12">
        <f t="shared" si="3"/>
        <v>957.5363397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81215.97453</v>
      </c>
      <c r="D49" s="13">
        <v>0.01542</v>
      </c>
      <c r="E49" s="12">
        <f t="shared" si="3"/>
        <v>1233.332343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79982.64219</v>
      </c>
      <c r="D50" s="13">
        <v>0.01691</v>
      </c>
      <c r="E50" s="12">
        <f t="shared" si="3"/>
        <v>1330.01591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78652.62628</v>
      </c>
      <c r="D51" s="13">
        <v>0.01673</v>
      </c>
      <c r="E51" s="12">
        <f t="shared" si="3"/>
        <v>1294.206365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77358.41991</v>
      </c>
      <c r="D52" s="13">
        <v>0.01797</v>
      </c>
      <c r="E52" s="12">
        <f t="shared" si="3"/>
        <v>1365.591133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75992.82878</v>
      </c>
      <c r="D53" s="13">
        <v>0.01815</v>
      </c>
      <c r="E53" s="12">
        <f t="shared" si="3"/>
        <v>1354.682358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74638.14642</v>
      </c>
      <c r="D54" s="13">
        <v>0.01774</v>
      </c>
      <c r="E54" s="12">
        <f t="shared" si="3"/>
        <v>1301.00096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73337.14546</v>
      </c>
      <c r="D55" s="13">
        <v>0.01929</v>
      </c>
      <c r="E55" s="12">
        <f t="shared" si="3"/>
        <v>1387.900927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71949.24453</v>
      </c>
      <c r="D56" s="13">
        <v>0.01949</v>
      </c>
      <c r="E56" s="12">
        <f t="shared" si="3"/>
        <v>1375.48262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70573.76192</v>
      </c>
      <c r="D57" s="13">
        <v>0.02158</v>
      </c>
      <c r="E57" s="12">
        <f t="shared" si="3"/>
        <v>1490.8101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69082.95181</v>
      </c>
      <c r="D58" s="13">
        <v>0.01971</v>
      </c>
      <c r="E58" s="12">
        <f t="shared" si="3"/>
        <v>1335.306097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67747.64572</v>
      </c>
      <c r="D59" s="13">
        <v>0.02504</v>
      </c>
      <c r="E59" s="12">
        <f t="shared" si="3"/>
        <v>1654.96083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66092.68489</v>
      </c>
      <c r="D60" s="13">
        <v>0.02002</v>
      </c>
      <c r="E60" s="12">
        <f t="shared" si="3"/>
        <v>1297.205497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64795.47939</v>
      </c>
      <c r="D61" s="13">
        <v>0.02181</v>
      </c>
      <c r="E61" s="12">
        <f t="shared" si="3"/>
        <v>1383.025617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63412.45377</v>
      </c>
      <c r="D62" s="13">
        <v>0.02286</v>
      </c>
      <c r="E62" s="12">
        <f t="shared" si="3"/>
        <v>1417.211244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61995.24253</v>
      </c>
      <c r="D63" s="13">
        <v>0.02333</v>
      </c>
      <c r="E63" s="12">
        <f t="shared" si="3"/>
        <v>1413.37497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60581.86756</v>
      </c>
      <c r="D64" s="13">
        <v>0.01652</v>
      </c>
      <c r="E64" s="12">
        <f t="shared" si="3"/>
        <v>984.5477237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59597.31984</v>
      </c>
      <c r="D65" s="13">
        <v>0.01543</v>
      </c>
      <c r="E65" s="12">
        <f t="shared" si="3"/>
        <v>905.6130359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58691.7068</v>
      </c>
      <c r="D66" s="13">
        <v>0.02286</v>
      </c>
      <c r="E66" s="12">
        <f t="shared" si="3"/>
        <v>1311.7068</v>
      </c>
      <c r="F66" s="39">
        <f>SUM(F2)</f>
        <v>133065</v>
      </c>
    </row>
    <row r="67" ht="22.5" customHeight="1">
      <c r="A67" s="3">
        <f t="shared" si="1"/>
        <v>1950</v>
      </c>
      <c r="B67" s="4">
        <v>1700.0</v>
      </c>
      <c r="C67" s="17">
        <v>57380.0</v>
      </c>
      <c r="D67" s="13">
        <v>0.01135</v>
      </c>
      <c r="E67" s="4" t="s">
        <v>72</v>
      </c>
      <c r="F67" s="12">
        <f>SUM(C2)</f>
        <v>133059.5172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53637097.25</v>
      </c>
      <c r="D2" s="13">
        <v>0.004999999999999999</v>
      </c>
      <c r="E2" s="12">
        <f t="shared" ref="E2:E66" si="3">SUM(C2-C3)</f>
        <v>266851.2301</v>
      </c>
      <c r="F2" s="19">
        <v>5.3637198E7</v>
      </c>
    </row>
    <row r="3" ht="22.5" customHeight="1">
      <c r="A3" s="3">
        <f t="shared" si="1"/>
        <v>2014</v>
      </c>
      <c r="B3" s="4">
        <v>1764.0</v>
      </c>
      <c r="C3" s="12">
        <f t="shared" si="2"/>
        <v>53370246.02</v>
      </c>
      <c r="D3" s="13">
        <v>0.004999999999999999</v>
      </c>
      <c r="E3" s="12">
        <f t="shared" si="3"/>
        <v>265523.612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53104722.41</v>
      </c>
      <c r="D4" s="13">
        <v>0.004200000000000001</v>
      </c>
      <c r="E4" s="12">
        <f t="shared" si="3"/>
        <v>222106.9848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52882615.42</v>
      </c>
      <c r="D5" s="13">
        <v>0.0057</v>
      </c>
      <c r="E5" s="12">
        <f t="shared" si="3"/>
        <v>299722.4897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52582892.93</v>
      </c>
      <c r="D6" s="13">
        <v>0.0069</v>
      </c>
      <c r="E6" s="12">
        <f t="shared" si="3"/>
        <v>360335.6453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52222557.29</v>
      </c>
      <c r="D7" s="13">
        <v>0.006999999999999999</v>
      </c>
      <c r="E7" s="12">
        <f t="shared" si="3"/>
        <v>363016.7835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51859540.5</v>
      </c>
      <c r="D8" s="13">
        <v>0.006999999999999999</v>
      </c>
      <c r="E8" s="12">
        <f t="shared" si="3"/>
        <v>360493.3302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51499047.17</v>
      </c>
      <c r="D9" s="13">
        <v>0.007099999999999999</v>
      </c>
      <c r="E9" s="12">
        <f t="shared" si="3"/>
        <v>363065.4701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51135981.7</v>
      </c>
      <c r="D10" s="13">
        <v>0.0074</v>
      </c>
      <c r="E10" s="12">
        <f t="shared" si="3"/>
        <v>375626.6276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50760355.07</v>
      </c>
      <c r="D11" s="13">
        <v>0.0077</v>
      </c>
      <c r="E11" s="12">
        <f t="shared" si="3"/>
        <v>387868.1493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50372486.93</v>
      </c>
      <c r="D12" s="13">
        <v>0.008</v>
      </c>
      <c r="E12" s="12">
        <f t="shared" si="3"/>
        <v>399781.6423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49972705.28</v>
      </c>
      <c r="D13" s="13">
        <v>0.0083</v>
      </c>
      <c r="E13" s="12">
        <f t="shared" si="3"/>
        <v>411359.1727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49561346.11</v>
      </c>
      <c r="D14" s="13">
        <v>0.0086</v>
      </c>
      <c r="E14" s="12">
        <f t="shared" si="3"/>
        <v>422593.2744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49138752.84</v>
      </c>
      <c r="D15" s="13">
        <v>0.0089</v>
      </c>
      <c r="E15" s="12">
        <f t="shared" si="3"/>
        <v>433476.9553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48705275.88</v>
      </c>
      <c r="D16" s="13">
        <v>0.0094</v>
      </c>
      <c r="E16" s="12">
        <f t="shared" si="3"/>
        <v>453566.0722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48251709.81</v>
      </c>
      <c r="D17" s="13">
        <v>0.0098</v>
      </c>
      <c r="E17" s="12">
        <f t="shared" si="3"/>
        <v>468277.6353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47783432.17</v>
      </c>
      <c r="D18" s="13">
        <v>0.010199999999999999</v>
      </c>
      <c r="E18" s="12">
        <f t="shared" si="3"/>
        <v>482469.816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47300962.36</v>
      </c>
      <c r="D19" s="13">
        <v>0.010499999999999999</v>
      </c>
      <c r="E19" s="12">
        <f t="shared" si="3"/>
        <v>491499.3615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46809463</v>
      </c>
      <c r="D20" s="13">
        <v>0.0109</v>
      </c>
      <c r="E20" s="12">
        <f t="shared" si="3"/>
        <v>504721.6803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46304741.32</v>
      </c>
      <c r="D21" s="13">
        <v>0.008799999999999999</v>
      </c>
      <c r="E21" s="12">
        <f t="shared" si="3"/>
        <v>403927.1645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45900814.15</v>
      </c>
      <c r="D22" s="13">
        <v>0.0093</v>
      </c>
      <c r="E22" s="12">
        <f t="shared" si="3"/>
        <v>422944.1906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45477869.96</v>
      </c>
      <c r="D23" s="13">
        <v>0.009899999999999999</v>
      </c>
      <c r="E23" s="12">
        <f t="shared" si="3"/>
        <v>445817.3211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45032052.64</v>
      </c>
      <c r="D24" s="13">
        <v>0.010499999999999999</v>
      </c>
      <c r="E24" s="12">
        <f t="shared" si="3"/>
        <v>467923.3575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44564129.28</v>
      </c>
      <c r="D25" s="13">
        <v>0.0109</v>
      </c>
      <c r="E25" s="12">
        <f t="shared" si="3"/>
        <v>480511.4345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44083617.85</v>
      </c>
      <c r="D26" s="13">
        <v>0.011299999999999998</v>
      </c>
      <c r="E26" s="12">
        <f t="shared" si="3"/>
        <v>492578.7419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43591039.11</v>
      </c>
      <c r="D27" s="13">
        <v>0.0116</v>
      </c>
      <c r="E27" s="12">
        <f t="shared" si="3"/>
        <v>499857.7043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43091181.4</v>
      </c>
      <c r="D28" s="13">
        <v>0.011899999999999997</v>
      </c>
      <c r="E28" s="12">
        <f t="shared" si="3"/>
        <v>506754.678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42584426.72</v>
      </c>
      <c r="D29" s="13">
        <v>0.012299999999999998</v>
      </c>
      <c r="E29" s="12">
        <f t="shared" si="3"/>
        <v>517424.1319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42067002.59</v>
      </c>
      <c r="D30" s="13">
        <v>0.012799999999999999</v>
      </c>
      <c r="E30" s="12">
        <f t="shared" si="3"/>
        <v>531652.4814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41535350.11</v>
      </c>
      <c r="D31" s="13">
        <v>0.0134</v>
      </c>
      <c r="E31" s="12">
        <f t="shared" si="3"/>
        <v>549214.2209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40986135.89</v>
      </c>
      <c r="D32" s="13">
        <v>0.0159</v>
      </c>
      <c r="E32" s="12">
        <f t="shared" si="3"/>
        <v>641480.0282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40344655.86</v>
      </c>
      <c r="D33" s="13">
        <v>0.0166</v>
      </c>
      <c r="E33" s="12">
        <f t="shared" si="3"/>
        <v>658785.4488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39685870.41</v>
      </c>
      <c r="D34" s="13">
        <v>0.017300000000000003</v>
      </c>
      <c r="E34" s="12">
        <f t="shared" si="3"/>
        <v>674889.9618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39010980.45</v>
      </c>
      <c r="D35" s="13">
        <v>0.018000000000000002</v>
      </c>
      <c r="E35" s="12">
        <f t="shared" si="3"/>
        <v>689781.5797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38321198.87</v>
      </c>
      <c r="D36" s="13">
        <v>0.018600000000000002</v>
      </c>
      <c r="E36" s="12">
        <f t="shared" si="3"/>
        <v>699758.7856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37621440.08</v>
      </c>
      <c r="D37" s="13">
        <v>0.0193</v>
      </c>
      <c r="E37" s="12">
        <f t="shared" si="3"/>
        <v>712345.525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36909094.56</v>
      </c>
      <c r="D38" s="13">
        <v>0.0199</v>
      </c>
      <c r="E38" s="12">
        <f t="shared" si="3"/>
        <v>720159.8017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36188934.76</v>
      </c>
      <c r="D39" s="13">
        <v>0.0205</v>
      </c>
      <c r="E39" s="12">
        <f t="shared" si="3"/>
        <v>726970.272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35461964.49</v>
      </c>
      <c r="D40" s="13">
        <v>0.0211</v>
      </c>
      <c r="E40" s="12">
        <f t="shared" si="3"/>
        <v>732785.673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34729178.81</v>
      </c>
      <c r="D41" s="13">
        <v>0.0217</v>
      </c>
      <c r="E41" s="12">
        <f t="shared" si="3"/>
        <v>737616.8937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33991561.92</v>
      </c>
      <c r="D42" s="13">
        <v>0.0223</v>
      </c>
      <c r="E42" s="12">
        <f t="shared" si="3"/>
        <v>741476.896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33250085.02</v>
      </c>
      <c r="D43" s="13">
        <v>0.0229</v>
      </c>
      <c r="E43" s="12">
        <f t="shared" si="3"/>
        <v>744380.6306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32505704.39</v>
      </c>
      <c r="D44" s="13">
        <v>0.0235</v>
      </c>
      <c r="E44" s="12">
        <f t="shared" si="3"/>
        <v>746344.947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31759359.45</v>
      </c>
      <c r="D45" s="13">
        <v>0.024200000000000003</v>
      </c>
      <c r="E45" s="12">
        <f t="shared" si="3"/>
        <v>750416.4212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31008943.02</v>
      </c>
      <c r="D46" s="13">
        <v>0.025</v>
      </c>
      <c r="E46" s="12">
        <f t="shared" si="3"/>
        <v>756315.6835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30252627.34</v>
      </c>
      <c r="D47" s="13">
        <v>0.025900000000000003</v>
      </c>
      <c r="E47" s="12">
        <f t="shared" si="3"/>
        <v>763761.6221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29488865.72</v>
      </c>
      <c r="D48" s="13">
        <v>0.0267</v>
      </c>
      <c r="E48" s="12">
        <f t="shared" si="3"/>
        <v>766877.0962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28721988.62</v>
      </c>
      <c r="D49" s="13">
        <v>0.0274</v>
      </c>
      <c r="E49" s="12">
        <f t="shared" si="3"/>
        <v>765994.2459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27955994.38</v>
      </c>
      <c r="D50" s="13">
        <v>0.028</v>
      </c>
      <c r="E50" s="12">
        <f t="shared" si="3"/>
        <v>761447.3177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27194547.06</v>
      </c>
      <c r="D51" s="13">
        <v>0.028300000000000002</v>
      </c>
      <c r="E51" s="12">
        <f t="shared" si="3"/>
        <v>748425.2473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26446121.81</v>
      </c>
      <c r="D52" s="13">
        <v>0.028300000000000002</v>
      </c>
      <c r="E52" s="12">
        <f t="shared" si="3"/>
        <v>727827.7227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25718294.09</v>
      </c>
      <c r="D53" s="13">
        <v>0.028200000000000003</v>
      </c>
      <c r="E53" s="12">
        <f t="shared" si="3"/>
        <v>705364.6113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25012929.48</v>
      </c>
      <c r="D54" s="13">
        <v>0.0279</v>
      </c>
      <c r="E54" s="12">
        <f t="shared" si="3"/>
        <v>678918.8953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24334010.58</v>
      </c>
      <c r="D55" s="13">
        <v>0.0276</v>
      </c>
      <c r="E55" s="12">
        <f t="shared" si="3"/>
        <v>653579.8872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23680430.7</v>
      </c>
      <c r="D56" s="13">
        <v>0.0273</v>
      </c>
      <c r="E56" s="12">
        <f t="shared" si="3"/>
        <v>629295.9778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23051134.72</v>
      </c>
      <c r="D57" s="13">
        <v>0.027100000000000003</v>
      </c>
      <c r="E57" s="12">
        <f t="shared" si="3"/>
        <v>608203.4377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22442931.28</v>
      </c>
      <c r="D58" s="13">
        <v>0.027100000000000003</v>
      </c>
      <c r="E58" s="12">
        <f t="shared" si="3"/>
        <v>592156.0098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21850775.27</v>
      </c>
      <c r="D59" s="13">
        <v>0.0273</v>
      </c>
      <c r="E59" s="12">
        <f t="shared" si="3"/>
        <v>580673.7709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21270101.5</v>
      </c>
      <c r="D60" s="13">
        <v>0.027800000000000002</v>
      </c>
      <c r="E60" s="12">
        <f t="shared" si="3"/>
        <v>575315.0629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20694786.44</v>
      </c>
      <c r="D61" s="13">
        <v>0.0284</v>
      </c>
      <c r="E61" s="12">
        <f t="shared" si="3"/>
        <v>571501.2979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20123285.14</v>
      </c>
      <c r="D62" s="13">
        <v>0.029100000000000004</v>
      </c>
      <c r="E62" s="12">
        <f t="shared" si="3"/>
        <v>569028.8578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19554256.28</v>
      </c>
      <c r="D63" s="13">
        <v>0.029599999999999998</v>
      </c>
      <c r="E63" s="12">
        <f t="shared" si="3"/>
        <v>562165.876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18992090.4</v>
      </c>
      <c r="D64" s="13">
        <v>0.029800000000000004</v>
      </c>
      <c r="E64" s="12">
        <f t="shared" si="3"/>
        <v>549586.613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18442503.79</v>
      </c>
      <c r="D65" s="13">
        <v>0.029599999999999998</v>
      </c>
      <c r="E65" s="12">
        <f t="shared" si="3"/>
        <v>530204.0717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17912299.72</v>
      </c>
      <c r="D66" s="13">
        <v>0.0292</v>
      </c>
      <c r="E66" s="12">
        <f t="shared" si="3"/>
        <v>508199.72</v>
      </c>
      <c r="F66" s="39">
        <f>SUM(F2)</f>
        <v>53637198</v>
      </c>
    </row>
    <row r="67" ht="22.5" customHeight="1">
      <c r="A67" s="3">
        <f t="shared" si="1"/>
        <v>1950</v>
      </c>
      <c r="B67" s="4">
        <v>1700.0</v>
      </c>
      <c r="C67" s="17">
        <v>1.74041E7</v>
      </c>
      <c r="D67" s="13">
        <v>0.0286</v>
      </c>
      <c r="E67" s="4" t="s">
        <v>72</v>
      </c>
      <c r="F67" s="12">
        <f>SUM(C2)</f>
        <v>53637097.25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12224664.7</v>
      </c>
      <c r="D2" s="13">
        <v>0.02562</v>
      </c>
      <c r="E2" s="12">
        <f t="shared" ref="E2:E66" si="3">SUM(C2-C3)</f>
        <v>305372.272</v>
      </c>
      <c r="F2" s="19">
        <v>1.2224862E7</v>
      </c>
    </row>
    <row r="3" ht="22.5" customHeight="1">
      <c r="A3" s="3">
        <f t="shared" si="1"/>
        <v>2014</v>
      </c>
      <c r="B3" s="4">
        <v>1764.0</v>
      </c>
      <c r="C3" s="12">
        <f t="shared" si="2"/>
        <v>11919292.43</v>
      </c>
      <c r="D3" s="13">
        <v>0.025</v>
      </c>
      <c r="E3" s="12">
        <f t="shared" si="3"/>
        <v>290714.4494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11628577.98</v>
      </c>
      <c r="D4" s="13">
        <v>0.0246</v>
      </c>
      <c r="E4" s="12">
        <f t="shared" si="3"/>
        <v>279194.8255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11349383.15</v>
      </c>
      <c r="D5" s="13">
        <v>0.02429</v>
      </c>
      <c r="E5" s="12">
        <f t="shared" si="3"/>
        <v>269139.1273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11080244.02</v>
      </c>
      <c r="D6" s="13">
        <v>0.0248</v>
      </c>
      <c r="E6" s="12">
        <f t="shared" si="3"/>
        <v>268140.1754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10812103.85</v>
      </c>
      <c r="D7" s="13">
        <v>0.02474</v>
      </c>
      <c r="E7" s="12">
        <f t="shared" si="3"/>
        <v>261033.4809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10551070.37</v>
      </c>
      <c r="D8" s="13">
        <v>0.02444</v>
      </c>
      <c r="E8" s="12">
        <f t="shared" si="3"/>
        <v>251716.2155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10299354.15</v>
      </c>
      <c r="D9" s="13">
        <v>0.02439</v>
      </c>
      <c r="E9" s="12">
        <f t="shared" si="3"/>
        <v>245220.3241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10054133.83</v>
      </c>
      <c r="D10" s="13">
        <v>0.02399</v>
      </c>
      <c r="E10" s="12">
        <f t="shared" si="3"/>
        <v>235547.877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9818585.951</v>
      </c>
      <c r="D11" s="13">
        <v>0.02229</v>
      </c>
      <c r="E11" s="12">
        <f t="shared" si="3"/>
        <v>214084.3409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9604501.61</v>
      </c>
      <c r="D12" s="13">
        <v>0.01949</v>
      </c>
      <c r="E12" s="12">
        <f t="shared" si="3"/>
        <v>183613.1167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9420888.493</v>
      </c>
      <c r="D13" s="13">
        <v>0.02053</v>
      </c>
      <c r="E13" s="12">
        <f t="shared" si="3"/>
        <v>189519.9953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9231368.498</v>
      </c>
      <c r="D14" s="13">
        <v>0.0223</v>
      </c>
      <c r="E14" s="12">
        <f t="shared" si="3"/>
        <v>201368.9891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9029999.509</v>
      </c>
      <c r="D15" s="13">
        <v>0.02255</v>
      </c>
      <c r="E15" s="12">
        <f t="shared" si="3"/>
        <v>199135.9727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8830863.536</v>
      </c>
      <c r="D16" s="13">
        <v>0.0085</v>
      </c>
      <c r="E16" s="12">
        <f t="shared" si="3"/>
        <v>74429.68771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8756433.849</v>
      </c>
      <c r="D17" s="13">
        <v>0.01775</v>
      </c>
      <c r="E17" s="12">
        <f t="shared" si="3"/>
        <v>152715.992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8603717.857</v>
      </c>
      <c r="D18" s="13">
        <v>0.02151</v>
      </c>
      <c r="E18" s="12">
        <f t="shared" si="3"/>
        <v>181169.0254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8422548.831</v>
      </c>
      <c r="D19" s="13">
        <v>0.02332</v>
      </c>
      <c r="E19" s="12">
        <f t="shared" si="3"/>
        <v>191937.8481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8230610.983</v>
      </c>
      <c r="D20" s="13">
        <v>0.01422</v>
      </c>
      <c r="E20" s="12">
        <f t="shared" si="3"/>
        <v>115398.324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8115212.659</v>
      </c>
      <c r="D21" s="13">
        <v>0.02702</v>
      </c>
      <c r="E21" s="12">
        <f t="shared" si="3"/>
        <v>213504.1636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7901708.496</v>
      </c>
      <c r="D22" s="13">
        <v>0.02961</v>
      </c>
      <c r="E22" s="12">
        <f t="shared" si="3"/>
        <v>227240.983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7674467.513</v>
      </c>
      <c r="D23" s="13">
        <v>0.02623</v>
      </c>
      <c r="E23" s="12">
        <f t="shared" si="3"/>
        <v>196156.1081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7478311.404</v>
      </c>
      <c r="D24" s="13">
        <v>0.03385</v>
      </c>
      <c r="E24" s="12">
        <f t="shared" si="3"/>
        <v>244852.5812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7233458.823</v>
      </c>
      <c r="D25" s="13">
        <v>0.02696</v>
      </c>
      <c r="E25" s="12">
        <f t="shared" si="3"/>
        <v>189894.4943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7043564.329</v>
      </c>
      <c r="D26" s="13">
        <v>0.03704</v>
      </c>
      <c r="E26" s="12">
        <f t="shared" si="3"/>
        <v>251575.2746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6791989.054</v>
      </c>
      <c r="D27" s="13">
        <v>0.04315</v>
      </c>
      <c r="E27" s="12">
        <f t="shared" si="3"/>
        <v>280951.28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6511037.774</v>
      </c>
      <c r="D28" s="13">
        <v>0.02567</v>
      </c>
      <c r="E28" s="12">
        <f t="shared" si="3"/>
        <v>162955.2777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6348082.497</v>
      </c>
      <c r="D29" s="13">
        <v>0.02624</v>
      </c>
      <c r="E29" s="12">
        <f t="shared" si="3"/>
        <v>162314.5509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6185767.946</v>
      </c>
      <c r="D30" s="13">
        <v>0.02607</v>
      </c>
      <c r="E30" s="12">
        <f t="shared" si="3"/>
        <v>157165.6616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6028602.284</v>
      </c>
      <c r="D31" s="13">
        <v>0.02526</v>
      </c>
      <c r="E31" s="12">
        <f t="shared" si="3"/>
        <v>148530.6105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5880071.674</v>
      </c>
      <c r="D32" s="13">
        <v>0.02413</v>
      </c>
      <c r="E32" s="12">
        <f t="shared" si="3"/>
        <v>138543.0849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5741528.589</v>
      </c>
      <c r="D33" s="13">
        <v>0.02285</v>
      </c>
      <c r="E33" s="12">
        <f t="shared" si="3"/>
        <v>128263.1161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5613265.473</v>
      </c>
      <c r="D34" s="13">
        <v>0.02153</v>
      </c>
      <c r="E34" s="12">
        <f t="shared" si="3"/>
        <v>118306.4674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5494959.005</v>
      </c>
      <c r="D35" s="13">
        <v>0.02076</v>
      </c>
      <c r="E35" s="12">
        <f t="shared" si="3"/>
        <v>111755.3087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5383203.697</v>
      </c>
      <c r="D36" s="13">
        <v>0.01941</v>
      </c>
      <c r="E36" s="12">
        <f t="shared" si="3"/>
        <v>102498.4881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5280705.209</v>
      </c>
      <c r="D37" s="13">
        <v>0.01821</v>
      </c>
      <c r="E37" s="12">
        <f t="shared" si="3"/>
        <v>94441.85566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5186263.353</v>
      </c>
      <c r="D38" s="13">
        <v>0.01702</v>
      </c>
      <c r="E38" s="12">
        <f t="shared" si="3"/>
        <v>86792.98565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5099470.367</v>
      </c>
      <c r="D39" s="13">
        <v>0.01609</v>
      </c>
      <c r="E39" s="12">
        <f t="shared" si="3"/>
        <v>80751.19154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5018719.176</v>
      </c>
      <c r="D40" s="13">
        <v>0.01562</v>
      </c>
      <c r="E40" s="12">
        <f t="shared" si="3"/>
        <v>77186.7367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4941532.439</v>
      </c>
      <c r="D41" s="13">
        <v>0.01549</v>
      </c>
      <c r="E41" s="12">
        <f t="shared" si="3"/>
        <v>75376.7516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4866155.687</v>
      </c>
      <c r="D42" s="13">
        <v>0.0157</v>
      </c>
      <c r="E42" s="12">
        <f t="shared" si="3"/>
        <v>75217.726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4790937.961</v>
      </c>
      <c r="D43" s="13">
        <v>0.01608</v>
      </c>
      <c r="E43" s="12">
        <f t="shared" si="3"/>
        <v>75819.11111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4715118.85</v>
      </c>
      <c r="D44" s="13">
        <v>0.01658</v>
      </c>
      <c r="E44" s="12">
        <f t="shared" si="3"/>
        <v>76901.64133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4638217.209</v>
      </c>
      <c r="D45" s="13">
        <v>0.01701</v>
      </c>
      <c r="E45" s="12">
        <f t="shared" si="3"/>
        <v>77576.49849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4560640.711</v>
      </c>
      <c r="D46" s="13">
        <v>0.01764</v>
      </c>
      <c r="E46" s="12">
        <f t="shared" si="3"/>
        <v>79055.16895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4481585.542</v>
      </c>
      <c r="D47" s="13">
        <v>0.01835</v>
      </c>
      <c r="E47" s="12">
        <f t="shared" si="3"/>
        <v>80755.23611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4400830.306</v>
      </c>
      <c r="D48" s="13">
        <v>0.01905</v>
      </c>
      <c r="E48" s="12">
        <f t="shared" si="3"/>
        <v>82268.60048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4318561.705</v>
      </c>
      <c r="D49" s="13">
        <v>0.01931</v>
      </c>
      <c r="E49" s="12">
        <f t="shared" si="3"/>
        <v>81811.64368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4236750.061</v>
      </c>
      <c r="D50" s="13">
        <v>0.01912</v>
      </c>
      <c r="E50" s="12">
        <f t="shared" si="3"/>
        <v>79486.87218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4157263.189</v>
      </c>
      <c r="D51" s="13">
        <v>0.01886</v>
      </c>
      <c r="E51" s="12">
        <f t="shared" si="3"/>
        <v>76954.61962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4080308.57</v>
      </c>
      <c r="D52" s="13">
        <v>0.01854</v>
      </c>
      <c r="E52" s="12">
        <f t="shared" si="3"/>
        <v>74271.91949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4006036.65</v>
      </c>
      <c r="D53" s="13">
        <v>0.01829</v>
      </c>
      <c r="E53" s="12">
        <f t="shared" si="3"/>
        <v>71954.36499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3934082.285</v>
      </c>
      <c r="D54" s="13">
        <v>0.01804</v>
      </c>
      <c r="E54" s="12">
        <f t="shared" si="3"/>
        <v>69713.21797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3864369.067</v>
      </c>
      <c r="D55" s="13">
        <v>0.01783</v>
      </c>
      <c r="E55" s="12">
        <f t="shared" si="3"/>
        <v>67694.7039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3796674.363</v>
      </c>
      <c r="D56" s="13">
        <v>0.01762</v>
      </c>
      <c r="E56" s="12">
        <f t="shared" si="3"/>
        <v>65739.0797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3730935.283</v>
      </c>
      <c r="D57" s="13">
        <v>0.01739</v>
      </c>
      <c r="E57" s="12">
        <f t="shared" si="3"/>
        <v>63771.97002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3667163.313</v>
      </c>
      <c r="D58" s="13">
        <v>0.0172</v>
      </c>
      <c r="E58" s="12">
        <f t="shared" si="3"/>
        <v>62008.66004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3605154.653</v>
      </c>
      <c r="D59" s="13">
        <v>0.01704</v>
      </c>
      <c r="E59" s="12">
        <f t="shared" si="3"/>
        <v>60402.57541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3544752.078</v>
      </c>
      <c r="D60" s="13">
        <v>0.01687</v>
      </c>
      <c r="E60" s="12">
        <f t="shared" si="3"/>
        <v>58807.87864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3485944.199</v>
      </c>
      <c r="D61" s="13">
        <v>0.01665</v>
      </c>
      <c r="E61" s="12">
        <f t="shared" si="3"/>
        <v>57090.4155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3428853.784</v>
      </c>
      <c r="D62" s="13">
        <v>0.01651</v>
      </c>
      <c r="E62" s="12">
        <f t="shared" si="3"/>
        <v>55690.9189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3373162.865</v>
      </c>
      <c r="D63" s="13">
        <v>0.01638</v>
      </c>
      <c r="E63" s="12">
        <f t="shared" si="3"/>
        <v>54361.95884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3318800.906</v>
      </c>
      <c r="D64" s="13">
        <v>0.01626</v>
      </c>
      <c r="E64" s="12">
        <f t="shared" si="3"/>
        <v>53100.29199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3265700.614</v>
      </c>
      <c r="D65" s="13">
        <v>0.01615</v>
      </c>
      <c r="E65" s="12">
        <f t="shared" si="3"/>
        <v>51902.83415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3213797.78</v>
      </c>
      <c r="D66" s="13">
        <v>0.01606</v>
      </c>
      <c r="E66" s="12">
        <f t="shared" si="3"/>
        <v>50797.78</v>
      </c>
      <c r="F66" s="39">
        <f>SUM(F2)</f>
        <v>12224862</v>
      </c>
    </row>
    <row r="67" ht="22.5" customHeight="1">
      <c r="A67" s="3">
        <f t="shared" si="1"/>
        <v>1950</v>
      </c>
      <c r="B67" s="4">
        <v>1700.0</v>
      </c>
      <c r="C67" s="17">
        <v>3163000.0</v>
      </c>
      <c r="D67" s="13">
        <v>0.01607</v>
      </c>
      <c r="E67" s="4" t="s">
        <v>72</v>
      </c>
      <c r="F67" s="12">
        <f>SUM(C2)</f>
        <v>12224664.7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16303297.54</v>
      </c>
      <c r="D2" s="13">
        <v>0.00975</v>
      </c>
      <c r="E2" s="12">
        <f t="shared" ref="E2:E66" si="3">SUM(C2-C3)</f>
        <v>157422.2838</v>
      </c>
      <c r="F2" s="19">
        <v>1.630296E7</v>
      </c>
    </row>
    <row r="3" ht="22.5" customHeight="1">
      <c r="A3" s="3">
        <f t="shared" si="1"/>
        <v>2014</v>
      </c>
      <c r="B3" s="4">
        <v>1764.0</v>
      </c>
      <c r="C3" s="12">
        <f t="shared" si="2"/>
        <v>16145875.26</v>
      </c>
      <c r="D3" s="13">
        <v>0.01056</v>
      </c>
      <c r="E3" s="12">
        <f t="shared" si="3"/>
        <v>168718.7725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15977156.49</v>
      </c>
      <c r="D4" s="13">
        <v>0.01102</v>
      </c>
      <c r="E4" s="12">
        <f t="shared" si="3"/>
        <v>174149.1409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15803007.34</v>
      </c>
      <c r="D5" s="13">
        <v>0.01114</v>
      </c>
      <c r="E5" s="12">
        <f t="shared" si="3"/>
        <v>174105.9614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15628901.38</v>
      </c>
      <c r="D6" s="13">
        <v>0.01101</v>
      </c>
      <c r="E6" s="12">
        <f t="shared" si="3"/>
        <v>170200.2989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15458701.08</v>
      </c>
      <c r="D7" s="13">
        <v>0.01094</v>
      </c>
      <c r="E7" s="12">
        <f t="shared" si="3"/>
        <v>167288.0585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15291413.03</v>
      </c>
      <c r="D8" s="13">
        <v>0.01097</v>
      </c>
      <c r="E8" s="12">
        <f t="shared" si="3"/>
        <v>165926.5862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15125486.44</v>
      </c>
      <c r="D9" s="13">
        <v>0.01116</v>
      </c>
      <c r="E9" s="12">
        <f t="shared" si="3"/>
        <v>166937.4072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14958549.03</v>
      </c>
      <c r="D10" s="13">
        <v>0.01143</v>
      </c>
      <c r="E10" s="12">
        <f t="shared" si="3"/>
        <v>169044.042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14789504.99</v>
      </c>
      <c r="D11" s="13">
        <v>0.01181</v>
      </c>
      <c r="E11" s="12">
        <f t="shared" si="3"/>
        <v>172625.3486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14616879.64</v>
      </c>
      <c r="D12" s="13">
        <v>0.01502</v>
      </c>
      <c r="E12" s="12">
        <f t="shared" si="3"/>
        <v>216296.755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14400582.89</v>
      </c>
      <c r="D13" s="13">
        <v>0.01952</v>
      </c>
      <c r="E13" s="12">
        <f t="shared" si="3"/>
        <v>275717.3748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14124865.51</v>
      </c>
      <c r="D14" s="13">
        <v>0.02049</v>
      </c>
      <c r="E14" s="12">
        <f t="shared" si="3"/>
        <v>283607.3791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13841258.13</v>
      </c>
      <c r="D15" s="13">
        <v>0.02154</v>
      </c>
      <c r="E15" s="12">
        <f t="shared" si="3"/>
        <v>291854.1615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13549403.97</v>
      </c>
      <c r="D16" s="13">
        <v>0.02256</v>
      </c>
      <c r="E16" s="12">
        <f t="shared" si="3"/>
        <v>298930.6775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13250473.29</v>
      </c>
      <c r="D17" s="13">
        <v>0.02359</v>
      </c>
      <c r="E17" s="12">
        <f t="shared" si="3"/>
        <v>305374.8718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12945098.42</v>
      </c>
      <c r="D18" s="13">
        <v>0.02487</v>
      </c>
      <c r="E18" s="12">
        <f t="shared" si="3"/>
        <v>314132.1316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12630966.29</v>
      </c>
      <c r="D19" s="13">
        <v>0.02073</v>
      </c>
      <c r="E19" s="12">
        <f t="shared" si="3"/>
        <v>256522.2255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12374444.06</v>
      </c>
      <c r="D20" s="13">
        <v>0.01732</v>
      </c>
      <c r="E20" s="12">
        <f t="shared" si="3"/>
        <v>210676.455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12163767.61</v>
      </c>
      <c r="D21" s="13">
        <v>0.0185</v>
      </c>
      <c r="E21" s="12">
        <f t="shared" si="3"/>
        <v>220942.2688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11942825.34</v>
      </c>
      <c r="D22" s="13">
        <v>-0.01562</v>
      </c>
      <c r="E22" s="12">
        <f t="shared" si="3"/>
        <v>-189507.0317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12132332.37</v>
      </c>
      <c r="D23" s="13">
        <v>-0.00803</v>
      </c>
      <c r="E23" s="12">
        <f t="shared" si="3"/>
        <v>-98211.26541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12230543.64</v>
      </c>
      <c r="D24" s="13">
        <v>0.0074</v>
      </c>
      <c r="E24" s="12">
        <f t="shared" si="3"/>
        <v>89841.19805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12140702.44</v>
      </c>
      <c r="D25" s="13">
        <v>-0.01713</v>
      </c>
      <c r="E25" s="12">
        <f t="shared" si="3"/>
        <v>-211594.8526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12352297.29</v>
      </c>
      <c r="D26" s="13">
        <v>0.01049</v>
      </c>
      <c r="E26" s="12">
        <f t="shared" si="3"/>
        <v>128230.4611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12224066.83</v>
      </c>
      <c r="D27" s="13">
        <v>0.02495</v>
      </c>
      <c r="E27" s="12">
        <f t="shared" si="3"/>
        <v>297566.191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11926500.64</v>
      </c>
      <c r="D28" s="13">
        <v>0.02911</v>
      </c>
      <c r="E28" s="12">
        <f t="shared" si="3"/>
        <v>337359.8873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11589140.75</v>
      </c>
      <c r="D29" s="13">
        <v>0.02963</v>
      </c>
      <c r="E29" s="12">
        <f t="shared" si="3"/>
        <v>333504.5021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11255636.25</v>
      </c>
      <c r="D30" s="13">
        <v>0.03026</v>
      </c>
      <c r="E30" s="12">
        <f t="shared" si="3"/>
        <v>330591.8438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10925044.41</v>
      </c>
      <c r="D31" s="13">
        <v>0.03073</v>
      </c>
      <c r="E31" s="12">
        <f t="shared" si="3"/>
        <v>325717.3213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10599327.09</v>
      </c>
      <c r="D32" s="13">
        <v>0.03099</v>
      </c>
      <c r="E32" s="12">
        <f t="shared" si="3"/>
        <v>318599.7404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10280727.35</v>
      </c>
      <c r="D33" s="13">
        <v>0.03138</v>
      </c>
      <c r="E33" s="12">
        <f t="shared" si="3"/>
        <v>312793.756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9967933.589</v>
      </c>
      <c r="D34" s="13">
        <v>0.03181</v>
      </c>
      <c r="E34" s="12">
        <f t="shared" si="3"/>
        <v>307304.6079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9660628.981</v>
      </c>
      <c r="D35" s="13">
        <v>0.03192</v>
      </c>
      <c r="E35" s="12">
        <f t="shared" si="3"/>
        <v>298828.6661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9361800.315</v>
      </c>
      <c r="D36" s="13">
        <v>0.03246</v>
      </c>
      <c r="E36" s="12">
        <f t="shared" si="3"/>
        <v>294330.0837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9067470.232</v>
      </c>
      <c r="D37" s="13">
        <v>0.03306</v>
      </c>
      <c r="E37" s="12">
        <f t="shared" si="3"/>
        <v>290177.3042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8777292.927</v>
      </c>
      <c r="D38" s="13">
        <v>0.0336</v>
      </c>
      <c r="E38" s="12">
        <f t="shared" si="3"/>
        <v>285329.9558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8491962.972</v>
      </c>
      <c r="D39" s="13">
        <v>0.03413</v>
      </c>
      <c r="E39" s="12">
        <f t="shared" si="3"/>
        <v>280265.2435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8211697.728</v>
      </c>
      <c r="D40" s="13">
        <v>0.03416</v>
      </c>
      <c r="E40" s="12">
        <f t="shared" si="3"/>
        <v>271245.8366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7940451.891</v>
      </c>
      <c r="D41" s="13">
        <v>0.03414</v>
      </c>
      <c r="E41" s="12">
        <f t="shared" si="3"/>
        <v>262137.6483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7678314.243</v>
      </c>
      <c r="D42" s="13">
        <v>0.03412</v>
      </c>
      <c r="E42" s="12">
        <f t="shared" si="3"/>
        <v>253340.1172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7424974.126</v>
      </c>
      <c r="D43" s="13">
        <v>0.03402</v>
      </c>
      <c r="E43" s="12">
        <f t="shared" si="3"/>
        <v>244286.9768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7180687.149</v>
      </c>
      <c r="D44" s="13">
        <v>0.03406</v>
      </c>
      <c r="E44" s="12">
        <f t="shared" si="3"/>
        <v>236518.388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6944168.761</v>
      </c>
      <c r="D45" s="13">
        <v>0.03405</v>
      </c>
      <c r="E45" s="12">
        <f t="shared" si="3"/>
        <v>228662.9721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6715505.789</v>
      </c>
      <c r="D46" s="13">
        <v>0.03403</v>
      </c>
      <c r="E46" s="12">
        <f t="shared" si="3"/>
        <v>221007.7677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6494498.021</v>
      </c>
      <c r="D47" s="13">
        <v>0.03404</v>
      </c>
      <c r="E47" s="12">
        <f t="shared" si="3"/>
        <v>213795.1265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6280702.895</v>
      </c>
      <c r="D48" s="13">
        <v>0.03396</v>
      </c>
      <c r="E48" s="12">
        <f t="shared" si="3"/>
        <v>206287.1584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6074415.736</v>
      </c>
      <c r="D49" s="13">
        <v>0.03358</v>
      </c>
      <c r="E49" s="12">
        <f t="shared" si="3"/>
        <v>197351.8068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5877063.93</v>
      </c>
      <c r="D50" s="13">
        <v>0.03313</v>
      </c>
      <c r="E50" s="12">
        <f t="shared" si="3"/>
        <v>188463.3376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5688600.592</v>
      </c>
      <c r="D51" s="13">
        <v>0.03271</v>
      </c>
      <c r="E51" s="12">
        <f t="shared" si="3"/>
        <v>180180.4237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5508420.168</v>
      </c>
      <c r="D52" s="13">
        <v>0.03221</v>
      </c>
      <c r="E52" s="12">
        <f t="shared" si="3"/>
        <v>171889.6481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5336530.52</v>
      </c>
      <c r="D53" s="13">
        <v>0.03168</v>
      </c>
      <c r="E53" s="12">
        <f t="shared" si="3"/>
        <v>163869.8888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5172660.632</v>
      </c>
      <c r="D54" s="13">
        <v>0.0312</v>
      </c>
      <c r="E54" s="12">
        <f t="shared" si="3"/>
        <v>156504.0843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5016156.547</v>
      </c>
      <c r="D55" s="13">
        <v>0.03111</v>
      </c>
      <c r="E55" s="12">
        <f t="shared" si="3"/>
        <v>151344.3087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4864812.239</v>
      </c>
      <c r="D56" s="13">
        <v>0.02894</v>
      </c>
      <c r="E56" s="12">
        <f t="shared" si="3"/>
        <v>136827.8677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4727984.371</v>
      </c>
      <c r="D57" s="13">
        <v>0.0284</v>
      </c>
      <c r="E57" s="12">
        <f t="shared" si="3"/>
        <v>130566.6629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4597417.708</v>
      </c>
      <c r="D58" s="13">
        <v>0.02835</v>
      </c>
      <c r="E58" s="12">
        <f t="shared" si="3"/>
        <v>126743.6107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4470674.097</v>
      </c>
      <c r="D59" s="13">
        <v>0.02806</v>
      </c>
      <c r="E59" s="12">
        <f t="shared" si="3"/>
        <v>122023.1457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4348650.952</v>
      </c>
      <c r="D60" s="13">
        <v>0.02803</v>
      </c>
      <c r="E60" s="12">
        <f t="shared" si="3"/>
        <v>118569.1917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4230081.76</v>
      </c>
      <c r="D61" s="13">
        <v>0.02781</v>
      </c>
      <c r="E61" s="12">
        <f t="shared" si="3"/>
        <v>114455.5645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4115626.195</v>
      </c>
      <c r="D62" s="13">
        <v>0.02731</v>
      </c>
      <c r="E62" s="12">
        <f t="shared" si="3"/>
        <v>109409.7706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4006216.425</v>
      </c>
      <c r="D63" s="13">
        <v>0.02749</v>
      </c>
      <c r="E63" s="12">
        <f t="shared" si="3"/>
        <v>107184.3906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3899032.034</v>
      </c>
      <c r="D64" s="13">
        <v>0.02697</v>
      </c>
      <c r="E64" s="12">
        <f t="shared" si="3"/>
        <v>102395.2929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3796636.741</v>
      </c>
      <c r="D65" s="13">
        <v>0.02705</v>
      </c>
      <c r="E65" s="12">
        <f t="shared" si="3"/>
        <v>99994.18125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3696642.56</v>
      </c>
      <c r="D66" s="13">
        <v>0.02656</v>
      </c>
      <c r="E66" s="12">
        <f t="shared" si="3"/>
        <v>95642.56</v>
      </c>
      <c r="F66" s="39">
        <f>SUM(F2)</f>
        <v>16302960</v>
      </c>
    </row>
    <row r="67" ht="22.5" customHeight="1">
      <c r="A67" s="3">
        <f t="shared" si="1"/>
        <v>1950</v>
      </c>
      <c r="B67" s="4">
        <v>1700.0</v>
      </c>
      <c r="C67" s="17">
        <v>3601000.0</v>
      </c>
      <c r="D67" s="13">
        <v>0.01</v>
      </c>
      <c r="E67" s="4" t="s">
        <v>72</v>
      </c>
      <c r="F67" s="12">
        <f>SUM(C2)</f>
        <v>16303297.54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189630.9334</v>
      </c>
      <c r="D2" s="13">
        <v>0.025</v>
      </c>
      <c r="E2" s="12">
        <f t="shared" ref="E2:E66" si="3">SUM(C2-C3)</f>
        <v>4625.144718</v>
      </c>
      <c r="F2" s="19">
        <v>189681.0</v>
      </c>
    </row>
    <row r="3" ht="22.5" customHeight="1">
      <c r="A3" s="3">
        <f t="shared" si="1"/>
        <v>2014</v>
      </c>
      <c r="B3" s="4">
        <v>1764.0</v>
      </c>
      <c r="C3" s="12">
        <f t="shared" si="2"/>
        <v>185005.7887</v>
      </c>
      <c r="D3" s="13">
        <v>0.04451</v>
      </c>
      <c r="E3" s="12">
        <f t="shared" si="3"/>
        <v>7883.703991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177122.0847</v>
      </c>
      <c r="D4" s="13">
        <v>0.02581</v>
      </c>
      <c r="E4" s="12">
        <f t="shared" si="3"/>
        <v>4456.498773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172665.5859</v>
      </c>
      <c r="D5" s="13">
        <v>-0.04455</v>
      </c>
      <c r="E5" s="12">
        <f t="shared" si="3"/>
        <v>-8050.920356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180716.5063</v>
      </c>
      <c r="D6" s="13">
        <v>0.01584</v>
      </c>
      <c r="E6" s="12">
        <f t="shared" si="3"/>
        <v>2817.913707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177898.5926</v>
      </c>
      <c r="D7" s="13">
        <v>0.01761</v>
      </c>
      <c r="E7" s="12">
        <f t="shared" si="3"/>
        <v>3078.580414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174820.0122</v>
      </c>
      <c r="D8" s="13">
        <v>0.01731</v>
      </c>
      <c r="E8" s="12">
        <f t="shared" si="3"/>
        <v>2974.643335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171845.3688</v>
      </c>
      <c r="D9" s="13">
        <v>0.01715</v>
      </c>
      <c r="E9" s="12">
        <f t="shared" si="3"/>
        <v>2897.456693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168947.9122</v>
      </c>
      <c r="D10" s="13">
        <v>0.01625</v>
      </c>
      <c r="E10" s="12">
        <f t="shared" si="3"/>
        <v>2701.50413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166246.408</v>
      </c>
      <c r="D11" s="13">
        <v>0.0166</v>
      </c>
      <c r="E11" s="12">
        <f t="shared" si="3"/>
        <v>2714.627556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163531.7805</v>
      </c>
      <c r="D12" s="13">
        <v>0.01622</v>
      </c>
      <c r="E12" s="12">
        <f t="shared" si="3"/>
        <v>2610.148865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160921.6316</v>
      </c>
      <c r="D13" s="13">
        <v>0.01649</v>
      </c>
      <c r="E13" s="12">
        <f t="shared" si="3"/>
        <v>2610.54974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158311.0819</v>
      </c>
      <c r="D14" s="13">
        <v>0.01575</v>
      </c>
      <c r="E14" s="12">
        <f t="shared" si="3"/>
        <v>2454.737425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155856.3444</v>
      </c>
      <c r="D15" s="13">
        <v>0.01617</v>
      </c>
      <c r="E15" s="12">
        <f t="shared" si="3"/>
        <v>2480.09397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153376.2505</v>
      </c>
      <c r="D16" s="13">
        <v>0.02101</v>
      </c>
      <c r="E16" s="12">
        <f t="shared" si="3"/>
        <v>3156.124839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150220.1256</v>
      </c>
      <c r="D17" s="13">
        <v>0.03123</v>
      </c>
      <c r="E17" s="12">
        <f t="shared" si="3"/>
        <v>4549.299888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145670.8257</v>
      </c>
      <c r="D18" s="13">
        <v>0.0297</v>
      </c>
      <c r="E18" s="12">
        <f t="shared" si="3"/>
        <v>4201.634966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141469.1908</v>
      </c>
      <c r="D19" s="13">
        <v>0.02724</v>
      </c>
      <c r="E19" s="12">
        <f t="shared" si="3"/>
        <v>3751.431756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137717.759</v>
      </c>
      <c r="D20" s="13">
        <v>0.02721</v>
      </c>
      <c r="E20" s="12">
        <f t="shared" si="3"/>
        <v>3648.037132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134069.7219</v>
      </c>
      <c r="D21" s="13">
        <v>0.02736</v>
      </c>
      <c r="E21" s="12">
        <f t="shared" si="3"/>
        <v>3570.45981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130499.2621</v>
      </c>
      <c r="D22" s="13">
        <v>0.02615</v>
      </c>
      <c r="E22" s="12">
        <f t="shared" si="3"/>
        <v>3325.591486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127173.6706</v>
      </c>
      <c r="D23" s="13">
        <v>0.02535</v>
      </c>
      <c r="E23" s="12">
        <f t="shared" si="3"/>
        <v>3144.148388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124029.5222</v>
      </c>
      <c r="D24" s="13">
        <v>0.02579</v>
      </c>
      <c r="E24" s="12">
        <f t="shared" si="3"/>
        <v>3118.30041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120911.2218</v>
      </c>
      <c r="D25" s="13">
        <v>0.02828</v>
      </c>
      <c r="E25" s="12">
        <f t="shared" si="3"/>
        <v>3325.329047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117585.8927</v>
      </c>
      <c r="D26" s="13">
        <v>0.03505</v>
      </c>
      <c r="E26" s="12">
        <f t="shared" si="3"/>
        <v>3981.822657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113604.0701</v>
      </c>
      <c r="D27" s="13">
        <v>0.03596</v>
      </c>
      <c r="E27" s="12">
        <f t="shared" si="3"/>
        <v>3943.397776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109660.6723</v>
      </c>
      <c r="D28" s="13">
        <v>0.03907</v>
      </c>
      <c r="E28" s="12">
        <f t="shared" si="3"/>
        <v>4123.343439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105537.3289</v>
      </c>
      <c r="D29" s="13">
        <v>0.03842</v>
      </c>
      <c r="E29" s="12">
        <f t="shared" si="3"/>
        <v>3904.724654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101632.6042</v>
      </c>
      <c r="D30" s="13">
        <v>0.03669</v>
      </c>
      <c r="E30" s="12">
        <f t="shared" si="3"/>
        <v>3596.928926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98035.67529</v>
      </c>
      <c r="D31" s="13">
        <v>0.03851</v>
      </c>
      <c r="E31" s="12">
        <f t="shared" si="3"/>
        <v>3635.356285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94400.31901</v>
      </c>
      <c r="D32" s="13">
        <v>0.0361</v>
      </c>
      <c r="E32" s="12">
        <f t="shared" si="3"/>
        <v>3289.114483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91111.20452</v>
      </c>
      <c r="D33" s="13">
        <v>0.02581</v>
      </c>
      <c r="E33" s="12">
        <f t="shared" si="3"/>
        <v>2292.413009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88818.79151</v>
      </c>
      <c r="D34" s="13">
        <v>0.00241</v>
      </c>
      <c r="E34" s="12">
        <f t="shared" si="3"/>
        <v>213.5386594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88605.25285</v>
      </c>
      <c r="D35" s="13">
        <v>0.00347</v>
      </c>
      <c r="E35" s="12">
        <f t="shared" si="3"/>
        <v>306.3970297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88298.85583</v>
      </c>
      <c r="D36" s="13">
        <v>0.00363</v>
      </c>
      <c r="E36" s="12">
        <f t="shared" si="3"/>
        <v>319.3655497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87979.49028</v>
      </c>
      <c r="D37" s="13">
        <v>0.00121</v>
      </c>
      <c r="E37" s="12">
        <f t="shared" si="3"/>
        <v>106.3265281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87873.16375</v>
      </c>
      <c r="D38" s="13">
        <v>0.00228</v>
      </c>
      <c r="E38" s="12">
        <f t="shared" si="3"/>
        <v>199.8950526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87673.26869</v>
      </c>
      <c r="D39" s="13">
        <v>0.00244</v>
      </c>
      <c r="E39" s="12">
        <f t="shared" si="3"/>
        <v>213.4020746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87459.86662</v>
      </c>
      <c r="D40" s="13">
        <v>0.00321</v>
      </c>
      <c r="E40" s="12">
        <f t="shared" si="3"/>
        <v>279.8478602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87180.01876</v>
      </c>
      <c r="D41" s="13">
        <v>0.00353</v>
      </c>
      <c r="E41" s="12">
        <f t="shared" si="3"/>
        <v>306.662946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86873.35581</v>
      </c>
      <c r="D42" s="13">
        <v>0.00308</v>
      </c>
      <c r="E42" s="12">
        <f t="shared" si="3"/>
        <v>266.748351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86606.60746</v>
      </c>
      <c r="D43" s="13">
        <v>0.00324</v>
      </c>
      <c r="E43" s="12">
        <f t="shared" si="3"/>
        <v>279.6991828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86326.90828</v>
      </c>
      <c r="D44" s="13">
        <v>0.00651</v>
      </c>
      <c r="E44" s="12">
        <f t="shared" si="3"/>
        <v>558.353293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85768.55499</v>
      </c>
      <c r="D45" s="13">
        <v>0.00718</v>
      </c>
      <c r="E45" s="12">
        <f t="shared" si="3"/>
        <v>611.4281705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85157.12682</v>
      </c>
      <c r="D46" s="13">
        <v>0.00787</v>
      </c>
      <c r="E46" s="12">
        <f t="shared" si="3"/>
        <v>664.9534048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84492.17341</v>
      </c>
      <c r="D47" s="13">
        <v>0.01</v>
      </c>
      <c r="E47" s="12">
        <f t="shared" si="3"/>
        <v>836.5561724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83655.61724</v>
      </c>
      <c r="D48" s="13">
        <v>0.0093</v>
      </c>
      <c r="E48" s="12">
        <f t="shared" si="3"/>
        <v>770.828535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82884.7887</v>
      </c>
      <c r="D49" s="13">
        <v>0.00841</v>
      </c>
      <c r="E49" s="12">
        <f t="shared" si="3"/>
        <v>691.24768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82193.54102</v>
      </c>
      <c r="D50" s="13">
        <v>0.00881</v>
      </c>
      <c r="E50" s="12">
        <f t="shared" si="3"/>
        <v>717.8012673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81475.73976</v>
      </c>
      <c r="D51" s="13">
        <v>0.01038</v>
      </c>
      <c r="E51" s="12">
        <f t="shared" si="3"/>
        <v>837.0298093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80638.70995</v>
      </c>
      <c r="D52" s="13">
        <v>0.00748</v>
      </c>
      <c r="E52" s="12">
        <f t="shared" si="3"/>
        <v>598.6992798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80040.01067</v>
      </c>
      <c r="D53" s="13">
        <v>0.00854</v>
      </c>
      <c r="E53" s="12">
        <f t="shared" si="3"/>
        <v>677.7536747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79362.25699</v>
      </c>
      <c r="D54" s="13">
        <v>0.00692</v>
      </c>
      <c r="E54" s="12">
        <f t="shared" si="3"/>
        <v>545.4125635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78816.84443</v>
      </c>
      <c r="D55" s="13">
        <v>0.00953</v>
      </c>
      <c r="E55" s="12">
        <f t="shared" si="3"/>
        <v>744.0338845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78072.81055</v>
      </c>
      <c r="D56" s="13">
        <v>0.00842</v>
      </c>
      <c r="E56" s="12">
        <f t="shared" si="3"/>
        <v>651.8841998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77420.92635</v>
      </c>
      <c r="D57" s="13">
        <v>0.00571</v>
      </c>
      <c r="E57" s="12">
        <f t="shared" si="3"/>
        <v>439.5635814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76981.36276</v>
      </c>
      <c r="D58" s="13">
        <v>-0.00415</v>
      </c>
      <c r="E58" s="12">
        <f t="shared" si="3"/>
        <v>-320.803992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77302.16676</v>
      </c>
      <c r="D59" s="13">
        <v>-0.0019</v>
      </c>
      <c r="E59" s="12">
        <f t="shared" si="3"/>
        <v>-147.1537089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77449.32047</v>
      </c>
      <c r="D60" s="13">
        <v>0.00138</v>
      </c>
      <c r="E60" s="12">
        <f t="shared" si="3"/>
        <v>106.732771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77342.58769</v>
      </c>
      <c r="D61" s="13">
        <v>0.00398</v>
      </c>
      <c r="E61" s="12">
        <f t="shared" si="3"/>
        <v>306.6032182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77035.98448</v>
      </c>
      <c r="D62" s="13">
        <v>0.00975</v>
      </c>
      <c r="E62" s="12">
        <f t="shared" si="3"/>
        <v>743.8483274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76292.13615</v>
      </c>
      <c r="D63" s="13">
        <v>0.02445</v>
      </c>
      <c r="E63" s="12">
        <f t="shared" si="3"/>
        <v>1820.823592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74471.31256</v>
      </c>
      <c r="D64" s="13">
        <v>0.02617</v>
      </c>
      <c r="E64" s="12">
        <f t="shared" si="3"/>
        <v>1899.211875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72572.10068</v>
      </c>
      <c r="D65" s="13">
        <v>0.0231</v>
      </c>
      <c r="E65" s="12">
        <f t="shared" si="3"/>
        <v>1638.564682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70933.536</v>
      </c>
      <c r="D66" s="13">
        <v>0.03704</v>
      </c>
      <c r="E66" s="12">
        <f t="shared" si="3"/>
        <v>2533.536</v>
      </c>
      <c r="F66" s="39">
        <f>SUM(F2)</f>
        <v>189681</v>
      </c>
    </row>
    <row r="67" ht="22.5" customHeight="1">
      <c r="A67" s="3">
        <f t="shared" si="1"/>
        <v>1950</v>
      </c>
      <c r="B67" s="4">
        <v>1700.0</v>
      </c>
      <c r="C67" s="17">
        <v>68400.0</v>
      </c>
      <c r="D67" s="13">
        <v>0.04479</v>
      </c>
      <c r="E67" s="4" t="s">
        <v>72</v>
      </c>
      <c r="F67" s="12">
        <f>SUM(C2)</f>
        <v>189630.9334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9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220397.8017</v>
      </c>
      <c r="D2" s="13">
        <v>-0.00673</v>
      </c>
      <c r="E2" s="12">
        <f t="shared" ref="E2:E66" si="3">SUM(C2-C3)</f>
        <v>-1493.327298</v>
      </c>
      <c r="F2" s="19">
        <v>220218.0</v>
      </c>
    </row>
    <row r="3" ht="22.5" customHeight="1">
      <c r="A3" s="3">
        <f t="shared" si="1"/>
        <v>2014</v>
      </c>
      <c r="B3" s="4">
        <v>1764.0</v>
      </c>
      <c r="C3" s="12">
        <f t="shared" si="2"/>
        <v>221891.129</v>
      </c>
      <c r="D3" s="13">
        <v>-0.00603</v>
      </c>
      <c r="E3" s="12">
        <f t="shared" si="3"/>
        <v>-1346.120615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223237.2496</v>
      </c>
      <c r="D4" s="13">
        <v>-0.00534</v>
      </c>
      <c r="E4" s="12">
        <f t="shared" si="3"/>
        <v>-1198.486832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224435.7364</v>
      </c>
      <c r="D5" s="13">
        <v>-0.00903</v>
      </c>
      <c r="E5" s="12">
        <f t="shared" si="3"/>
        <v>-2045.122153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226480.8586</v>
      </c>
      <c r="D6" s="13">
        <v>-0.00813</v>
      </c>
      <c r="E6" s="12">
        <f t="shared" si="3"/>
        <v>-1856.381764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228337.2403</v>
      </c>
      <c r="D7" s="13">
        <v>-0.00742</v>
      </c>
      <c r="E7" s="12">
        <f t="shared" si="3"/>
        <v>-1706.927727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230044.168</v>
      </c>
      <c r="D8" s="13">
        <v>-0.0061</v>
      </c>
      <c r="E8" s="12">
        <f t="shared" si="3"/>
        <v>-1411.881905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231456.0499</v>
      </c>
      <c r="D9" s="13">
        <v>-0.00657</v>
      </c>
      <c r="E9" s="12">
        <f t="shared" si="3"/>
        <v>-1530.723099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232986.773</v>
      </c>
      <c r="D10" s="13">
        <v>-0.007</v>
      </c>
      <c r="E10" s="12">
        <f t="shared" si="3"/>
        <v>-1642.404241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234629.1773</v>
      </c>
      <c r="D11" s="13">
        <v>-0.00703</v>
      </c>
      <c r="E11" s="12">
        <f t="shared" si="3"/>
        <v>-1661.120796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236290.2981</v>
      </c>
      <c r="D12" s="13">
        <v>-0.00725</v>
      </c>
      <c r="E12" s="12">
        <f t="shared" si="3"/>
        <v>-1725.615373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238015.9135</v>
      </c>
      <c r="D13" s="13">
        <v>-0.00684</v>
      </c>
      <c r="E13" s="12">
        <f t="shared" si="3"/>
        <v>-1639.241258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239655.1547</v>
      </c>
      <c r="D14" s="13">
        <v>-0.0073</v>
      </c>
      <c r="E14" s="12">
        <f t="shared" si="3"/>
        <v>-1762.347768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241417.5025</v>
      </c>
      <c r="D15" s="13">
        <v>-0.00739</v>
      </c>
      <c r="E15" s="12">
        <f t="shared" si="3"/>
        <v>-1797.357818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243214.8603</v>
      </c>
      <c r="D16" s="13">
        <v>-0.00945</v>
      </c>
      <c r="E16" s="12">
        <f t="shared" si="3"/>
        <v>-2320.307334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245535.1676</v>
      </c>
      <c r="D17" s="13">
        <v>-0.00865</v>
      </c>
      <c r="E17" s="12">
        <f t="shared" si="3"/>
        <v>-2142.411056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247677.5787</v>
      </c>
      <c r="D18" s="13">
        <v>-0.00802</v>
      </c>
      <c r="E18" s="12">
        <f t="shared" si="3"/>
        <v>-2002.433699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249680.0124</v>
      </c>
      <c r="D19" s="13">
        <v>-0.00943</v>
      </c>
      <c r="E19" s="12">
        <f t="shared" si="3"/>
        <v>-2376.896652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252056.909</v>
      </c>
      <c r="D20" s="13">
        <v>-0.00986</v>
      </c>
      <c r="E20" s="12">
        <f t="shared" si="3"/>
        <v>-2510.030019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254566.9391</v>
      </c>
      <c r="D21" s="13">
        <v>-0.00815</v>
      </c>
      <c r="E21" s="12">
        <f t="shared" si="3"/>
        <v>-2091.768466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256658.7075</v>
      </c>
      <c r="D22" s="13">
        <v>-0.00775</v>
      </c>
      <c r="E22" s="12">
        <f t="shared" si="3"/>
        <v>-2004.640951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258663.3485</v>
      </c>
      <c r="D23" s="13">
        <v>-0.0064</v>
      </c>
      <c r="E23" s="12">
        <f t="shared" si="3"/>
        <v>-1666.108525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260329.457</v>
      </c>
      <c r="D24" s="13">
        <v>-0.00535</v>
      </c>
      <c r="E24" s="12">
        <f t="shared" si="3"/>
        <v>-1400.253954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261729.711</v>
      </c>
      <c r="D25" s="13">
        <v>-0.01633</v>
      </c>
      <c r="E25" s="12">
        <f t="shared" si="3"/>
        <v>-4345.00003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266074.711</v>
      </c>
      <c r="D26" s="13">
        <v>-0.01536</v>
      </c>
      <c r="E26" s="12">
        <f t="shared" si="3"/>
        <v>-4150.661725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270225.3727</v>
      </c>
      <c r="D27" s="13">
        <v>-0.01355</v>
      </c>
      <c r="E27" s="12">
        <f t="shared" si="3"/>
        <v>-3711.849359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273937.2221</v>
      </c>
      <c r="D28" s="13">
        <v>-0.01214</v>
      </c>
      <c r="E28" s="12">
        <f t="shared" si="3"/>
        <v>-3366.466783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277303.6889</v>
      </c>
      <c r="D29" s="13">
        <v>0.00109</v>
      </c>
      <c r="E29" s="12">
        <f t="shared" si="3"/>
        <v>301.9319151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277001.7569</v>
      </c>
      <c r="D30" s="13">
        <v>0.00102</v>
      </c>
      <c r="E30" s="12">
        <f t="shared" si="3"/>
        <v>282.2538931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276719.503</v>
      </c>
      <c r="D31" s="13">
        <v>0.00182</v>
      </c>
      <c r="E31" s="12">
        <f t="shared" si="3"/>
        <v>502.714555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276216.7885</v>
      </c>
      <c r="D32" s="13">
        <v>-7.9E-4</v>
      </c>
      <c r="E32" s="12">
        <f t="shared" si="3"/>
        <v>-218.3837861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276435.1723</v>
      </c>
      <c r="D33" s="13">
        <v>0.00218</v>
      </c>
      <c r="E33" s="12">
        <f t="shared" si="3"/>
        <v>601.3178027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275833.8545</v>
      </c>
      <c r="D34" s="13">
        <v>0.00213</v>
      </c>
      <c r="E34" s="12">
        <f t="shared" si="3"/>
        <v>586.2773393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275247.5771</v>
      </c>
      <c r="D35" s="13">
        <v>0.00249</v>
      </c>
      <c r="E35" s="12">
        <f t="shared" si="3"/>
        <v>683.6641433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274563.913</v>
      </c>
      <c r="D36" s="13">
        <v>0.00312</v>
      </c>
      <c r="E36" s="12">
        <f t="shared" si="3"/>
        <v>853.9750065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273709.938</v>
      </c>
      <c r="D37" s="13">
        <v>0.00326</v>
      </c>
      <c r="E37" s="12">
        <f t="shared" si="3"/>
        <v>889.3949702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272820.543</v>
      </c>
      <c r="D38" s="13">
        <v>0.00456</v>
      </c>
      <c r="E38" s="12">
        <f t="shared" si="3"/>
        <v>1238.414506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271582.1285</v>
      </c>
      <c r="D39" s="13">
        <v>-0.00201</v>
      </c>
      <c r="E39" s="12">
        <f t="shared" si="3"/>
        <v>-546.9795071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272129.108</v>
      </c>
      <c r="D40" s="13">
        <v>0.00408</v>
      </c>
      <c r="E40" s="12">
        <f t="shared" si="3"/>
        <v>1105.775198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271023.3328</v>
      </c>
      <c r="D41" s="13">
        <v>0.00624</v>
      </c>
      <c r="E41" s="12">
        <f t="shared" si="3"/>
        <v>1680.698041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269342.6348</v>
      </c>
      <c r="D42" s="13">
        <v>0.00206</v>
      </c>
      <c r="E42" s="12">
        <f t="shared" si="3"/>
        <v>553.7051949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268788.9296</v>
      </c>
      <c r="D43" s="13">
        <v>0.00724</v>
      </c>
      <c r="E43" s="12">
        <f t="shared" si="3"/>
        <v>1932.043853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266856.8857</v>
      </c>
      <c r="D44" s="13">
        <v>0.00615</v>
      </c>
      <c r="E44" s="12">
        <f t="shared" si="3"/>
        <v>1631.138346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265225.7474</v>
      </c>
      <c r="D45" s="13">
        <v>0.00428</v>
      </c>
      <c r="E45" s="12">
        <f t="shared" si="3"/>
        <v>1130.328393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264095.419</v>
      </c>
      <c r="D46" s="13">
        <v>0.00531</v>
      </c>
      <c r="E46" s="12">
        <f t="shared" si="3"/>
        <v>1394.939546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262700.4794</v>
      </c>
      <c r="D47" s="13">
        <v>0.00598</v>
      </c>
      <c r="E47" s="12">
        <f t="shared" si="3"/>
        <v>1561.610437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261138.869</v>
      </c>
      <c r="D48" s="13">
        <v>0.00715</v>
      </c>
      <c r="E48" s="12">
        <f t="shared" si="3"/>
        <v>1853.887617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259284.9814</v>
      </c>
      <c r="D49" s="13">
        <v>0.00824</v>
      </c>
      <c r="E49" s="12">
        <f t="shared" si="3"/>
        <v>2119.047297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257165.9341</v>
      </c>
      <c r="D50" s="13">
        <v>0.00602</v>
      </c>
      <c r="E50" s="12">
        <f t="shared" si="3"/>
        <v>1538.874896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255627.0592</v>
      </c>
      <c r="D51" s="13">
        <v>0.00662</v>
      </c>
      <c r="E51" s="12">
        <f t="shared" si="3"/>
        <v>1681.122104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253945.9371</v>
      </c>
      <c r="D52" s="13">
        <v>0.00708</v>
      </c>
      <c r="E52" s="12">
        <f t="shared" si="3"/>
        <v>1785.29733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252160.6398</v>
      </c>
      <c r="D53" s="13">
        <v>0.00818</v>
      </c>
      <c r="E53" s="12">
        <f t="shared" si="3"/>
        <v>2045.938258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250114.7015</v>
      </c>
      <c r="D54" s="13">
        <v>0.00819</v>
      </c>
      <c r="E54" s="12">
        <f t="shared" si="3"/>
        <v>2031.798972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248082.9025</v>
      </c>
      <c r="D55" s="13">
        <v>0.00808</v>
      </c>
      <c r="E55" s="12">
        <f t="shared" si="3"/>
        <v>1988.443231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246094.4593</v>
      </c>
      <c r="D56" s="13">
        <v>0.0095</v>
      </c>
      <c r="E56" s="12">
        <f t="shared" si="3"/>
        <v>2315.896348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243778.563</v>
      </c>
      <c r="D57" s="13">
        <v>0.00959</v>
      </c>
      <c r="E57" s="12">
        <f t="shared" si="3"/>
        <v>2315.629531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241462.9334</v>
      </c>
      <c r="D58" s="13">
        <v>0.00797</v>
      </c>
      <c r="E58" s="12">
        <f t="shared" si="3"/>
        <v>1909.242913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239553.6905</v>
      </c>
      <c r="D59" s="13">
        <v>0.00989</v>
      </c>
      <c r="E59" s="12">
        <f t="shared" si="3"/>
        <v>2345.984215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237207.7063</v>
      </c>
      <c r="D60" s="13">
        <v>0.00971</v>
      </c>
      <c r="E60" s="12">
        <f t="shared" si="3"/>
        <v>2281.136988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234926.5693</v>
      </c>
      <c r="D61" s="13">
        <v>0.00665</v>
      </c>
      <c r="E61" s="12">
        <f t="shared" si="3"/>
        <v>1551.941276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233374.628</v>
      </c>
      <c r="D62" s="13">
        <v>0.00751</v>
      </c>
      <c r="E62" s="12">
        <f t="shared" si="3"/>
        <v>1739.579217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231635.0488</v>
      </c>
      <c r="D63" s="13">
        <v>0.00779</v>
      </c>
      <c r="E63" s="12">
        <f t="shared" si="3"/>
        <v>1790.48912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229844.5597</v>
      </c>
      <c r="D64" s="13">
        <v>0.00842</v>
      </c>
      <c r="E64" s="12">
        <f t="shared" si="3"/>
        <v>1919.1321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227925.4276</v>
      </c>
      <c r="D65" s="13">
        <v>0.00618</v>
      </c>
      <c r="E65" s="12">
        <f t="shared" si="3"/>
        <v>1399.92759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226525.5</v>
      </c>
      <c r="D66" s="13">
        <v>0.00678</v>
      </c>
      <c r="E66" s="12">
        <f t="shared" si="3"/>
        <v>1525.5</v>
      </c>
      <c r="F66" s="39">
        <f>SUM(F2)</f>
        <v>220218</v>
      </c>
    </row>
    <row r="67" ht="22.5" customHeight="1">
      <c r="A67" s="3">
        <f t="shared" si="1"/>
        <v>1950</v>
      </c>
      <c r="B67" s="4">
        <v>1700.0</v>
      </c>
      <c r="C67" s="17">
        <v>225000.0</v>
      </c>
      <c r="D67" s="13">
        <v>0.01135</v>
      </c>
      <c r="E67" s="4" t="s">
        <v>72</v>
      </c>
      <c r="F67" s="12">
        <f>SUM(C2)</f>
        <v>220397.8017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9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10967541.22</v>
      </c>
      <c r="D2" s="13">
        <v>0.01748</v>
      </c>
      <c r="E2" s="12">
        <f t="shared" ref="E2:E66" si="3">SUM(C2-C3)</f>
        <v>188419.0554</v>
      </c>
      <c r="F2" s="19">
        <v>1.09675E7</v>
      </c>
    </row>
    <row r="3" ht="22.5" customHeight="1">
      <c r="A3" s="3">
        <f t="shared" si="1"/>
        <v>2014</v>
      </c>
      <c r="B3" s="4">
        <v>1764.0</v>
      </c>
      <c r="C3" s="12">
        <f t="shared" si="2"/>
        <v>10779122.16</v>
      </c>
      <c r="D3" s="13">
        <v>0.01718</v>
      </c>
      <c r="E3" s="12">
        <f t="shared" si="3"/>
        <v>182057.5697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10597064.59</v>
      </c>
      <c r="D4" s="13">
        <v>0.01711</v>
      </c>
      <c r="E4" s="12">
        <f t="shared" si="3"/>
        <v>178265.6499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10418798.94</v>
      </c>
      <c r="D5" s="13">
        <v>0.01708</v>
      </c>
      <c r="E5" s="12">
        <f t="shared" si="3"/>
        <v>174964.6891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10243834.26</v>
      </c>
      <c r="D6" s="13">
        <v>0.01698</v>
      </c>
      <c r="E6" s="12">
        <f t="shared" si="3"/>
        <v>171036.1125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10072798.14</v>
      </c>
      <c r="D7" s="13">
        <v>0.01806</v>
      </c>
      <c r="E7" s="12">
        <f t="shared" si="3"/>
        <v>178687.6358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9894110.507</v>
      </c>
      <c r="D8" s="13">
        <v>0.01936</v>
      </c>
      <c r="E8" s="12">
        <f t="shared" si="3"/>
        <v>187912.003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9706198.504</v>
      </c>
      <c r="D9" s="13">
        <v>0.02049</v>
      </c>
      <c r="E9" s="12">
        <f t="shared" si="3"/>
        <v>194886.7773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9511311.727</v>
      </c>
      <c r="D10" s="13">
        <v>0.02143</v>
      </c>
      <c r="E10" s="12">
        <f t="shared" si="3"/>
        <v>199551.0317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9311760.695</v>
      </c>
      <c r="D11" s="13">
        <v>0.02205</v>
      </c>
      <c r="E11" s="12">
        <f t="shared" si="3"/>
        <v>200894.5975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9110866.098</v>
      </c>
      <c r="D12" s="13">
        <v>0.0225</v>
      </c>
      <c r="E12" s="12">
        <f t="shared" si="3"/>
        <v>200483.6061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8910382.492</v>
      </c>
      <c r="D13" s="13">
        <v>0.02286</v>
      </c>
      <c r="E13" s="12">
        <f t="shared" si="3"/>
        <v>199139.0256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8711243.466</v>
      </c>
      <c r="D14" s="13">
        <v>0.02338</v>
      </c>
      <c r="E14" s="12">
        <f t="shared" si="3"/>
        <v>199015.8809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8512227.585</v>
      </c>
      <c r="D15" s="13">
        <v>0.02395</v>
      </c>
      <c r="E15" s="12">
        <f t="shared" si="3"/>
        <v>199099.4196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8313128.166</v>
      </c>
      <c r="D16" s="13">
        <v>0.02442</v>
      </c>
      <c r="E16" s="12">
        <f t="shared" si="3"/>
        <v>198167.3433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8114960.822</v>
      </c>
      <c r="D17" s="13">
        <v>0.02364</v>
      </c>
      <c r="E17" s="12">
        <f t="shared" si="3"/>
        <v>187407.3638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7927553.459</v>
      </c>
      <c r="D18" s="13">
        <v>0.02325</v>
      </c>
      <c r="E18" s="12">
        <f t="shared" si="3"/>
        <v>180127.6501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7747425.809</v>
      </c>
      <c r="D19" s="13">
        <v>0.02447</v>
      </c>
      <c r="E19" s="12">
        <f t="shared" si="3"/>
        <v>185051.3041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7562374.505</v>
      </c>
      <c r="D20" s="13">
        <v>0.02466</v>
      </c>
      <c r="E20" s="12">
        <f t="shared" si="3"/>
        <v>182000.0344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7380374.47</v>
      </c>
      <c r="D21" s="13">
        <v>0.0251</v>
      </c>
      <c r="E21" s="12">
        <f t="shared" si="3"/>
        <v>180711.5396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7199662.931</v>
      </c>
      <c r="D22" s="13">
        <v>0.02537</v>
      </c>
      <c r="E22" s="12">
        <f t="shared" si="3"/>
        <v>178136.1348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7021526.796</v>
      </c>
      <c r="D23" s="13">
        <v>0.02546</v>
      </c>
      <c r="E23" s="12">
        <f t="shared" si="3"/>
        <v>174329.6396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6847197.156</v>
      </c>
      <c r="D24" s="13">
        <v>0.02541</v>
      </c>
      <c r="E24" s="12">
        <f t="shared" si="3"/>
        <v>169675.8172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6677521.339</v>
      </c>
      <c r="D25" s="13">
        <v>0.02576</v>
      </c>
      <c r="E25" s="12">
        <f t="shared" si="3"/>
        <v>167693.1735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6509828.165</v>
      </c>
      <c r="D26" s="13">
        <v>0.02721</v>
      </c>
      <c r="E26" s="12">
        <f t="shared" si="3"/>
        <v>172440.3232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6337387.842</v>
      </c>
      <c r="D27" s="13">
        <v>0.02914</v>
      </c>
      <c r="E27" s="12">
        <f t="shared" si="3"/>
        <v>179442.5265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6157945.316</v>
      </c>
      <c r="D28" s="13">
        <v>0.02985</v>
      </c>
      <c r="E28" s="12">
        <f t="shared" si="3"/>
        <v>178486.8356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5979458.48</v>
      </c>
      <c r="D29" s="13">
        <v>0.03096</v>
      </c>
      <c r="E29" s="12">
        <f t="shared" si="3"/>
        <v>179564.7111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5799893.769</v>
      </c>
      <c r="D30" s="13">
        <v>0.03194</v>
      </c>
      <c r="E30" s="12">
        <f t="shared" si="3"/>
        <v>179514.901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5620378.868</v>
      </c>
      <c r="D31" s="13">
        <v>0.03254</v>
      </c>
      <c r="E31" s="12">
        <f t="shared" si="3"/>
        <v>177123.5287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5443255.339</v>
      </c>
      <c r="D32" s="13">
        <v>0.03301</v>
      </c>
      <c r="E32" s="12">
        <f t="shared" si="3"/>
        <v>173940.0962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5269315.243</v>
      </c>
      <c r="D33" s="13">
        <v>0.03273</v>
      </c>
      <c r="E33" s="12">
        <f t="shared" si="3"/>
        <v>166998.8166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5102316.426</v>
      </c>
      <c r="D34" s="13">
        <v>0.03242</v>
      </c>
      <c r="E34" s="12">
        <f t="shared" si="3"/>
        <v>160222.6793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4942093.747</v>
      </c>
      <c r="D35" s="13">
        <v>0.03203</v>
      </c>
      <c r="E35" s="12">
        <f t="shared" si="3"/>
        <v>153382.4237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4788711.323</v>
      </c>
      <c r="D36" s="13">
        <v>0.03166</v>
      </c>
      <c r="E36" s="12">
        <f t="shared" si="3"/>
        <v>146957.913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4641753.41</v>
      </c>
      <c r="D37" s="13">
        <v>0.03139</v>
      </c>
      <c r="E37" s="12">
        <f t="shared" si="3"/>
        <v>141270.169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4500483.241</v>
      </c>
      <c r="D38" s="13">
        <v>0.02403</v>
      </c>
      <c r="E38" s="12">
        <f t="shared" si="3"/>
        <v>105608.8321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4394874.409</v>
      </c>
      <c r="D39" s="13">
        <v>0.02401</v>
      </c>
      <c r="E39" s="12">
        <f t="shared" si="3"/>
        <v>103046.7814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4291827.628</v>
      </c>
      <c r="D40" s="13">
        <v>0.02401</v>
      </c>
      <c r="E40" s="12">
        <f t="shared" si="3"/>
        <v>100630.6397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4191196.988</v>
      </c>
      <c r="D41" s="13">
        <v>0.02403</v>
      </c>
      <c r="E41" s="12">
        <f t="shared" si="3"/>
        <v>98351.08701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4092845.901</v>
      </c>
      <c r="D42" s="13">
        <v>0.02389</v>
      </c>
      <c r="E42" s="12">
        <f t="shared" si="3"/>
        <v>95496.67306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3997349.228</v>
      </c>
      <c r="D43" s="13">
        <v>0.02392</v>
      </c>
      <c r="E43" s="12">
        <f t="shared" si="3"/>
        <v>93382.87517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3903966.353</v>
      </c>
      <c r="D44" s="13">
        <v>0.02402</v>
      </c>
      <c r="E44" s="12">
        <f t="shared" si="3"/>
        <v>91573.6722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3812392.681</v>
      </c>
      <c r="D45" s="13">
        <v>0.02388</v>
      </c>
      <c r="E45" s="12">
        <f t="shared" si="3"/>
        <v>88916.60861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3723476.072</v>
      </c>
      <c r="D46" s="13">
        <v>0.02416</v>
      </c>
      <c r="E46" s="12">
        <f t="shared" si="3"/>
        <v>87837.03904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3635639.033</v>
      </c>
      <c r="D47" s="13">
        <v>0.02333</v>
      </c>
      <c r="E47" s="12">
        <f t="shared" si="3"/>
        <v>82885.73446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3552753.299</v>
      </c>
      <c r="D48" s="13">
        <v>0.02261</v>
      </c>
      <c r="E48" s="12">
        <f t="shared" si="3"/>
        <v>78551.69819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3474201.601</v>
      </c>
      <c r="D49" s="13">
        <v>0.02259</v>
      </c>
      <c r="E49" s="12">
        <f t="shared" si="3"/>
        <v>76748.4663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3397453.134</v>
      </c>
      <c r="D50" s="13">
        <v>0.02279</v>
      </c>
      <c r="E50" s="12">
        <f t="shared" si="3"/>
        <v>75702.69257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3321750.442</v>
      </c>
      <c r="D51" s="13">
        <v>0.02458</v>
      </c>
      <c r="E51" s="12">
        <f t="shared" si="3"/>
        <v>79689.84936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3242060.592</v>
      </c>
      <c r="D52" s="13">
        <v>0.02522</v>
      </c>
      <c r="E52" s="12">
        <f t="shared" si="3"/>
        <v>79753.3877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3162307.205</v>
      </c>
      <c r="D53" s="13">
        <v>0.02578</v>
      </c>
      <c r="E53" s="12">
        <f t="shared" si="3"/>
        <v>79475.40383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3082831.801</v>
      </c>
      <c r="D54" s="13">
        <v>0.02614</v>
      </c>
      <c r="E54" s="12">
        <f t="shared" si="3"/>
        <v>78532.38669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3004299.414</v>
      </c>
      <c r="D55" s="13">
        <v>0.02615</v>
      </c>
      <c r="E55" s="12">
        <f t="shared" si="3"/>
        <v>76560.37585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2927739.038</v>
      </c>
      <c r="D56" s="13">
        <v>0.02601</v>
      </c>
      <c r="E56" s="12">
        <f t="shared" si="3"/>
        <v>74220.02942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2853519.009</v>
      </c>
      <c r="D57" s="13">
        <v>0.02566</v>
      </c>
      <c r="E57" s="12">
        <f t="shared" si="3"/>
        <v>71389.44462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2782129.564</v>
      </c>
      <c r="D58" s="13">
        <v>0.02536</v>
      </c>
      <c r="E58" s="12">
        <f t="shared" si="3"/>
        <v>68809.78949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2713319.775</v>
      </c>
      <c r="D59" s="13">
        <v>0.02501</v>
      </c>
      <c r="E59" s="12">
        <f t="shared" si="3"/>
        <v>66204.35661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2647115.418</v>
      </c>
      <c r="D60" s="13">
        <v>0.02866</v>
      </c>
      <c r="E60" s="12">
        <f t="shared" si="3"/>
        <v>73752.57897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2573362.839</v>
      </c>
      <c r="D61" s="13">
        <v>0.02815</v>
      </c>
      <c r="E61" s="12">
        <f t="shared" si="3"/>
        <v>70456.80487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2502906.034</v>
      </c>
      <c r="D62" s="13">
        <v>0.02758</v>
      </c>
      <c r="E62" s="12">
        <f t="shared" si="3"/>
        <v>67177.39585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2435728.639</v>
      </c>
      <c r="D63" s="13">
        <v>0.02706</v>
      </c>
      <c r="E63" s="12">
        <f t="shared" si="3"/>
        <v>64174.26144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2371554.377</v>
      </c>
      <c r="D64" s="13">
        <v>0.02633</v>
      </c>
      <c r="E64" s="12">
        <f t="shared" si="3"/>
        <v>60841.08108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2310713.296</v>
      </c>
      <c r="D65" s="13">
        <v>0.02625</v>
      </c>
      <c r="E65" s="12">
        <f t="shared" si="3"/>
        <v>59104.72499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2251608.571</v>
      </c>
      <c r="D66" s="13">
        <v>0.02593</v>
      </c>
      <c r="E66" s="12">
        <f t="shared" si="3"/>
        <v>56908.571</v>
      </c>
      <c r="F66" s="39">
        <f>SUM(F2)</f>
        <v>10967500</v>
      </c>
    </row>
    <row r="67" ht="22.5" customHeight="1">
      <c r="A67" s="3">
        <f t="shared" si="1"/>
        <v>1950</v>
      </c>
      <c r="B67" s="4">
        <v>1700.0</v>
      </c>
      <c r="C67" s="17">
        <v>2194700.0</v>
      </c>
      <c r="D67" s="13">
        <v>0.02558</v>
      </c>
      <c r="E67" s="4" t="s">
        <v>72</v>
      </c>
      <c r="F67" s="12">
        <f>SUM(C2)</f>
        <v>10967541.22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9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88913059.39</v>
      </c>
      <c r="D2" s="13">
        <v>0.0137</v>
      </c>
      <c r="E2" s="12">
        <f t="shared" ref="E2:E66" si="3">SUM(C2-C3)</f>
        <v>1201646.358</v>
      </c>
      <c r="F2" s="19">
        <v>8.8913943E7</v>
      </c>
    </row>
    <row r="3" ht="22.5" customHeight="1">
      <c r="A3" s="3">
        <f t="shared" si="1"/>
        <v>2014</v>
      </c>
      <c r="B3" s="4">
        <v>1764.0</v>
      </c>
      <c r="C3" s="12">
        <f t="shared" si="2"/>
        <v>87711413.03</v>
      </c>
      <c r="D3" s="13">
        <v>0.01353</v>
      </c>
      <c r="E3" s="12">
        <f t="shared" si="3"/>
        <v>1170893.233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86540519.79</v>
      </c>
      <c r="D4" s="13">
        <v>0.01333</v>
      </c>
      <c r="E4" s="12">
        <f t="shared" si="3"/>
        <v>1138410.122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85402109.67</v>
      </c>
      <c r="D5" s="13">
        <v>0.0128</v>
      </c>
      <c r="E5" s="12">
        <f t="shared" si="3"/>
        <v>1079331.56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84322778.11</v>
      </c>
      <c r="D6" s="13">
        <v>0.01222</v>
      </c>
      <c r="E6" s="12">
        <f t="shared" si="3"/>
        <v>1017984.577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83304793.54</v>
      </c>
      <c r="D7" s="13">
        <v>0.0125</v>
      </c>
      <c r="E7" s="12">
        <f t="shared" si="3"/>
        <v>1028454.241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82276339.29</v>
      </c>
      <c r="D8" s="13">
        <v>0.01254</v>
      </c>
      <c r="E8" s="12">
        <f t="shared" si="3"/>
        <v>1018967.443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81257371.85</v>
      </c>
      <c r="D9" s="13">
        <v>0.0123</v>
      </c>
      <c r="E9" s="12">
        <f t="shared" si="3"/>
        <v>987321.6179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80270050.23</v>
      </c>
      <c r="D10" s="13">
        <v>0.01199</v>
      </c>
      <c r="E10" s="12">
        <f t="shared" si="3"/>
        <v>951034.9927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79319015.24</v>
      </c>
      <c r="D11" s="13">
        <v>0.02079</v>
      </c>
      <c r="E11" s="12">
        <f t="shared" si="3"/>
        <v>1615456.976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77703558.26</v>
      </c>
      <c r="D12" s="13">
        <v>0.02232</v>
      </c>
      <c r="E12" s="12">
        <f t="shared" si="3"/>
        <v>1696478.031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76007080.23</v>
      </c>
      <c r="D13" s="13">
        <v>0.02194</v>
      </c>
      <c r="E13" s="12">
        <f t="shared" si="3"/>
        <v>1631793.785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74375286.45</v>
      </c>
      <c r="D14" s="13">
        <v>0.02084</v>
      </c>
      <c r="E14" s="12">
        <f t="shared" si="3"/>
        <v>1518338.789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72856947.66</v>
      </c>
      <c r="D15" s="13">
        <v>0.02122</v>
      </c>
      <c r="E15" s="12">
        <f t="shared" si="3"/>
        <v>1513899.482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71343048.18</v>
      </c>
      <c r="D16" s="13">
        <v>0.01535</v>
      </c>
      <c r="E16" s="12">
        <f t="shared" si="3"/>
        <v>1078559.895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70264488.28</v>
      </c>
      <c r="D17" s="13">
        <v>0.01553</v>
      </c>
      <c r="E17" s="12">
        <f t="shared" si="3"/>
        <v>1074520.204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69189968.08</v>
      </c>
      <c r="D18" s="13">
        <v>0.01398</v>
      </c>
      <c r="E18" s="12">
        <f t="shared" si="3"/>
        <v>953939.677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68236028.4</v>
      </c>
      <c r="D19" s="13">
        <v>0.01451</v>
      </c>
      <c r="E19" s="12">
        <f t="shared" si="3"/>
        <v>975943.8272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67260084.57</v>
      </c>
      <c r="D20" s="13">
        <v>0.01296</v>
      </c>
      <c r="E20" s="12">
        <f t="shared" si="3"/>
        <v>860538.122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66399546.45</v>
      </c>
      <c r="D21" s="13">
        <v>0.01101</v>
      </c>
      <c r="E21" s="12">
        <f t="shared" si="3"/>
        <v>723097.7007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65676448.75</v>
      </c>
      <c r="D22" s="13">
        <v>0.0106</v>
      </c>
      <c r="E22" s="12">
        <f t="shared" si="3"/>
        <v>688868.3522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64987580.4</v>
      </c>
      <c r="D23" s="13">
        <v>0.01155</v>
      </c>
      <c r="E23" s="12">
        <f t="shared" si="3"/>
        <v>742036.0374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64245544.36</v>
      </c>
      <c r="D24" s="13">
        <v>0.01776</v>
      </c>
      <c r="E24" s="12">
        <f t="shared" si="3"/>
        <v>1121090.304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63124454.06</v>
      </c>
      <c r="D25" s="13">
        <v>0.01493</v>
      </c>
      <c r="E25" s="12">
        <f t="shared" si="3"/>
        <v>928584.335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62195869.72</v>
      </c>
      <c r="D26" s="13">
        <v>0.02472</v>
      </c>
      <c r="E26" s="12">
        <f t="shared" si="3"/>
        <v>1500392.204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60695477.52</v>
      </c>
      <c r="D27" s="13">
        <v>0.02966</v>
      </c>
      <c r="E27" s="12">
        <f t="shared" si="3"/>
        <v>1748371.174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58947106.34</v>
      </c>
      <c r="D28" s="13">
        <v>0.02856</v>
      </c>
      <c r="E28" s="12">
        <f t="shared" si="3"/>
        <v>1636782.839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57310323.5</v>
      </c>
      <c r="D29" s="13">
        <v>0.02988</v>
      </c>
      <c r="E29" s="12">
        <f t="shared" si="3"/>
        <v>1662749.511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55647573.99</v>
      </c>
      <c r="D30" s="13">
        <v>0.03476</v>
      </c>
      <c r="E30" s="12">
        <f t="shared" si="3"/>
        <v>1869331.702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53778242.29</v>
      </c>
      <c r="D31" s="13">
        <v>0.03697</v>
      </c>
      <c r="E31" s="12">
        <f t="shared" si="3"/>
        <v>1917299.071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51860943.22</v>
      </c>
      <c r="D32" s="13">
        <v>0.03683</v>
      </c>
      <c r="E32" s="12">
        <f t="shared" si="3"/>
        <v>1842190.657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50018752.56</v>
      </c>
      <c r="D33" s="13">
        <v>0.03664</v>
      </c>
      <c r="E33" s="12">
        <f t="shared" si="3"/>
        <v>1767910.841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48250841.72</v>
      </c>
      <c r="D34" s="13">
        <v>0.03864</v>
      </c>
      <c r="E34" s="12">
        <f t="shared" si="3"/>
        <v>1795051.726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46455790</v>
      </c>
      <c r="D35" s="13">
        <v>0.03923</v>
      </c>
      <c r="E35" s="12">
        <f t="shared" si="3"/>
        <v>1753664.388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44702125.61</v>
      </c>
      <c r="D36" s="13">
        <v>0.0374</v>
      </c>
      <c r="E36" s="12">
        <f t="shared" si="3"/>
        <v>1611586.175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43090539.43</v>
      </c>
      <c r="D37" s="13">
        <v>0.03677</v>
      </c>
      <c r="E37" s="12">
        <f t="shared" si="3"/>
        <v>1528245.546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41562293.89</v>
      </c>
      <c r="D38" s="13">
        <v>0.03565</v>
      </c>
      <c r="E38" s="12">
        <f t="shared" si="3"/>
        <v>1430691.621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40131602.27</v>
      </c>
      <c r="D39" s="13">
        <v>0.03305</v>
      </c>
      <c r="E39" s="12">
        <f t="shared" si="3"/>
        <v>1283916.03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38847686.24</v>
      </c>
      <c r="D40" s="13">
        <v>0.03228</v>
      </c>
      <c r="E40" s="12">
        <f t="shared" si="3"/>
        <v>1214789.894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37632896.34</v>
      </c>
      <c r="D41" s="13">
        <v>0.02963</v>
      </c>
      <c r="E41" s="12">
        <f t="shared" si="3"/>
        <v>1082974.193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36549922.15</v>
      </c>
      <c r="D42" s="13">
        <v>0.03066</v>
      </c>
      <c r="E42" s="12">
        <f t="shared" si="3"/>
        <v>1087284.471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35462637.68</v>
      </c>
      <c r="D43" s="13">
        <v>0.02978</v>
      </c>
      <c r="E43" s="12">
        <f t="shared" si="3"/>
        <v>1025536.862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34437100.82</v>
      </c>
      <c r="D44" s="13">
        <v>0.02942</v>
      </c>
      <c r="E44" s="12">
        <f t="shared" si="3"/>
        <v>984184.7895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33452916.03</v>
      </c>
      <c r="D45" s="13">
        <v>0.02913</v>
      </c>
      <c r="E45" s="12">
        <f t="shared" si="3"/>
        <v>946900.2399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32506015.79</v>
      </c>
      <c r="D46" s="13">
        <v>0.02943</v>
      </c>
      <c r="E46" s="12">
        <f t="shared" si="3"/>
        <v>929302.6671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31576713.12</v>
      </c>
      <c r="D47" s="13">
        <v>0.03035</v>
      </c>
      <c r="E47" s="12">
        <f t="shared" si="3"/>
        <v>930123.9804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30646589.14</v>
      </c>
      <c r="D48" s="13">
        <v>0.03038</v>
      </c>
      <c r="E48" s="12">
        <f t="shared" si="3"/>
        <v>903592.2456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29742996.89</v>
      </c>
      <c r="D49" s="13">
        <v>0.02965</v>
      </c>
      <c r="E49" s="12">
        <f t="shared" si="3"/>
        <v>856485.0754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28886511.82</v>
      </c>
      <c r="D50" s="13">
        <v>0.03022</v>
      </c>
      <c r="E50" s="12">
        <f t="shared" si="3"/>
        <v>847343.6617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28039168.16</v>
      </c>
      <c r="D51" s="13">
        <v>0.03073</v>
      </c>
      <c r="E51" s="12">
        <f t="shared" si="3"/>
        <v>835954.7481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27203213.41</v>
      </c>
      <c r="D52" s="13">
        <v>0.03159</v>
      </c>
      <c r="E52" s="12">
        <f t="shared" si="3"/>
        <v>833033.9685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26370179.44</v>
      </c>
      <c r="D53" s="13">
        <v>0.03122</v>
      </c>
      <c r="E53" s="12">
        <f t="shared" si="3"/>
        <v>798352.439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25571827</v>
      </c>
      <c r="D54" s="13">
        <v>0.03105</v>
      </c>
      <c r="E54" s="12">
        <f t="shared" si="3"/>
        <v>770093.8154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24801733.19</v>
      </c>
      <c r="D55" s="13">
        <v>0.03034</v>
      </c>
      <c r="E55" s="12">
        <f t="shared" si="3"/>
        <v>730326.4795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24071406.71</v>
      </c>
      <c r="D56" s="13">
        <v>0.0304</v>
      </c>
      <c r="E56" s="12">
        <f t="shared" si="3"/>
        <v>710181.2538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23361225.45</v>
      </c>
      <c r="D57" s="13">
        <v>0.02972</v>
      </c>
      <c r="E57" s="12">
        <f t="shared" si="3"/>
        <v>674256.711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22686968.74</v>
      </c>
      <c r="D58" s="13">
        <v>0.02923</v>
      </c>
      <c r="E58" s="12">
        <f t="shared" si="3"/>
        <v>644307.0026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22042661.74</v>
      </c>
      <c r="D59" s="13">
        <v>0.02721</v>
      </c>
      <c r="E59" s="12">
        <f t="shared" si="3"/>
        <v>583893.0948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21458768.64</v>
      </c>
      <c r="D60" s="13">
        <v>0.02677</v>
      </c>
      <c r="E60" s="12">
        <f t="shared" si="3"/>
        <v>559474.1146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20899294.53</v>
      </c>
      <c r="D61" s="13">
        <v>0.02692</v>
      </c>
      <c r="E61" s="12">
        <f t="shared" si="3"/>
        <v>547860.6014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20351433.93</v>
      </c>
      <c r="D62" s="13">
        <v>0.02622</v>
      </c>
      <c r="E62" s="12">
        <f t="shared" si="3"/>
        <v>519980.7036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19831453.22</v>
      </c>
      <c r="D63" s="13">
        <v>0.02518</v>
      </c>
      <c r="E63" s="12">
        <f t="shared" si="3"/>
        <v>487091.0398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19344362.19</v>
      </c>
      <c r="D64" s="13">
        <v>0.0246</v>
      </c>
      <c r="E64" s="12">
        <f t="shared" si="3"/>
        <v>464445.9396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18879916.25</v>
      </c>
      <c r="D65" s="13">
        <v>0.0248</v>
      </c>
      <c r="E65" s="12">
        <f t="shared" si="3"/>
        <v>456891.0255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18423025.22</v>
      </c>
      <c r="D66" s="13">
        <v>0.0246</v>
      </c>
      <c r="E66" s="12">
        <f t="shared" si="3"/>
        <v>442325.22</v>
      </c>
      <c r="F66" s="39">
        <f>SUM(F2)</f>
        <v>88913943</v>
      </c>
    </row>
    <row r="67" ht="22.5" customHeight="1">
      <c r="A67" s="3">
        <f t="shared" si="1"/>
        <v>1950</v>
      </c>
      <c r="B67" s="4">
        <v>1700.0</v>
      </c>
      <c r="C67" s="17">
        <v>1.79807E7</v>
      </c>
      <c r="D67" s="13">
        <v>0.02455</v>
      </c>
      <c r="E67" s="4" t="s">
        <v>72</v>
      </c>
      <c r="F67" s="12">
        <f>SUM(C2)</f>
        <v>88913059.39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9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33245957.23</v>
      </c>
      <c r="D2" s="13">
        <v>0.01731</v>
      </c>
      <c r="E2" s="12">
        <f t="shared" ref="E2:E66" si="3">SUM(C2-C3)</f>
        <v>565695.3334</v>
      </c>
      <c r="F2" s="19">
        <v>3.3245174E7</v>
      </c>
    </row>
    <row r="3" ht="22.5" customHeight="1">
      <c r="A3" s="3">
        <f t="shared" si="1"/>
        <v>2014</v>
      </c>
      <c r="B3" s="4">
        <v>1764.0</v>
      </c>
      <c r="C3" s="12">
        <f t="shared" si="2"/>
        <v>32680261.9</v>
      </c>
      <c r="D3" s="13">
        <v>0.0173</v>
      </c>
      <c r="E3" s="12">
        <f t="shared" si="3"/>
        <v>555753.9868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32124507.91</v>
      </c>
      <c r="D4" s="13">
        <v>0.01731</v>
      </c>
      <c r="E4" s="12">
        <f t="shared" si="3"/>
        <v>546613.3548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31577894.56</v>
      </c>
      <c r="D5" s="13">
        <v>0.01754</v>
      </c>
      <c r="E5" s="12">
        <f t="shared" si="3"/>
        <v>544328.7443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31033565.81</v>
      </c>
      <c r="D6" s="13">
        <v>0.01775</v>
      </c>
      <c r="E6" s="12">
        <f t="shared" si="3"/>
        <v>541238.8044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30492327.01</v>
      </c>
      <c r="D7" s="13">
        <v>0.01774</v>
      </c>
      <c r="E7" s="12">
        <f t="shared" si="3"/>
        <v>531504.9827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29960822.02</v>
      </c>
      <c r="D8" s="13">
        <v>0.01794</v>
      </c>
      <c r="E8" s="12">
        <f t="shared" si="3"/>
        <v>528024.3896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29432797.63</v>
      </c>
      <c r="D9" s="13">
        <v>0.01815</v>
      </c>
      <c r="E9" s="12">
        <f t="shared" si="3"/>
        <v>524682.2934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28908115.34</v>
      </c>
      <c r="D10" s="13">
        <v>0.01827</v>
      </c>
      <c r="E10" s="12">
        <f t="shared" si="3"/>
        <v>518675.0737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28389440.27</v>
      </c>
      <c r="D11" s="13">
        <v>0.01841</v>
      </c>
      <c r="E11" s="12">
        <f t="shared" si="3"/>
        <v>513201.5547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27876238.71</v>
      </c>
      <c r="D12" s="13">
        <v>0.01867</v>
      </c>
      <c r="E12" s="12">
        <f t="shared" si="3"/>
        <v>510910.6745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27365328.04</v>
      </c>
      <c r="D13" s="13">
        <v>0.01903</v>
      </c>
      <c r="E13" s="12">
        <f t="shared" si="3"/>
        <v>511037.1555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26854290.88</v>
      </c>
      <c r="D14" s="13">
        <v>0.01907</v>
      </c>
      <c r="E14" s="12">
        <f t="shared" si="3"/>
        <v>502528.116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26351762.77</v>
      </c>
      <c r="D15" s="13">
        <v>0.01921</v>
      </c>
      <c r="E15" s="12">
        <f t="shared" si="3"/>
        <v>496676.2127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25855086.55</v>
      </c>
      <c r="D16" s="13">
        <v>0.01939</v>
      </c>
      <c r="E16" s="12">
        <f t="shared" si="3"/>
        <v>491794.238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25363292.32</v>
      </c>
      <c r="D17" s="13">
        <v>0.01954</v>
      </c>
      <c r="E17" s="12">
        <f t="shared" si="3"/>
        <v>486100.3314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24877191.98</v>
      </c>
      <c r="D18" s="13">
        <v>0.01974</v>
      </c>
      <c r="E18" s="12">
        <f t="shared" si="3"/>
        <v>481569.5861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24395622.4</v>
      </c>
      <c r="D19" s="13">
        <v>0.01989</v>
      </c>
      <c r="E19" s="12">
        <f t="shared" si="3"/>
        <v>475765.9449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23919856.45</v>
      </c>
      <c r="D20" s="13">
        <v>0.02005</v>
      </c>
      <c r="E20" s="12">
        <f t="shared" si="3"/>
        <v>470166.2878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23449690.17</v>
      </c>
      <c r="D21" s="13">
        <v>0.02016</v>
      </c>
      <c r="E21" s="12">
        <f t="shared" si="3"/>
        <v>463403.5384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22986286.63</v>
      </c>
      <c r="D22" s="13">
        <v>0.02029</v>
      </c>
      <c r="E22" s="12">
        <f t="shared" si="3"/>
        <v>457116.8547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22529169.77</v>
      </c>
      <c r="D23" s="13">
        <v>0.02051</v>
      </c>
      <c r="E23" s="12">
        <f t="shared" si="3"/>
        <v>452786.6185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22076383.15</v>
      </c>
      <c r="D24" s="13">
        <v>0.02071</v>
      </c>
      <c r="E24" s="12">
        <f t="shared" si="3"/>
        <v>447925.3609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21628457.79</v>
      </c>
      <c r="D25" s="13">
        <v>0.02084</v>
      </c>
      <c r="E25" s="12">
        <f t="shared" si="3"/>
        <v>441535.4614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21186922.33</v>
      </c>
      <c r="D26" s="13">
        <v>0.02104</v>
      </c>
      <c r="E26" s="12">
        <f t="shared" si="3"/>
        <v>436587.0542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20750335.28</v>
      </c>
      <c r="D27" s="13">
        <v>0.02142</v>
      </c>
      <c r="E27" s="12">
        <f t="shared" si="3"/>
        <v>435151.242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20315184.04</v>
      </c>
      <c r="D28" s="13">
        <v>0.02119</v>
      </c>
      <c r="E28" s="12">
        <f t="shared" si="3"/>
        <v>421546.186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19893637.85</v>
      </c>
      <c r="D29" s="13">
        <v>0.02168</v>
      </c>
      <c r="E29" s="12">
        <f t="shared" si="3"/>
        <v>422142.0294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19471495.82</v>
      </c>
      <c r="D30" s="13">
        <v>0.02204</v>
      </c>
      <c r="E30" s="12">
        <f t="shared" si="3"/>
        <v>419897.2329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19051598.59</v>
      </c>
      <c r="D31" s="13">
        <v>0.02245</v>
      </c>
      <c r="E31" s="12">
        <f t="shared" si="3"/>
        <v>418317.1679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18633281.42</v>
      </c>
      <c r="D32" s="13">
        <v>0.02284</v>
      </c>
      <c r="E32" s="12">
        <f t="shared" si="3"/>
        <v>416080.8608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18217200.56</v>
      </c>
      <c r="D33" s="13">
        <v>0.02325</v>
      </c>
      <c r="E33" s="12">
        <f t="shared" si="3"/>
        <v>413926.1305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17803274.43</v>
      </c>
      <c r="D34" s="13">
        <v>0.02349</v>
      </c>
      <c r="E34" s="12">
        <f t="shared" si="3"/>
        <v>408600.8816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17394673.55</v>
      </c>
      <c r="D35" s="13">
        <v>0.02354</v>
      </c>
      <c r="E35" s="12">
        <f t="shared" si="3"/>
        <v>400053.3592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16994620.19</v>
      </c>
      <c r="D36" s="13">
        <v>0.02364</v>
      </c>
      <c r="E36" s="12">
        <f t="shared" si="3"/>
        <v>392474.7189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16602145.47</v>
      </c>
      <c r="D37" s="13">
        <v>0.02369</v>
      </c>
      <c r="E37" s="12">
        <f t="shared" si="3"/>
        <v>384203.0558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16217942.41</v>
      </c>
      <c r="D38" s="13">
        <v>0.02385</v>
      </c>
      <c r="E38" s="12">
        <f t="shared" si="3"/>
        <v>377787.6901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15840154.72</v>
      </c>
      <c r="D39" s="13">
        <v>0.02406</v>
      </c>
      <c r="E39" s="12">
        <f t="shared" si="3"/>
        <v>372159.9541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15467994.77</v>
      </c>
      <c r="D40" s="13">
        <v>0.02451</v>
      </c>
      <c r="E40" s="12">
        <f t="shared" si="3"/>
        <v>370050.6113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15097944.16</v>
      </c>
      <c r="D41" s="13">
        <v>0.02508</v>
      </c>
      <c r="E41" s="12">
        <f t="shared" si="3"/>
        <v>369392.0859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14728552.07</v>
      </c>
      <c r="D42" s="13">
        <v>0.0257</v>
      </c>
      <c r="E42" s="12">
        <f t="shared" si="3"/>
        <v>369039.4738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14359512.6</v>
      </c>
      <c r="D43" s="13">
        <v>0.02631</v>
      </c>
      <c r="E43" s="12">
        <f t="shared" si="3"/>
        <v>368113.7049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13991398.89</v>
      </c>
      <c r="D44" s="13">
        <v>0.02681</v>
      </c>
      <c r="E44" s="12">
        <f t="shared" si="3"/>
        <v>365315.3011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13626083.59</v>
      </c>
      <c r="D45" s="13">
        <v>0.02742</v>
      </c>
      <c r="E45" s="12">
        <f t="shared" si="3"/>
        <v>363655.7708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13262427.82</v>
      </c>
      <c r="D46" s="13">
        <v>0.02791</v>
      </c>
      <c r="E46" s="12">
        <f t="shared" si="3"/>
        <v>360103.8617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12902323.96</v>
      </c>
      <c r="D47" s="13">
        <v>0.02816</v>
      </c>
      <c r="E47" s="12">
        <f t="shared" si="3"/>
        <v>353378.3095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12548945.65</v>
      </c>
      <c r="D48" s="13">
        <v>0.0284</v>
      </c>
      <c r="E48" s="12">
        <f t="shared" si="3"/>
        <v>346548.0907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12202397.56</v>
      </c>
      <c r="D49" s="13">
        <v>0.02876</v>
      </c>
      <c r="E49" s="12">
        <f t="shared" si="3"/>
        <v>341130.0535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11861267.51</v>
      </c>
      <c r="D50" s="13">
        <v>0.02919</v>
      </c>
      <c r="E50" s="12">
        <f t="shared" si="3"/>
        <v>336410.5738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11524856.93</v>
      </c>
      <c r="D51" s="13">
        <v>0.02963</v>
      </c>
      <c r="E51" s="12">
        <f t="shared" si="3"/>
        <v>331654.5855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11193202.35</v>
      </c>
      <c r="D52" s="13">
        <v>0.02991</v>
      </c>
      <c r="E52" s="12">
        <f t="shared" si="3"/>
        <v>325065.9593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10868136.39</v>
      </c>
      <c r="D53" s="13">
        <v>0.03023</v>
      </c>
      <c r="E53" s="12">
        <f t="shared" si="3"/>
        <v>318903.3157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10549233.07</v>
      </c>
      <c r="D54" s="13">
        <v>0.03043</v>
      </c>
      <c r="E54" s="12">
        <f t="shared" si="3"/>
        <v>311533.2069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10237699.86</v>
      </c>
      <c r="D55" s="13">
        <v>0.03025</v>
      </c>
      <c r="E55" s="12">
        <f t="shared" si="3"/>
        <v>300597.351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9937102.513</v>
      </c>
      <c r="D56" s="13">
        <v>0.02993</v>
      </c>
      <c r="E56" s="12">
        <f t="shared" si="3"/>
        <v>288774.4587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9648328.054</v>
      </c>
      <c r="D57" s="13">
        <v>0.02933</v>
      </c>
      <c r="E57" s="12">
        <f t="shared" si="3"/>
        <v>274921.9996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9373406.055</v>
      </c>
      <c r="D58" s="13">
        <v>0.0287</v>
      </c>
      <c r="E58" s="12">
        <f t="shared" si="3"/>
        <v>261511.3772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9111894.678</v>
      </c>
      <c r="D59" s="13">
        <v>0.02812</v>
      </c>
      <c r="E59" s="12">
        <f t="shared" si="3"/>
        <v>249218.4554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8862676.222</v>
      </c>
      <c r="D60" s="13">
        <v>0.02768</v>
      </c>
      <c r="E60" s="12">
        <f t="shared" si="3"/>
        <v>238711.3477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8623964.874</v>
      </c>
      <c r="D61" s="13">
        <v>0.0273</v>
      </c>
      <c r="E61" s="12">
        <f t="shared" si="3"/>
        <v>229177.6901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8394787.184</v>
      </c>
      <c r="D62" s="13">
        <v>0.02693</v>
      </c>
      <c r="E62" s="12">
        <f t="shared" si="3"/>
        <v>220143.1635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8174644.021</v>
      </c>
      <c r="D63" s="13">
        <v>0.02664</v>
      </c>
      <c r="E63" s="12">
        <f t="shared" si="3"/>
        <v>212121.5974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7962522.423</v>
      </c>
      <c r="D64" s="13">
        <v>0.02628</v>
      </c>
      <c r="E64" s="12">
        <f t="shared" si="3"/>
        <v>203896.6844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7758625.739</v>
      </c>
      <c r="D65" s="13">
        <v>0.02554</v>
      </c>
      <c r="E65" s="12">
        <f t="shared" si="3"/>
        <v>193220.4511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7565405.288</v>
      </c>
      <c r="D66" s="13">
        <v>0.02472</v>
      </c>
      <c r="E66" s="12">
        <f t="shared" si="3"/>
        <v>182505.288</v>
      </c>
      <c r="F66" s="39">
        <f>SUM(F2)</f>
        <v>33245174</v>
      </c>
    </row>
    <row r="67" ht="22.5" customHeight="1">
      <c r="A67" s="3">
        <f t="shared" si="1"/>
        <v>1950</v>
      </c>
      <c r="B67" s="4">
        <v>1700.0</v>
      </c>
      <c r="C67" s="17">
        <v>7382900.0</v>
      </c>
      <c r="D67" s="13">
        <v>0.02381</v>
      </c>
      <c r="E67" s="4" t="s">
        <v>72</v>
      </c>
      <c r="F67" s="12">
        <f>SUM(C2)</f>
        <v>33245957.23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9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10232177.74</v>
      </c>
      <c r="D2" s="13">
        <v>0.00786</v>
      </c>
      <c r="E2" s="12">
        <f t="shared" ref="E2:E66" si="3">SUM(C2-C3)</f>
        <v>79797.70709</v>
      </c>
      <c r="F2" s="19">
        <v>1.0233103E7</v>
      </c>
    </row>
    <row r="3" ht="22.5" customHeight="1">
      <c r="A3" s="3">
        <f t="shared" si="1"/>
        <v>2014</v>
      </c>
      <c r="B3" s="4">
        <v>1764.0</v>
      </c>
      <c r="C3" s="12">
        <f t="shared" si="2"/>
        <v>10152380.04</v>
      </c>
      <c r="D3" s="13">
        <v>0.00815</v>
      </c>
      <c r="E3" s="12">
        <f t="shared" si="3"/>
        <v>82073.00233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10070307.03</v>
      </c>
      <c r="D4" s="13">
        <v>0.00845</v>
      </c>
      <c r="E4" s="12">
        <f t="shared" si="3"/>
        <v>84381.07437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9985925.961</v>
      </c>
      <c r="D5" s="13">
        <v>0.00854</v>
      </c>
      <c r="E5" s="12">
        <f t="shared" si="3"/>
        <v>84557.68507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9901368.276</v>
      </c>
      <c r="D6" s="13">
        <v>0.00829</v>
      </c>
      <c r="E6" s="12">
        <f t="shared" si="3"/>
        <v>81407.47504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9819960.8</v>
      </c>
      <c r="D7" s="13">
        <v>0.00778</v>
      </c>
      <c r="E7" s="12">
        <f t="shared" si="3"/>
        <v>75809.49714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9744151.303</v>
      </c>
      <c r="D8" s="13">
        <v>0.00712</v>
      </c>
      <c r="E8" s="12">
        <f t="shared" si="3"/>
        <v>68887.87561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9675263.428</v>
      </c>
      <c r="D9" s="13">
        <v>0.00398</v>
      </c>
      <c r="E9" s="12">
        <f t="shared" si="3"/>
        <v>38354.89596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9636908.532</v>
      </c>
      <c r="D10" s="13">
        <v>0.00704</v>
      </c>
      <c r="E10" s="12">
        <f t="shared" si="3"/>
        <v>67369.5544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9569538.977</v>
      </c>
      <c r="D11" s="13">
        <v>0.00714</v>
      </c>
      <c r="E11" s="12">
        <f t="shared" si="3"/>
        <v>67842.11559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9501696.862</v>
      </c>
      <c r="D12" s="13">
        <v>0.00743</v>
      </c>
      <c r="E12" s="12">
        <f t="shared" si="3"/>
        <v>70076.93605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9431619.926</v>
      </c>
      <c r="D13" s="13">
        <v>0.00822</v>
      </c>
      <c r="E13" s="12">
        <f t="shared" si="3"/>
        <v>76895.83205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9354724.094</v>
      </c>
      <c r="D14" s="13">
        <v>0.00892</v>
      </c>
      <c r="E14" s="12">
        <f t="shared" si="3"/>
        <v>82706.39785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9272017.696</v>
      </c>
      <c r="D15" s="13">
        <v>0.00979</v>
      </c>
      <c r="E15" s="12">
        <f t="shared" si="3"/>
        <v>89893.00076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9182124.695</v>
      </c>
      <c r="D16" s="13">
        <v>0.01028</v>
      </c>
      <c r="E16" s="12">
        <f t="shared" si="3"/>
        <v>93431.76334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9088692.932</v>
      </c>
      <c r="D17" s="13">
        <v>0.01082</v>
      </c>
      <c r="E17" s="12">
        <f t="shared" si="3"/>
        <v>97287.01205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8991405.92</v>
      </c>
      <c r="D18" s="13">
        <v>0.01152</v>
      </c>
      <c r="E18" s="12">
        <f t="shared" si="3"/>
        <v>102401.3328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8889004.587</v>
      </c>
      <c r="D19" s="13">
        <v>0.01229</v>
      </c>
      <c r="E19" s="12">
        <f t="shared" si="3"/>
        <v>107919.5353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8781085.052</v>
      </c>
      <c r="D20" s="13">
        <v>0.01268</v>
      </c>
      <c r="E20" s="12">
        <f t="shared" si="3"/>
        <v>109949.9925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8671135.059</v>
      </c>
      <c r="D21" s="13">
        <v>0.01283</v>
      </c>
      <c r="E21" s="12">
        <f t="shared" si="3"/>
        <v>109841.3977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8561293.661</v>
      </c>
      <c r="D22" s="13">
        <v>0.0128</v>
      </c>
      <c r="E22" s="12">
        <f t="shared" si="3"/>
        <v>108199.6039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8453094.057</v>
      </c>
      <c r="D23" s="13">
        <v>0.0132</v>
      </c>
      <c r="E23" s="12">
        <f t="shared" si="3"/>
        <v>110127.163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8342966.894</v>
      </c>
      <c r="D24" s="13">
        <v>0.01326</v>
      </c>
      <c r="E24" s="12">
        <f t="shared" si="3"/>
        <v>109180.014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8233786.88</v>
      </c>
      <c r="D25" s="13">
        <v>0.01352</v>
      </c>
      <c r="E25" s="12">
        <f t="shared" si="3"/>
        <v>109835.8184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8123951.062</v>
      </c>
      <c r="D26" s="13">
        <v>0.01383</v>
      </c>
      <c r="E26" s="12">
        <f t="shared" si="3"/>
        <v>110821.5807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8013129.481</v>
      </c>
      <c r="D27" s="13">
        <v>0.01495</v>
      </c>
      <c r="E27" s="12">
        <f t="shared" si="3"/>
        <v>118031.7117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7895097.77</v>
      </c>
      <c r="D28" s="13">
        <v>0.01556</v>
      </c>
      <c r="E28" s="12">
        <f t="shared" si="3"/>
        <v>120965.4981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7774132.271</v>
      </c>
      <c r="D29" s="13">
        <v>0.01599</v>
      </c>
      <c r="E29" s="12">
        <f t="shared" si="3"/>
        <v>122351.9671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7651780.304</v>
      </c>
      <c r="D30" s="13">
        <v>0.01689</v>
      </c>
      <c r="E30" s="12">
        <f t="shared" si="3"/>
        <v>127091.9857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7524688.319</v>
      </c>
      <c r="D31" s="13">
        <v>0.01801</v>
      </c>
      <c r="E31" s="12">
        <f t="shared" si="3"/>
        <v>133122.1075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7391566.211</v>
      </c>
      <c r="D32" s="13">
        <v>0.01944</v>
      </c>
      <c r="E32" s="12">
        <f t="shared" si="3"/>
        <v>140951.9414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7250614.27</v>
      </c>
      <c r="D33" s="13">
        <v>0.02048</v>
      </c>
      <c r="E33" s="12">
        <f t="shared" si="3"/>
        <v>145512.4846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7105101.785</v>
      </c>
      <c r="D34" s="13">
        <v>0.02099</v>
      </c>
      <c r="E34" s="12">
        <f t="shared" si="3"/>
        <v>146070.0756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6959031.71</v>
      </c>
      <c r="D35" s="13">
        <v>0.01802</v>
      </c>
      <c r="E35" s="12">
        <f t="shared" si="3"/>
        <v>123182.0116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6835849.698</v>
      </c>
      <c r="D36" s="13">
        <v>0.01852</v>
      </c>
      <c r="E36" s="12">
        <f t="shared" si="3"/>
        <v>124297.9386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6711551.76</v>
      </c>
      <c r="D37" s="13">
        <v>0.01915</v>
      </c>
      <c r="E37" s="12">
        <f t="shared" si="3"/>
        <v>126111.187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6585440.573</v>
      </c>
      <c r="D38" s="13">
        <v>0.01918</v>
      </c>
      <c r="E38" s="12">
        <f t="shared" si="3"/>
        <v>123931.7394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6461508.833</v>
      </c>
      <c r="D39" s="13">
        <v>0.01945</v>
      </c>
      <c r="E39" s="12">
        <f t="shared" si="3"/>
        <v>123278.5785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6338230.255</v>
      </c>
      <c r="D40" s="13">
        <v>0.01952</v>
      </c>
      <c r="E40" s="12">
        <f t="shared" si="3"/>
        <v>121353.4355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6216876.819</v>
      </c>
      <c r="D41" s="13">
        <v>0.01893</v>
      </c>
      <c r="E41" s="12">
        <f t="shared" si="3"/>
        <v>115499.0806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6101377.739</v>
      </c>
      <c r="D42" s="13">
        <v>0.01929</v>
      </c>
      <c r="E42" s="12">
        <f t="shared" si="3"/>
        <v>115468.1951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5985909.544</v>
      </c>
      <c r="D43" s="13">
        <v>0.01941</v>
      </c>
      <c r="E43" s="12">
        <f t="shared" si="3"/>
        <v>113974.2638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5871935.28</v>
      </c>
      <c r="D44" s="13">
        <v>0.0196</v>
      </c>
      <c r="E44" s="12">
        <f t="shared" si="3"/>
        <v>112877.5319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5759057.748</v>
      </c>
      <c r="D45" s="13">
        <v>0.02206</v>
      </c>
      <c r="E45" s="12">
        <f t="shared" si="3"/>
        <v>124302.6964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5634755.051</v>
      </c>
      <c r="D46" s="13">
        <v>0.02212</v>
      </c>
      <c r="E46" s="12">
        <f t="shared" si="3"/>
        <v>121943.3939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5512811.658</v>
      </c>
      <c r="D47" s="13">
        <v>0.02256</v>
      </c>
      <c r="E47" s="12">
        <f t="shared" si="3"/>
        <v>121625.1672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5391186.49</v>
      </c>
      <c r="D48" s="13">
        <v>0.02266</v>
      </c>
      <c r="E48" s="12">
        <f t="shared" si="3"/>
        <v>119457.3816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5271729.109</v>
      </c>
      <c r="D49" s="13">
        <v>0.02264</v>
      </c>
      <c r="E49" s="12">
        <f t="shared" si="3"/>
        <v>116709.6408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5155019.468</v>
      </c>
      <c r="D50" s="13">
        <v>0.02275</v>
      </c>
      <c r="E50" s="12">
        <f t="shared" si="3"/>
        <v>114667.996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5040351.472</v>
      </c>
      <c r="D51" s="13">
        <v>0.02262</v>
      </c>
      <c r="E51" s="12">
        <f t="shared" si="3"/>
        <v>111490.8278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4928860.644</v>
      </c>
      <c r="D52" s="13">
        <v>0.02275</v>
      </c>
      <c r="E52" s="12">
        <f t="shared" si="3"/>
        <v>109637.3304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4819223.314</v>
      </c>
      <c r="D53" s="13">
        <v>0.02241</v>
      </c>
      <c r="E53" s="12">
        <f t="shared" si="3"/>
        <v>105631.5905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4713591.723</v>
      </c>
      <c r="D54" s="13">
        <v>0.02222</v>
      </c>
      <c r="E54" s="12">
        <f t="shared" si="3"/>
        <v>102459.3611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4611132.362</v>
      </c>
      <c r="D55" s="13">
        <v>0.02209</v>
      </c>
      <c r="E55" s="12">
        <f t="shared" si="3"/>
        <v>99658.45853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4511473.904</v>
      </c>
      <c r="D56" s="13">
        <v>0.02192</v>
      </c>
      <c r="E56" s="12">
        <f t="shared" si="3"/>
        <v>96770.30293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4414703.601</v>
      </c>
      <c r="D57" s="13">
        <v>0.02181</v>
      </c>
      <c r="E57" s="12">
        <f t="shared" si="3"/>
        <v>94229.53928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4320474.061</v>
      </c>
      <c r="D58" s="13">
        <v>0.02157</v>
      </c>
      <c r="E58" s="12">
        <f t="shared" si="3"/>
        <v>91224.90432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4229249.157</v>
      </c>
      <c r="D59" s="13">
        <v>0.02097</v>
      </c>
      <c r="E59" s="12">
        <f t="shared" si="3"/>
        <v>86865.77943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4142383.378</v>
      </c>
      <c r="D60" s="13">
        <v>0.02114</v>
      </c>
      <c r="E60" s="12">
        <f t="shared" si="3"/>
        <v>85757.07994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4056626.298</v>
      </c>
      <c r="D61" s="13">
        <v>0.02085</v>
      </c>
      <c r="E61" s="12">
        <f t="shared" si="3"/>
        <v>82853.16972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3973773.128</v>
      </c>
      <c r="D62" s="13">
        <v>0.02053</v>
      </c>
      <c r="E62" s="12">
        <f t="shared" si="3"/>
        <v>79940.38619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3893832.742</v>
      </c>
      <c r="D63" s="13">
        <v>0.02017</v>
      </c>
      <c r="E63" s="12">
        <f t="shared" si="3"/>
        <v>76985.80276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3816846.939</v>
      </c>
      <c r="D64" s="13">
        <v>0.01955</v>
      </c>
      <c r="E64" s="12">
        <f t="shared" si="3"/>
        <v>73188.52205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3743658.417</v>
      </c>
      <c r="D65" s="13">
        <v>0.01936</v>
      </c>
      <c r="E65" s="12">
        <f t="shared" si="3"/>
        <v>71100.71707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3672557.7</v>
      </c>
      <c r="D66" s="13">
        <v>0.01874</v>
      </c>
      <c r="E66" s="12">
        <f t="shared" si="3"/>
        <v>67557.7</v>
      </c>
      <c r="F66" s="39">
        <f>SUM(F2)</f>
        <v>10233103</v>
      </c>
    </row>
    <row r="67" ht="22.5" customHeight="1">
      <c r="A67" s="3">
        <f t="shared" si="1"/>
        <v>1950</v>
      </c>
      <c r="B67" s="4">
        <v>1700.0</v>
      </c>
      <c r="C67" s="17">
        <v>3605000.0</v>
      </c>
      <c r="D67" s="13">
        <v>0.01849</v>
      </c>
      <c r="E67" s="4" t="s">
        <v>72</v>
      </c>
      <c r="F67" s="12">
        <f>SUM(C2)</f>
        <v>10232177.74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0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22386516.17</v>
      </c>
      <c r="D2" s="13">
        <v>0.0242</v>
      </c>
      <c r="E2" s="12">
        <f t="shared" ref="E2:E66" si="3">SUM(C2-C3)</f>
        <v>528953.028</v>
      </c>
      <c r="F2" s="19">
        <v>2.2386666E7</v>
      </c>
    </row>
    <row r="3" ht="22.5" customHeight="1">
      <c r="A3" s="3">
        <f t="shared" si="1"/>
        <v>2014</v>
      </c>
      <c r="B3" s="4">
        <v>1764.0</v>
      </c>
      <c r="C3" s="12">
        <f t="shared" si="2"/>
        <v>21857563.14</v>
      </c>
      <c r="D3" s="13">
        <v>0.0242</v>
      </c>
      <c r="E3" s="12">
        <f t="shared" si="3"/>
        <v>516454.8213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21341108.32</v>
      </c>
      <c r="D4" s="13">
        <v>0.0243</v>
      </c>
      <c r="E4" s="12">
        <f t="shared" si="3"/>
        <v>506286.178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20834822.14</v>
      </c>
      <c r="D5" s="13">
        <v>0.028</v>
      </c>
      <c r="E5" s="12">
        <f t="shared" si="3"/>
        <v>567485.4279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20267336.71</v>
      </c>
      <c r="D6" s="13">
        <v>0.0325</v>
      </c>
      <c r="E6" s="12">
        <f t="shared" si="3"/>
        <v>637954.9086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19629381.8</v>
      </c>
      <c r="D7" s="13">
        <v>0.0414</v>
      </c>
      <c r="E7" s="12">
        <f t="shared" si="3"/>
        <v>780349.92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18849031.88</v>
      </c>
      <c r="D8" s="13">
        <v>0.04</v>
      </c>
      <c r="E8" s="12">
        <f t="shared" si="3"/>
        <v>724962.7648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18124069.12</v>
      </c>
      <c r="D9" s="13">
        <v>0.0329</v>
      </c>
      <c r="E9" s="12">
        <f t="shared" si="3"/>
        <v>577289.0638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17546780.06</v>
      </c>
      <c r="D10" s="13">
        <v>0.0366</v>
      </c>
      <c r="E10" s="12">
        <f t="shared" si="3"/>
        <v>619537.0924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16927242.96</v>
      </c>
      <c r="D11" s="13">
        <v>0.0374</v>
      </c>
      <c r="E11" s="12">
        <f t="shared" si="3"/>
        <v>610255.3372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16316987.63</v>
      </c>
      <c r="D12" s="13">
        <v>0.036</v>
      </c>
      <c r="E12" s="12">
        <f t="shared" si="3"/>
        <v>566999.57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15749988.06</v>
      </c>
      <c r="D13" s="13">
        <v>0.0342</v>
      </c>
      <c r="E13" s="12">
        <f t="shared" si="3"/>
        <v>520836.9672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15229151.09</v>
      </c>
      <c r="D14" s="13">
        <v>0.028</v>
      </c>
      <c r="E14" s="12">
        <f t="shared" si="3"/>
        <v>414801.7806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14814349.31</v>
      </c>
      <c r="D15" s="13">
        <v>0.0236</v>
      </c>
      <c r="E15" s="12">
        <f t="shared" si="3"/>
        <v>341557.8777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14472791.43</v>
      </c>
      <c r="D16" s="13">
        <v>0.0377</v>
      </c>
      <c r="E16" s="12">
        <f t="shared" si="3"/>
        <v>525801.5196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13946989.91</v>
      </c>
      <c r="D17" s="13">
        <v>0.0383</v>
      </c>
      <c r="E17" s="12">
        <f t="shared" si="3"/>
        <v>514465.6781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13432524.23</v>
      </c>
      <c r="D18" s="13">
        <v>0.027</v>
      </c>
      <c r="E18" s="12">
        <f t="shared" si="3"/>
        <v>353143.2856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13079380.95</v>
      </c>
      <c r="D19" s="13">
        <v>0.022</v>
      </c>
      <c r="E19" s="12">
        <f t="shared" si="3"/>
        <v>281552.2317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12797828.71</v>
      </c>
      <c r="D20" s="13">
        <v>0.0214</v>
      </c>
      <c r="E20" s="12">
        <f t="shared" si="3"/>
        <v>268135.4362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12529693.28</v>
      </c>
      <c r="D21" s="13">
        <v>0.0277</v>
      </c>
      <c r="E21" s="12">
        <f t="shared" si="3"/>
        <v>337717.7229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12191975.56</v>
      </c>
      <c r="D22" s="13">
        <v>0.0281</v>
      </c>
      <c r="E22" s="12">
        <f t="shared" si="3"/>
        <v>333230.7296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11858744.83</v>
      </c>
      <c r="D23" s="13">
        <v>0.0296</v>
      </c>
      <c r="E23" s="12">
        <f t="shared" si="3"/>
        <v>340927.3959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11517817.43</v>
      </c>
      <c r="D24" s="13">
        <v>0.0296</v>
      </c>
      <c r="E24" s="12">
        <f t="shared" si="3"/>
        <v>331126.0644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11186691.37</v>
      </c>
      <c r="D25" s="13">
        <v>0.0283</v>
      </c>
      <c r="E25" s="12">
        <f t="shared" si="3"/>
        <v>307870.6269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10878820.74</v>
      </c>
      <c r="D26" s="13">
        <v>0.0284</v>
      </c>
      <c r="E26" s="12">
        <f t="shared" si="3"/>
        <v>300426.3992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10578394.34</v>
      </c>
      <c r="D27" s="13">
        <v>0.0285</v>
      </c>
      <c r="E27" s="12">
        <f t="shared" si="3"/>
        <v>293130.0327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10285264.31</v>
      </c>
      <c r="D28" s="13">
        <v>0.0289</v>
      </c>
      <c r="E28" s="12">
        <f t="shared" si="3"/>
        <v>288895.0709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9996369.236</v>
      </c>
      <c r="D29" s="13">
        <v>0.029</v>
      </c>
      <c r="E29" s="12">
        <f t="shared" si="3"/>
        <v>281724.6918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9714644.544</v>
      </c>
      <c r="D30" s="13">
        <v>0.0292</v>
      </c>
      <c r="E30" s="12">
        <f t="shared" si="3"/>
        <v>275619.5304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9439025.014</v>
      </c>
      <c r="D31" s="13">
        <v>0.0293</v>
      </c>
      <c r="E31" s="12">
        <f t="shared" si="3"/>
        <v>268690.7927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9170334.221</v>
      </c>
      <c r="D32" s="13">
        <v>0.0295</v>
      </c>
      <c r="E32" s="12">
        <f t="shared" si="3"/>
        <v>262773.0544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8907561.167</v>
      </c>
      <c r="D33" s="13">
        <v>0.0249</v>
      </c>
      <c r="E33" s="12">
        <f t="shared" si="3"/>
        <v>216409.6722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8691151.495</v>
      </c>
      <c r="D34" s="13">
        <v>0.0207</v>
      </c>
      <c r="E34" s="12">
        <f t="shared" si="3"/>
        <v>176258.2893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8514893.205</v>
      </c>
      <c r="D35" s="13">
        <v>0.0215</v>
      </c>
      <c r="E35" s="12">
        <f t="shared" si="3"/>
        <v>179217.0376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8335676.168</v>
      </c>
      <c r="D36" s="13">
        <v>0.022</v>
      </c>
      <c r="E36" s="12">
        <f t="shared" si="3"/>
        <v>179437.2561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8156238.912</v>
      </c>
      <c r="D37" s="13">
        <v>0.0224</v>
      </c>
      <c r="E37" s="12">
        <f t="shared" si="3"/>
        <v>178696.9402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7977541.971</v>
      </c>
      <c r="D38" s="13">
        <v>0.0229</v>
      </c>
      <c r="E38" s="12">
        <f t="shared" si="3"/>
        <v>178595.8658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7798946.106</v>
      </c>
      <c r="D39" s="13">
        <v>0.0235</v>
      </c>
      <c r="E39" s="12">
        <f t="shared" si="3"/>
        <v>179067.1553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7619878.95</v>
      </c>
      <c r="D40" s="13">
        <v>0.0239</v>
      </c>
      <c r="E40" s="12">
        <f t="shared" si="3"/>
        <v>177864.1536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7442014.797</v>
      </c>
      <c r="D41" s="13">
        <v>0.0244</v>
      </c>
      <c r="E41" s="12">
        <f t="shared" si="3"/>
        <v>177260.0166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7264754.78</v>
      </c>
      <c r="D42" s="13">
        <v>0.0279</v>
      </c>
      <c r="E42" s="12">
        <f t="shared" si="3"/>
        <v>197185.1915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7067569.588</v>
      </c>
      <c r="D43" s="13">
        <v>0.0312</v>
      </c>
      <c r="E43" s="12">
        <f t="shared" si="3"/>
        <v>213836.4732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6853733.115</v>
      </c>
      <c r="D44" s="13">
        <v>0.0313</v>
      </c>
      <c r="E44" s="12">
        <f t="shared" si="3"/>
        <v>208011.0991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6645722.016</v>
      </c>
      <c r="D45" s="13">
        <v>0.031</v>
      </c>
      <c r="E45" s="12">
        <f t="shared" si="3"/>
        <v>199822.8734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6445899.143</v>
      </c>
      <c r="D46" s="13">
        <v>0.0306</v>
      </c>
      <c r="E46" s="12">
        <f t="shared" si="3"/>
        <v>191388.0398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6254511.103</v>
      </c>
      <c r="D47" s="13">
        <v>0.0301</v>
      </c>
      <c r="E47" s="12">
        <f t="shared" si="3"/>
        <v>182759.7167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6071751.386</v>
      </c>
      <c r="D48" s="13">
        <v>0.0297</v>
      </c>
      <c r="E48" s="12">
        <f t="shared" si="3"/>
        <v>175129.6651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5896621.721</v>
      </c>
      <c r="D49" s="13">
        <v>0.0292</v>
      </c>
      <c r="E49" s="12">
        <f t="shared" si="3"/>
        <v>167296.3022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5729325.419</v>
      </c>
      <c r="D50" s="13">
        <v>0.0287</v>
      </c>
      <c r="E50" s="12">
        <f t="shared" si="3"/>
        <v>159844.1135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5569481.305</v>
      </c>
      <c r="D51" s="13">
        <v>0.0283</v>
      </c>
      <c r="E51" s="12">
        <f t="shared" si="3"/>
        <v>153278.5383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5416202.767</v>
      </c>
      <c r="D52" s="13">
        <v>0.0278</v>
      </c>
      <c r="E52" s="12">
        <f t="shared" si="3"/>
        <v>146497.7981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5269704.969</v>
      </c>
      <c r="D53" s="13">
        <v>0.0272</v>
      </c>
      <c r="E53" s="12">
        <f t="shared" si="3"/>
        <v>139540.4743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5130164.495</v>
      </c>
      <c r="D54" s="13">
        <v>0.0267</v>
      </c>
      <c r="E54" s="12">
        <f t="shared" si="3"/>
        <v>133413.258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4996751.237</v>
      </c>
      <c r="D55" s="13">
        <v>0.0262</v>
      </c>
      <c r="E55" s="12">
        <f t="shared" si="3"/>
        <v>127572.4833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4869178.753</v>
      </c>
      <c r="D56" s="13">
        <v>0.0258</v>
      </c>
      <c r="E56" s="12">
        <f t="shared" si="3"/>
        <v>122465.2094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4746713.544</v>
      </c>
      <c r="D57" s="13">
        <v>0.025</v>
      </c>
      <c r="E57" s="12">
        <f t="shared" si="3"/>
        <v>115773.5011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4630940.043</v>
      </c>
      <c r="D58" s="13">
        <v>0.025</v>
      </c>
      <c r="E58" s="12">
        <f t="shared" si="3"/>
        <v>112949.7571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4517990.286</v>
      </c>
      <c r="D59" s="13">
        <v>0.024</v>
      </c>
      <c r="E59" s="12">
        <f t="shared" si="3"/>
        <v>105890.3973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4412099.888</v>
      </c>
      <c r="D60" s="13">
        <v>0.023</v>
      </c>
      <c r="E60" s="12">
        <f t="shared" si="3"/>
        <v>99196.77168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4312903.117</v>
      </c>
      <c r="D61" s="13">
        <v>0.022</v>
      </c>
      <c r="E61" s="12">
        <f t="shared" si="3"/>
        <v>92841.35868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4220061.758</v>
      </c>
      <c r="D62" s="13">
        <v>0.021</v>
      </c>
      <c r="E62" s="12">
        <f t="shared" si="3"/>
        <v>86798.52783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4133263.23</v>
      </c>
      <c r="D63" s="13">
        <v>0.021</v>
      </c>
      <c r="E63" s="12">
        <f t="shared" si="3"/>
        <v>85013.24959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4048249.981</v>
      </c>
      <c r="D64" s="13">
        <v>0.02</v>
      </c>
      <c r="E64" s="12">
        <f t="shared" si="3"/>
        <v>79377.4506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3968872.53</v>
      </c>
      <c r="D65" s="13">
        <v>0.02</v>
      </c>
      <c r="E65" s="12">
        <f t="shared" si="3"/>
        <v>77821.03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3891051.5</v>
      </c>
      <c r="D66" s="13">
        <v>0.019</v>
      </c>
      <c r="E66" s="12">
        <f t="shared" si="3"/>
        <v>72551.5</v>
      </c>
      <c r="F66" s="39">
        <f>SUM(F2)</f>
        <v>22386666</v>
      </c>
    </row>
    <row r="67" ht="22.5" customHeight="1">
      <c r="A67" s="3">
        <f t="shared" si="1"/>
        <v>1950</v>
      </c>
      <c r="B67" s="4">
        <v>1700.0</v>
      </c>
      <c r="C67" s="17">
        <v>3818500.0</v>
      </c>
      <c r="D67" s="13">
        <v>0.019</v>
      </c>
      <c r="E67" s="4" t="s">
        <v>72</v>
      </c>
      <c r="F67" s="12">
        <f>SUM(C2)</f>
        <v>22386516.17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0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190.9366488</v>
      </c>
      <c r="D2" s="13">
        <v>0.01</v>
      </c>
      <c r="E2" s="12">
        <f t="shared" ref="E2:E66" si="3">SUM(C2-C3)</f>
        <v>1.890461869</v>
      </c>
      <c r="F2" s="19">
        <v>3.0421695E7</v>
      </c>
    </row>
    <row r="3" ht="22.5" customHeight="1">
      <c r="A3" s="3">
        <f t="shared" si="1"/>
        <v>2014</v>
      </c>
      <c r="B3" s="4">
        <v>1764.0</v>
      </c>
      <c r="C3" s="12">
        <f t="shared" si="2"/>
        <v>189.0461869</v>
      </c>
      <c r="D3" s="13">
        <v>0.01</v>
      </c>
      <c r="E3" s="12">
        <f t="shared" si="3"/>
        <v>1.871744425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187.1744425</v>
      </c>
      <c r="D4" s="13">
        <v>0.01</v>
      </c>
      <c r="E4" s="12">
        <f t="shared" si="3"/>
        <v>1.853212302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185.3212302</v>
      </c>
      <c r="D5" s="13">
        <v>0.01</v>
      </c>
      <c r="E5" s="12">
        <f t="shared" si="3"/>
        <v>1.834863666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183.4863666</v>
      </c>
      <c r="D6" s="13">
        <v>0.01</v>
      </c>
      <c r="E6" s="12">
        <f t="shared" si="3"/>
        <v>1.816696699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181.6696699</v>
      </c>
      <c r="D7" s="13">
        <v>0.01</v>
      </c>
      <c r="E7" s="12">
        <f t="shared" si="3"/>
        <v>1.798709603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179.8709603</v>
      </c>
      <c r="D8" s="13">
        <v>0.01</v>
      </c>
      <c r="E8" s="12">
        <f t="shared" si="3"/>
        <v>1.780900597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178.0900597</v>
      </c>
      <c r="D9" s="13">
        <v>0.01</v>
      </c>
      <c r="E9" s="12">
        <f t="shared" si="3"/>
        <v>1.763267917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176.3267917</v>
      </c>
      <c r="D10" s="13">
        <v>0.01</v>
      </c>
      <c r="E10" s="12">
        <f t="shared" si="3"/>
        <v>1.745809819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174.5809819</v>
      </c>
      <c r="D11" s="13">
        <v>0.01</v>
      </c>
      <c r="E11" s="12">
        <f t="shared" si="3"/>
        <v>1.728524573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172.8524573</v>
      </c>
      <c r="D12" s="13">
        <v>0.01</v>
      </c>
      <c r="E12" s="12">
        <f t="shared" si="3"/>
        <v>1.711410469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171.1410469</v>
      </c>
      <c r="D13" s="13">
        <v>0.01</v>
      </c>
      <c r="E13" s="12">
        <f t="shared" si="3"/>
        <v>1.694465811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169.4465811</v>
      </c>
      <c r="D14" s="13">
        <v>0.01</v>
      </c>
      <c r="E14" s="12">
        <f t="shared" si="3"/>
        <v>1.677688921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167.7688921</v>
      </c>
      <c r="D15" s="13">
        <v>0.01</v>
      </c>
      <c r="E15" s="12">
        <f t="shared" si="3"/>
        <v>1.66107814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166.107814</v>
      </c>
      <c r="D16" s="13">
        <v>0.01</v>
      </c>
      <c r="E16" s="12">
        <f t="shared" si="3"/>
        <v>1.644631822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164.4631822</v>
      </c>
      <c r="D17" s="13">
        <v>0.01</v>
      </c>
      <c r="E17" s="12">
        <f t="shared" si="3"/>
        <v>1.628348338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162.8348338</v>
      </c>
      <c r="D18" s="13">
        <v>0.01</v>
      </c>
      <c r="E18" s="12">
        <f t="shared" si="3"/>
        <v>1.612226078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161.2226078</v>
      </c>
      <c r="D19" s="13">
        <v>0.01</v>
      </c>
      <c r="E19" s="12">
        <f t="shared" si="3"/>
        <v>1.596263443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159.6263443</v>
      </c>
      <c r="D20" s="13">
        <v>0.01</v>
      </c>
      <c r="E20" s="12">
        <f t="shared" si="3"/>
        <v>1.580458855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158.0458855</v>
      </c>
      <c r="D21" s="13">
        <v>0.01</v>
      </c>
      <c r="E21" s="12">
        <f t="shared" si="3"/>
        <v>1.564810747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156.4810747</v>
      </c>
      <c r="D22" s="13">
        <v>0.01</v>
      </c>
      <c r="E22" s="12">
        <f t="shared" si="3"/>
        <v>1.549317572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154.9317572</v>
      </c>
      <c r="D23" s="13">
        <v>0.01</v>
      </c>
      <c r="E23" s="12">
        <f t="shared" si="3"/>
        <v>1.533977794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153.3977794</v>
      </c>
      <c r="D24" s="13">
        <v>0.01</v>
      </c>
      <c r="E24" s="12">
        <f t="shared" si="3"/>
        <v>1.518789895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151.8789895</v>
      </c>
      <c r="D25" s="13">
        <v>0.01</v>
      </c>
      <c r="E25" s="12">
        <f t="shared" si="3"/>
        <v>1.503752371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150.3752371</v>
      </c>
      <c r="D26" s="13">
        <v>0.01</v>
      </c>
      <c r="E26" s="12">
        <f t="shared" si="3"/>
        <v>1.488863734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148.8863734</v>
      </c>
      <c r="D27" s="13">
        <v>0.01</v>
      </c>
      <c r="E27" s="12">
        <f t="shared" si="3"/>
        <v>1.474122509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147.4122509</v>
      </c>
      <c r="D28" s="13">
        <v>0.01</v>
      </c>
      <c r="E28" s="12">
        <f t="shared" si="3"/>
        <v>1.459527236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145.9527236</v>
      </c>
      <c r="D29" s="13">
        <v>0.01</v>
      </c>
      <c r="E29" s="12">
        <f t="shared" si="3"/>
        <v>1.445076471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144.5076471</v>
      </c>
      <c r="D30" s="13">
        <v>0.01</v>
      </c>
      <c r="E30" s="12">
        <f t="shared" si="3"/>
        <v>1.430768784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143.0768784</v>
      </c>
      <c r="D31" s="13">
        <v>0.01</v>
      </c>
      <c r="E31" s="12">
        <f t="shared" si="3"/>
        <v>1.416602756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141.6602756</v>
      </c>
      <c r="D32" s="13">
        <v>0.01</v>
      </c>
      <c r="E32" s="12">
        <f t="shared" si="3"/>
        <v>1.402576986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140.2576986</v>
      </c>
      <c r="D33" s="13">
        <v>0.01</v>
      </c>
      <c r="E33" s="12">
        <f t="shared" si="3"/>
        <v>1.388690085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138.8690085</v>
      </c>
      <c r="D34" s="13">
        <v>0.01</v>
      </c>
      <c r="E34" s="12">
        <f t="shared" si="3"/>
        <v>1.374940679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137.4940679</v>
      </c>
      <c r="D35" s="13">
        <v>0.01</v>
      </c>
      <c r="E35" s="12">
        <f t="shared" si="3"/>
        <v>1.361327404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136.1327404</v>
      </c>
      <c r="D36" s="13">
        <v>0.01</v>
      </c>
      <c r="E36" s="12">
        <f t="shared" si="3"/>
        <v>1.347848915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134.7848915</v>
      </c>
      <c r="D37" s="13">
        <v>0.01</v>
      </c>
      <c r="E37" s="12">
        <f t="shared" si="3"/>
        <v>1.334503877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133.4503877</v>
      </c>
      <c r="D38" s="13">
        <v>0.01</v>
      </c>
      <c r="E38" s="12">
        <f t="shared" si="3"/>
        <v>1.321290967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132.1290967</v>
      </c>
      <c r="D39" s="13">
        <v>0.01</v>
      </c>
      <c r="E39" s="12">
        <f t="shared" si="3"/>
        <v>1.308208878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130.8208878</v>
      </c>
      <c r="D40" s="13">
        <v>0.01</v>
      </c>
      <c r="E40" s="12">
        <f t="shared" si="3"/>
        <v>1.295256315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129.5256315</v>
      </c>
      <c r="D41" s="13">
        <v>0.01</v>
      </c>
      <c r="E41" s="12">
        <f t="shared" si="3"/>
        <v>1.282431995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128.2431995</v>
      </c>
      <c r="D42" s="13">
        <v>0.01</v>
      </c>
      <c r="E42" s="12">
        <f t="shared" si="3"/>
        <v>1.269734649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126.9734649</v>
      </c>
      <c r="D43" s="13">
        <v>0.01</v>
      </c>
      <c r="E43" s="12">
        <f t="shared" si="3"/>
        <v>1.257163018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125.7163018</v>
      </c>
      <c r="D44" s="13">
        <v>0.01</v>
      </c>
      <c r="E44" s="12">
        <f t="shared" si="3"/>
        <v>1.24471586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124.471586</v>
      </c>
      <c r="D45" s="13">
        <v>0.01</v>
      </c>
      <c r="E45" s="12">
        <f t="shared" si="3"/>
        <v>1.23239194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123.239194</v>
      </c>
      <c r="D46" s="13">
        <v>0.01</v>
      </c>
      <c r="E46" s="12">
        <f t="shared" si="3"/>
        <v>1.22019004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122.019004</v>
      </c>
      <c r="D47" s="13">
        <v>0.01</v>
      </c>
      <c r="E47" s="12">
        <f t="shared" si="3"/>
        <v>1.20810895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120.810895</v>
      </c>
      <c r="D48" s="13">
        <v>0.01</v>
      </c>
      <c r="E48" s="12">
        <f t="shared" si="3"/>
        <v>1.196147476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119.6147476</v>
      </c>
      <c r="D49" s="13">
        <v>0.01</v>
      </c>
      <c r="E49" s="12">
        <f t="shared" si="3"/>
        <v>1.184304431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118.4304431</v>
      </c>
      <c r="D50" s="13">
        <v>0.01</v>
      </c>
      <c r="E50" s="12">
        <f t="shared" si="3"/>
        <v>1.172578645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117.2578645</v>
      </c>
      <c r="D51" s="13">
        <v>0.01</v>
      </c>
      <c r="E51" s="12">
        <f t="shared" si="3"/>
        <v>1.160968955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116.0968955</v>
      </c>
      <c r="D52" s="13">
        <v>0.01</v>
      </c>
      <c r="E52" s="12">
        <f t="shared" si="3"/>
        <v>1.149474213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114.9474213</v>
      </c>
      <c r="D53" s="13">
        <v>0.01</v>
      </c>
      <c r="E53" s="12">
        <f t="shared" si="3"/>
        <v>1.13809328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113.809328</v>
      </c>
      <c r="D54" s="13">
        <v>0.01</v>
      </c>
      <c r="E54" s="12">
        <f t="shared" si="3"/>
        <v>1.12682503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112.682503</v>
      </c>
      <c r="D55" s="13">
        <v>0.01</v>
      </c>
      <c r="E55" s="12">
        <f t="shared" si="3"/>
        <v>1.115668347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111.5668347</v>
      </c>
      <c r="D56" s="13">
        <v>0.01</v>
      </c>
      <c r="E56" s="12">
        <f t="shared" si="3"/>
        <v>1.104622125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110.4622125</v>
      </c>
      <c r="D57" s="13">
        <v>0.01</v>
      </c>
      <c r="E57" s="12">
        <f t="shared" si="3"/>
        <v>1.093685273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109.3685273</v>
      </c>
      <c r="D58" s="13">
        <v>0.01</v>
      </c>
      <c r="E58" s="12">
        <f t="shared" si="3"/>
        <v>1.082856706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108.2856706</v>
      </c>
      <c r="D59" s="13">
        <v>0.01</v>
      </c>
      <c r="E59" s="12">
        <f t="shared" si="3"/>
        <v>1.072135352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107.2135352</v>
      </c>
      <c r="D60" s="13">
        <v>0.01</v>
      </c>
      <c r="E60" s="12">
        <f t="shared" si="3"/>
        <v>1.061520151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106.1520151</v>
      </c>
      <c r="D61" s="13">
        <v>0.01</v>
      </c>
      <c r="E61" s="12">
        <f t="shared" si="3"/>
        <v>1.05101005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105.101005</v>
      </c>
      <c r="D62" s="13">
        <v>0.01</v>
      </c>
      <c r="E62" s="12">
        <f t="shared" si="3"/>
        <v>1.04060401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104.060401</v>
      </c>
      <c r="D63" s="13">
        <v>0.01</v>
      </c>
      <c r="E63" s="12">
        <f t="shared" si="3"/>
        <v>1.030301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103.0301</v>
      </c>
      <c r="D64" s="13">
        <v>0.01</v>
      </c>
      <c r="E64" s="12">
        <f t="shared" si="3"/>
        <v>1.0201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102.01</v>
      </c>
      <c r="D65" s="13">
        <v>0.01</v>
      </c>
      <c r="E65" s="12">
        <f t="shared" si="3"/>
        <v>1.01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101</v>
      </c>
      <c r="D66" s="13">
        <v>0.01</v>
      </c>
      <c r="E66" s="12">
        <f t="shared" si="3"/>
        <v>1</v>
      </c>
      <c r="F66" s="39">
        <f>SUM(F2)</f>
        <v>30421695</v>
      </c>
    </row>
    <row r="67" ht="22.5" customHeight="1">
      <c r="A67" s="3">
        <f t="shared" si="1"/>
        <v>1950</v>
      </c>
      <c r="B67" s="4">
        <v>1700.0</v>
      </c>
      <c r="C67" s="17">
        <v>100.0</v>
      </c>
      <c r="D67" s="13">
        <v>0.01</v>
      </c>
      <c r="E67" s="4" t="s">
        <v>72</v>
      </c>
      <c r="F67" s="12">
        <f>SUM(C2)</f>
        <v>190.9366488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0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21611932.67</v>
      </c>
      <c r="D2" s="13">
        <v>0.0312</v>
      </c>
      <c r="E2" s="12">
        <f t="shared" ref="E2:E66" si="3">SUM(C2-C3)</f>
        <v>653890.9032</v>
      </c>
      <c r="F2" s="19">
        <v>2.1611863E7</v>
      </c>
    </row>
    <row r="3" ht="22.5" customHeight="1">
      <c r="A3" s="3">
        <f t="shared" si="1"/>
        <v>2014</v>
      </c>
      <c r="B3" s="4">
        <v>1764.0</v>
      </c>
      <c r="C3" s="12">
        <f t="shared" si="2"/>
        <v>20958041.77</v>
      </c>
      <c r="D3" s="13">
        <v>0.0317</v>
      </c>
      <c r="E3" s="12">
        <f t="shared" si="3"/>
        <v>643956.5029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20314085.27</v>
      </c>
      <c r="D4" s="13">
        <v>0.032</v>
      </c>
      <c r="E4" s="12">
        <f t="shared" si="3"/>
        <v>629894.1168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19684191.15</v>
      </c>
      <c r="D5" s="13">
        <v>0.0324</v>
      </c>
      <c r="E5" s="12">
        <f t="shared" si="3"/>
        <v>617752.6087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19066438.54</v>
      </c>
      <c r="D6" s="13">
        <v>0.0333</v>
      </c>
      <c r="E6" s="12">
        <f t="shared" si="3"/>
        <v>614451.1791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18451987.36</v>
      </c>
      <c r="D7" s="13">
        <v>0.0346</v>
      </c>
      <c r="E7" s="12">
        <f t="shared" si="3"/>
        <v>617087.534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17834899.83</v>
      </c>
      <c r="D8" s="13">
        <v>0.0354</v>
      </c>
      <c r="E8" s="12">
        <f t="shared" si="3"/>
        <v>609769.6097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17225130.22</v>
      </c>
      <c r="D9" s="13">
        <v>0.0357</v>
      </c>
      <c r="E9" s="12">
        <f t="shared" si="3"/>
        <v>593740.609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16631389.61</v>
      </c>
      <c r="D10" s="13">
        <v>0.0353</v>
      </c>
      <c r="E10" s="12">
        <f t="shared" si="3"/>
        <v>567070.4657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16064319.14</v>
      </c>
      <c r="D11" s="13">
        <v>0.0344</v>
      </c>
      <c r="E11" s="12">
        <f t="shared" si="3"/>
        <v>534234.898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15530084.24</v>
      </c>
      <c r="D12" s="13">
        <v>0.033</v>
      </c>
      <c r="E12" s="12">
        <f t="shared" si="3"/>
        <v>496120.7939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15033963.45</v>
      </c>
      <c r="D13" s="13">
        <v>0.0318</v>
      </c>
      <c r="E13" s="12">
        <f t="shared" si="3"/>
        <v>463345.6462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14570617.8</v>
      </c>
      <c r="D14" s="13">
        <v>0.031</v>
      </c>
      <c r="E14" s="12">
        <f t="shared" si="3"/>
        <v>438107.8098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14132509.99</v>
      </c>
      <c r="D15" s="13">
        <v>0.0308</v>
      </c>
      <c r="E15" s="12">
        <f t="shared" si="3"/>
        <v>422275.2307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13710234.76</v>
      </c>
      <c r="D16" s="13">
        <v>0.0302</v>
      </c>
      <c r="E16" s="12">
        <f t="shared" si="3"/>
        <v>401911.3666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13308323.4</v>
      </c>
      <c r="D17" s="13">
        <v>0.0281</v>
      </c>
      <c r="E17" s="12">
        <f t="shared" si="3"/>
        <v>363742.7171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12944580.68</v>
      </c>
      <c r="D18" s="13">
        <v>0.0268</v>
      </c>
      <c r="E18" s="12">
        <f t="shared" si="3"/>
        <v>337860.1112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12606720.57</v>
      </c>
      <c r="D19" s="13">
        <v>0.0262</v>
      </c>
      <c r="E19" s="12">
        <f t="shared" si="3"/>
        <v>321863.2615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12284857.31</v>
      </c>
      <c r="D20" s="13">
        <v>0.0255</v>
      </c>
      <c r="E20" s="12">
        <f t="shared" si="3"/>
        <v>305474.2675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11979383.04</v>
      </c>
      <c r="D21" s="13">
        <v>0.0245</v>
      </c>
      <c r="E21" s="12">
        <f t="shared" si="3"/>
        <v>286476.2172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11692906.82</v>
      </c>
      <c r="D22" s="13">
        <v>0.0241</v>
      </c>
      <c r="E22" s="12">
        <f t="shared" si="3"/>
        <v>275167.5173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11417739.31</v>
      </c>
      <c r="D23" s="13">
        <v>0.0239</v>
      </c>
      <c r="E23" s="12">
        <f t="shared" si="3"/>
        <v>266514.2782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11151225.03</v>
      </c>
      <c r="D24" s="13">
        <v>0.0238</v>
      </c>
      <c r="E24" s="12">
        <f t="shared" si="3"/>
        <v>259229.4937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10891995.53</v>
      </c>
      <c r="D25" s="13">
        <v>0.0241</v>
      </c>
      <c r="E25" s="12">
        <f t="shared" si="3"/>
        <v>256319.7855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10635675.75</v>
      </c>
      <c r="D26" s="13">
        <v>0.0248</v>
      </c>
      <c r="E26" s="12">
        <f t="shared" si="3"/>
        <v>257381.6926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10378294.06</v>
      </c>
      <c r="D27" s="13">
        <v>0.0256</v>
      </c>
      <c r="E27" s="12">
        <f t="shared" si="3"/>
        <v>259052.5817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10119241.47</v>
      </c>
      <c r="D28" s="13">
        <v>0.0264</v>
      </c>
      <c r="E28" s="12">
        <f t="shared" si="3"/>
        <v>260276.6708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9858964.803</v>
      </c>
      <c r="D29" s="13">
        <v>0.0275</v>
      </c>
      <c r="E29" s="12">
        <f t="shared" si="3"/>
        <v>263865.238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9595099.565</v>
      </c>
      <c r="D30" s="13">
        <v>0.0289</v>
      </c>
      <c r="E30" s="12">
        <f t="shared" si="3"/>
        <v>269509.5514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9325590.014</v>
      </c>
      <c r="D31" s="13">
        <v>0.0299</v>
      </c>
      <c r="E31" s="12">
        <f t="shared" si="3"/>
        <v>270740.015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9054849.999</v>
      </c>
      <c r="D32" s="13">
        <v>0.03</v>
      </c>
      <c r="E32" s="12">
        <f t="shared" si="3"/>
        <v>263733.4951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8791116.503</v>
      </c>
      <c r="D33" s="13">
        <v>0.0308</v>
      </c>
      <c r="E33" s="12">
        <f t="shared" si="3"/>
        <v>262675.9685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8528440.535</v>
      </c>
      <c r="D34" s="13">
        <v>0.0322</v>
      </c>
      <c r="E34" s="12">
        <f t="shared" si="3"/>
        <v>266049.0072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8262391.528</v>
      </c>
      <c r="D35" s="13">
        <v>0.0321</v>
      </c>
      <c r="E35" s="12">
        <f t="shared" si="3"/>
        <v>256973.9057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8005417.622</v>
      </c>
      <c r="D36" s="13">
        <v>0.0306</v>
      </c>
      <c r="E36" s="12">
        <f t="shared" si="3"/>
        <v>237692.392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7767725.23</v>
      </c>
      <c r="D37" s="13">
        <v>0.0299</v>
      </c>
      <c r="E37" s="12">
        <f t="shared" si="3"/>
        <v>225512.1705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7542213.06</v>
      </c>
      <c r="D38" s="13">
        <v>0.03</v>
      </c>
      <c r="E38" s="12">
        <f t="shared" si="3"/>
        <v>219676.1085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7322536.951</v>
      </c>
      <c r="D39" s="13">
        <v>0.0303</v>
      </c>
      <c r="E39" s="12">
        <f t="shared" si="3"/>
        <v>215347.8304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7107189.121</v>
      </c>
      <c r="D40" s="13">
        <v>0.0304</v>
      </c>
      <c r="E40" s="12">
        <f t="shared" si="3"/>
        <v>209684.1511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6897504.97</v>
      </c>
      <c r="D41" s="13">
        <v>0.0303</v>
      </c>
      <c r="E41" s="12">
        <f t="shared" si="3"/>
        <v>202848.1031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6694656.867</v>
      </c>
      <c r="D42" s="13">
        <v>0.03</v>
      </c>
      <c r="E42" s="12">
        <f t="shared" si="3"/>
        <v>194990.0058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6499666.861</v>
      </c>
      <c r="D43" s="13">
        <v>0.0293</v>
      </c>
      <c r="E43" s="12">
        <f t="shared" si="3"/>
        <v>185019.1771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6314647.684</v>
      </c>
      <c r="D44" s="13">
        <v>0.0288</v>
      </c>
      <c r="E44" s="12">
        <f t="shared" si="3"/>
        <v>176770.8527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6137876.831</v>
      </c>
      <c r="D45" s="13">
        <v>0.0281</v>
      </c>
      <c r="E45" s="12">
        <f t="shared" si="3"/>
        <v>167760.2752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5970116.556</v>
      </c>
      <c r="D46" s="13">
        <v>0.0276</v>
      </c>
      <c r="E46" s="12">
        <f t="shared" si="3"/>
        <v>160349.5688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5809766.987</v>
      </c>
      <c r="D47" s="13">
        <v>0.0293</v>
      </c>
      <c r="E47" s="12">
        <f t="shared" si="3"/>
        <v>165380.5234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5644386.463</v>
      </c>
      <c r="D48" s="13">
        <v>0.0318</v>
      </c>
      <c r="E48" s="12">
        <f t="shared" si="3"/>
        <v>173959.5751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5470426.888</v>
      </c>
      <c r="D49" s="13">
        <v>0.0323</v>
      </c>
      <c r="E49" s="12">
        <f t="shared" si="3"/>
        <v>171166.1227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5299260.766</v>
      </c>
      <c r="D50" s="13">
        <v>0.0321</v>
      </c>
      <c r="E50" s="12">
        <f t="shared" si="3"/>
        <v>164815.687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5134445.079</v>
      </c>
      <c r="D51" s="13">
        <v>0.032</v>
      </c>
      <c r="E51" s="12">
        <f t="shared" si="3"/>
        <v>159207.5993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4975237.479</v>
      </c>
      <c r="D52" s="13">
        <v>0.0317</v>
      </c>
      <c r="E52" s="12">
        <f t="shared" si="3"/>
        <v>152869.0783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4822368.401</v>
      </c>
      <c r="D53" s="13">
        <v>0.0316</v>
      </c>
      <c r="E53" s="12">
        <f t="shared" si="3"/>
        <v>147718.9235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4674649.478</v>
      </c>
      <c r="D54" s="13">
        <v>0.0316</v>
      </c>
      <c r="E54" s="12">
        <f t="shared" si="3"/>
        <v>143193.9933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4531455.484</v>
      </c>
      <c r="D55" s="13">
        <v>0.0315</v>
      </c>
      <c r="E55" s="12">
        <f t="shared" si="3"/>
        <v>138381.8204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4393073.664</v>
      </c>
      <c r="D56" s="13">
        <v>0.0313</v>
      </c>
      <c r="E56" s="12">
        <f t="shared" si="3"/>
        <v>133329.9774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4259743.686</v>
      </c>
      <c r="D57" s="13">
        <v>0.03</v>
      </c>
      <c r="E57" s="12">
        <f t="shared" si="3"/>
        <v>124070.2045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4135673.482</v>
      </c>
      <c r="D58" s="13">
        <v>0.03</v>
      </c>
      <c r="E58" s="12">
        <f t="shared" si="3"/>
        <v>120456.5092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4015216.973</v>
      </c>
      <c r="D59" s="13">
        <v>0.029</v>
      </c>
      <c r="E59" s="12">
        <f t="shared" si="3"/>
        <v>113159.662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3902057.311</v>
      </c>
      <c r="D60" s="13">
        <v>0.028</v>
      </c>
      <c r="E60" s="12">
        <f t="shared" si="3"/>
        <v>106281.7166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3795775.594</v>
      </c>
      <c r="D61" s="13">
        <v>0.027</v>
      </c>
      <c r="E61" s="12">
        <f t="shared" si="3"/>
        <v>99791.56869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3695984.025</v>
      </c>
      <c r="D62" s="13">
        <v>0.026</v>
      </c>
      <c r="E62" s="12">
        <f t="shared" si="3"/>
        <v>93660.4139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3602323.612</v>
      </c>
      <c r="D63" s="13">
        <v>0.025</v>
      </c>
      <c r="E63" s="12">
        <f t="shared" si="3"/>
        <v>87861.5515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3514462.06</v>
      </c>
      <c r="D64" s="13">
        <v>0.024</v>
      </c>
      <c r="E64" s="12">
        <f t="shared" si="3"/>
        <v>82370.20453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3432091.856</v>
      </c>
      <c r="D65" s="13">
        <v>0.023</v>
      </c>
      <c r="E65" s="12">
        <f t="shared" si="3"/>
        <v>77163.3555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3354928.5</v>
      </c>
      <c r="D66" s="13">
        <v>0.023</v>
      </c>
      <c r="E66" s="12">
        <f t="shared" si="3"/>
        <v>75428.5</v>
      </c>
      <c r="F66" s="39">
        <f>SUM(F2)</f>
        <v>21611863</v>
      </c>
    </row>
    <row r="67" ht="22.5" customHeight="1">
      <c r="A67" s="3">
        <f t="shared" si="1"/>
        <v>1950</v>
      </c>
      <c r="B67" s="4">
        <v>1700.0</v>
      </c>
      <c r="C67" s="17">
        <v>3279500.0</v>
      </c>
      <c r="D67" s="13">
        <v>0.022</v>
      </c>
      <c r="E67" s="4" t="s">
        <v>72</v>
      </c>
      <c r="F67" s="12">
        <f>SUM(C2)</f>
        <v>21611932.67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0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31490292</v>
      </c>
      <c r="D2" s="13">
        <v>0.0171</v>
      </c>
      <c r="E2" s="12">
        <f t="shared" ref="E2:E66" si="3">SUM(C2-C3)</f>
        <v>529430.7278</v>
      </c>
      <c r="F2" s="19">
        <v>3.1491757E7</v>
      </c>
    </row>
    <row r="3" ht="22.5" customHeight="1">
      <c r="A3" s="3">
        <f t="shared" si="1"/>
        <v>2014</v>
      </c>
      <c r="B3" s="4">
        <v>1764.0</v>
      </c>
      <c r="C3" s="12">
        <f t="shared" si="2"/>
        <v>30960861.27</v>
      </c>
      <c r="D3" s="13">
        <v>0.0166</v>
      </c>
      <c r="E3" s="12">
        <f t="shared" si="3"/>
        <v>505558.0338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30455303.24</v>
      </c>
      <c r="D4" s="13">
        <v>0.0165</v>
      </c>
      <c r="E4" s="12">
        <f t="shared" si="3"/>
        <v>494355.6354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29960947.6</v>
      </c>
      <c r="D5" s="13">
        <v>0.0147</v>
      </c>
      <c r="E5" s="12">
        <f t="shared" si="3"/>
        <v>434045.4615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29526902.14</v>
      </c>
      <c r="D6" s="13">
        <v>0.0124</v>
      </c>
      <c r="E6" s="12">
        <f t="shared" si="3"/>
        <v>361649.1373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29165253</v>
      </c>
      <c r="D7" s="13">
        <v>0.0118</v>
      </c>
      <c r="E7" s="12">
        <f t="shared" si="3"/>
        <v>340136.3762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28825116.63</v>
      </c>
      <c r="D8" s="13">
        <v>0.0119</v>
      </c>
      <c r="E8" s="12">
        <f t="shared" si="3"/>
        <v>338984.9668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28486131.66</v>
      </c>
      <c r="D9" s="13">
        <v>0.0115</v>
      </c>
      <c r="E9" s="12">
        <f t="shared" si="3"/>
        <v>323866.0545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28162265.61</v>
      </c>
      <c r="D10" s="13">
        <v>0.0106</v>
      </c>
      <c r="E10" s="12">
        <f t="shared" si="3"/>
        <v>295388.8932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27866876.71</v>
      </c>
      <c r="D11" s="13">
        <v>0.0102</v>
      </c>
      <c r="E11" s="12">
        <f t="shared" si="3"/>
        <v>281372.1466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27585504.57</v>
      </c>
      <c r="D12" s="13">
        <v>0.0101</v>
      </c>
      <c r="E12" s="12">
        <f t="shared" si="3"/>
        <v>275827.736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27309676.83</v>
      </c>
      <c r="D13" s="13">
        <v>0.0101</v>
      </c>
      <c r="E13" s="12">
        <f t="shared" si="3"/>
        <v>273069.7317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27036607.1</v>
      </c>
      <c r="D14" s="13">
        <v>0.01</v>
      </c>
      <c r="E14" s="12">
        <f t="shared" si="3"/>
        <v>267689.1792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26768917.92</v>
      </c>
      <c r="D15" s="13">
        <v>0.0095</v>
      </c>
      <c r="E15" s="12">
        <f t="shared" si="3"/>
        <v>251911.5604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26517006.36</v>
      </c>
      <c r="D16" s="13">
        <v>0.0086</v>
      </c>
      <c r="E16" s="12">
        <f t="shared" si="3"/>
        <v>226101.7794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26290904.58</v>
      </c>
      <c r="D17" s="13">
        <v>0.0091</v>
      </c>
      <c r="E17" s="12">
        <f t="shared" si="3"/>
        <v>237089.7153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26053814.87</v>
      </c>
      <c r="D18" s="13">
        <v>0.0109</v>
      </c>
      <c r="E18" s="12">
        <f t="shared" si="3"/>
        <v>280924.5049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25772890.36</v>
      </c>
      <c r="D19" s="13">
        <v>0.0121</v>
      </c>
      <c r="E19" s="12">
        <f t="shared" si="3"/>
        <v>308123.6769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25464766.68</v>
      </c>
      <c r="D20" s="13">
        <v>0.012</v>
      </c>
      <c r="E20" s="12">
        <f t="shared" si="3"/>
        <v>301953.7551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25162812.93</v>
      </c>
      <c r="D21" s="13">
        <v>0.013</v>
      </c>
      <c r="E21" s="12">
        <f t="shared" si="3"/>
        <v>322918.6259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24839894.3</v>
      </c>
      <c r="D22" s="13">
        <v>0.0121</v>
      </c>
      <c r="E22" s="12">
        <f t="shared" si="3"/>
        <v>296969.3914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24542924.91</v>
      </c>
      <c r="D23" s="13">
        <v>0.0162</v>
      </c>
      <c r="E23" s="12">
        <f t="shared" si="3"/>
        <v>391257.0198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24151667.89</v>
      </c>
      <c r="D24" s="13">
        <v>0.0199</v>
      </c>
      <c r="E24" s="12">
        <f t="shared" si="3"/>
        <v>471240.505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23680427.39</v>
      </c>
      <c r="D25" s="13">
        <v>0.018</v>
      </c>
      <c r="E25" s="12">
        <f t="shared" si="3"/>
        <v>418710.8968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23261716.49</v>
      </c>
      <c r="D26" s="13">
        <v>0.0228</v>
      </c>
      <c r="E26" s="12">
        <f t="shared" si="3"/>
        <v>518544.3253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22743172.16</v>
      </c>
      <c r="D27" s="13">
        <v>0.0278</v>
      </c>
      <c r="E27" s="12">
        <f t="shared" si="3"/>
        <v>615158.7723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22128013.39</v>
      </c>
      <c r="D28" s="13">
        <v>0.0294</v>
      </c>
      <c r="E28" s="12">
        <f t="shared" si="3"/>
        <v>631983.2851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21496030.11</v>
      </c>
      <c r="D29" s="13">
        <v>0.0305</v>
      </c>
      <c r="E29" s="12">
        <f t="shared" si="3"/>
        <v>636224.0837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20859806.02</v>
      </c>
      <c r="D30" s="13">
        <v>0.0312</v>
      </c>
      <c r="E30" s="12">
        <f t="shared" si="3"/>
        <v>631134.55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20228671.47</v>
      </c>
      <c r="D31" s="13">
        <v>0.032</v>
      </c>
      <c r="E31" s="12">
        <f t="shared" si="3"/>
        <v>627245.6271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19601425.85</v>
      </c>
      <c r="D32" s="13">
        <v>0.0333</v>
      </c>
      <c r="E32" s="12">
        <f t="shared" si="3"/>
        <v>631692.1326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18969733.71</v>
      </c>
      <c r="D33" s="13">
        <v>0.0346</v>
      </c>
      <c r="E33" s="12">
        <f t="shared" si="3"/>
        <v>634402.4613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18335331.25</v>
      </c>
      <c r="D34" s="13">
        <v>0.0349</v>
      </c>
      <c r="E34" s="12">
        <f t="shared" si="3"/>
        <v>618323.5682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17717007.68</v>
      </c>
      <c r="D35" s="13">
        <v>0.0346</v>
      </c>
      <c r="E35" s="12">
        <f t="shared" si="3"/>
        <v>592507.6995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17124499.98</v>
      </c>
      <c r="D36" s="13">
        <v>0.034</v>
      </c>
      <c r="E36" s="12">
        <f t="shared" si="3"/>
        <v>563088.0072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16561411.98</v>
      </c>
      <c r="D37" s="13">
        <v>0.0304</v>
      </c>
      <c r="E37" s="12">
        <f t="shared" si="3"/>
        <v>488613.0863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16072798.89</v>
      </c>
      <c r="D38" s="13">
        <v>0.0271</v>
      </c>
      <c r="E38" s="12">
        <f t="shared" si="3"/>
        <v>424080.2745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15648718.62</v>
      </c>
      <c r="D39" s="13">
        <v>0.0273</v>
      </c>
      <c r="E39" s="12">
        <f t="shared" si="3"/>
        <v>415857.1189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15232861.5</v>
      </c>
      <c r="D40" s="13">
        <v>0.027</v>
      </c>
      <c r="E40" s="12">
        <f t="shared" si="3"/>
        <v>400474.4503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14832387.05</v>
      </c>
      <c r="D41" s="13">
        <v>0.0271</v>
      </c>
      <c r="E41" s="12">
        <f t="shared" si="3"/>
        <v>391352.0485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14441035</v>
      </c>
      <c r="D42" s="13">
        <v>0.0277</v>
      </c>
      <c r="E42" s="12">
        <f t="shared" si="3"/>
        <v>389234.8637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14051800.13</v>
      </c>
      <c r="D43" s="13">
        <v>0.0282</v>
      </c>
      <c r="E43" s="12">
        <f t="shared" si="3"/>
        <v>385392.6899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13666407.44</v>
      </c>
      <c r="D44" s="13">
        <v>0.0286</v>
      </c>
      <c r="E44" s="12">
        <f t="shared" si="3"/>
        <v>379991.4961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13286415.95</v>
      </c>
      <c r="D45" s="13">
        <v>0.0287</v>
      </c>
      <c r="E45" s="12">
        <f t="shared" si="3"/>
        <v>370681.5765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12915734.37</v>
      </c>
      <c r="D46" s="13">
        <v>0.0293</v>
      </c>
      <c r="E46" s="12">
        <f t="shared" si="3"/>
        <v>367658.6196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12548075.75</v>
      </c>
      <c r="D47" s="13">
        <v>0.0303</v>
      </c>
      <c r="E47" s="12">
        <f t="shared" si="3"/>
        <v>369025.2308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12179050.52</v>
      </c>
      <c r="D48" s="13">
        <v>0.0309</v>
      </c>
      <c r="E48" s="12">
        <f t="shared" si="3"/>
        <v>365052.5377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11813997.98</v>
      </c>
      <c r="D49" s="13">
        <v>0.0312</v>
      </c>
      <c r="E49" s="12">
        <f t="shared" si="3"/>
        <v>357444.4697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11456553.51</v>
      </c>
      <c r="D50" s="13">
        <v>0.0312</v>
      </c>
      <c r="E50" s="12">
        <f t="shared" si="3"/>
        <v>346629.6253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11109923.89</v>
      </c>
      <c r="D51" s="13">
        <v>0.031</v>
      </c>
      <c r="E51" s="12">
        <f t="shared" si="3"/>
        <v>334052.0277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10775871.86</v>
      </c>
      <c r="D52" s="13">
        <v>0.0307</v>
      </c>
      <c r="E52" s="12">
        <f t="shared" si="3"/>
        <v>320965.6216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10454906.24</v>
      </c>
      <c r="D53" s="13">
        <v>0.0305</v>
      </c>
      <c r="E53" s="12">
        <f t="shared" si="3"/>
        <v>309436.8174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10145469.42</v>
      </c>
      <c r="D54" s="13">
        <v>0.0303</v>
      </c>
      <c r="E54" s="12">
        <f t="shared" si="3"/>
        <v>298367.1974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9847102.225</v>
      </c>
      <c r="D55" s="13">
        <v>0.0297</v>
      </c>
      <c r="E55" s="12">
        <f t="shared" si="3"/>
        <v>284023.4399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9563078.785</v>
      </c>
      <c r="D56" s="13">
        <v>0.0281</v>
      </c>
      <c r="E56" s="12">
        <f t="shared" si="3"/>
        <v>261377.7977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9301700.987</v>
      </c>
      <c r="D57" s="13">
        <v>0.028</v>
      </c>
      <c r="E57" s="12">
        <f t="shared" si="3"/>
        <v>253353.7234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9048347.264</v>
      </c>
      <c r="D58" s="13">
        <v>0.027</v>
      </c>
      <c r="E58" s="12">
        <f t="shared" si="3"/>
        <v>237882.5474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8810464.717</v>
      </c>
      <c r="D59" s="13">
        <v>0.027</v>
      </c>
      <c r="E59" s="12">
        <f t="shared" si="3"/>
        <v>231628.5758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8578836.141</v>
      </c>
      <c r="D60" s="13">
        <v>0.026</v>
      </c>
      <c r="E60" s="12">
        <f t="shared" si="3"/>
        <v>217397.4071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8361438.734</v>
      </c>
      <c r="D61" s="13">
        <v>0.026</v>
      </c>
      <c r="E61" s="12">
        <f t="shared" si="3"/>
        <v>211888.311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8149550.423</v>
      </c>
      <c r="D62" s="13">
        <v>0.025</v>
      </c>
      <c r="E62" s="12">
        <f t="shared" si="3"/>
        <v>198769.5225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7950780.9</v>
      </c>
      <c r="D63" s="13">
        <v>0.025</v>
      </c>
      <c r="E63" s="12">
        <f t="shared" si="3"/>
        <v>193921.4854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7756859.415</v>
      </c>
      <c r="D64" s="13">
        <v>0.024</v>
      </c>
      <c r="E64" s="12">
        <f t="shared" si="3"/>
        <v>181801.3925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7575058.022</v>
      </c>
      <c r="D65" s="13">
        <v>0.024</v>
      </c>
      <c r="E65" s="12">
        <f t="shared" si="3"/>
        <v>177540.4224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7397517.6</v>
      </c>
      <c r="D66" s="13">
        <v>0.023</v>
      </c>
      <c r="E66" s="12">
        <f t="shared" si="3"/>
        <v>166317.6</v>
      </c>
      <c r="F66" s="39">
        <f>SUM(F2)</f>
        <v>31491757</v>
      </c>
    </row>
    <row r="67" ht="22.5" customHeight="1">
      <c r="A67" s="3">
        <f t="shared" si="1"/>
        <v>1950</v>
      </c>
      <c r="B67" s="4">
        <v>1700.0</v>
      </c>
      <c r="C67" s="17">
        <v>7231200.0</v>
      </c>
      <c r="D67" s="13">
        <v>0.022</v>
      </c>
      <c r="E67" s="4" t="s">
        <v>72</v>
      </c>
      <c r="F67" s="12">
        <f>SUM(C2)</f>
        <v>31490292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0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7896971</v>
      </c>
      <c r="D2" s="13">
        <v>0.0196</v>
      </c>
      <c r="E2" s="12">
        <f t="shared" ref="E2:E66" si="3">SUM(C2-C3)</f>
        <v>151805.2487</v>
      </c>
      <c r="F2" s="19">
        <v>7898975.0</v>
      </c>
    </row>
    <row r="3" ht="22.5" customHeight="1">
      <c r="A3" s="3">
        <f t="shared" si="1"/>
        <v>2014</v>
      </c>
      <c r="B3" s="4">
        <v>1764.0</v>
      </c>
      <c r="C3" s="12">
        <f t="shared" si="2"/>
        <v>7745165.751</v>
      </c>
      <c r="D3" s="13">
        <v>0.0299</v>
      </c>
      <c r="E3" s="12">
        <f t="shared" si="3"/>
        <v>224857.2249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7520308.526</v>
      </c>
      <c r="D4" s="13">
        <v>0.0225</v>
      </c>
      <c r="E4" s="12">
        <f t="shared" si="3"/>
        <v>165483.5617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7354824.964</v>
      </c>
      <c r="D5" s="13">
        <v>0.027</v>
      </c>
      <c r="E5" s="12">
        <f t="shared" si="3"/>
        <v>193359.5658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7161465.399</v>
      </c>
      <c r="D6" s="13">
        <v>0.0108</v>
      </c>
      <c r="E6" s="12">
        <f t="shared" si="3"/>
        <v>76517.43798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7084947.961</v>
      </c>
      <c r="D7" s="13">
        <v>0.0098</v>
      </c>
      <c r="E7" s="12">
        <f t="shared" si="3"/>
        <v>68758.65519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7016189.306</v>
      </c>
      <c r="D8" s="13">
        <v>0.0135</v>
      </c>
      <c r="E8" s="12">
        <f t="shared" si="3"/>
        <v>93456.88764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6922732.418</v>
      </c>
      <c r="D9" s="13">
        <v>0.0166</v>
      </c>
      <c r="E9" s="12">
        <f t="shared" si="3"/>
        <v>113040.8795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6809691.538</v>
      </c>
      <c r="D10" s="13">
        <v>0.0194</v>
      </c>
      <c r="E10" s="12">
        <f t="shared" si="3"/>
        <v>129593.8943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6680097.644</v>
      </c>
      <c r="D11" s="13">
        <v>0.0155</v>
      </c>
      <c r="E11" s="12">
        <f t="shared" si="3"/>
        <v>101961.1162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6578136.528</v>
      </c>
      <c r="D12" s="13">
        <v>0.0162</v>
      </c>
      <c r="E12" s="12">
        <f t="shared" si="3"/>
        <v>104866.9669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6473269.561</v>
      </c>
      <c r="D13" s="13">
        <v>0.0138</v>
      </c>
      <c r="E13" s="12">
        <f t="shared" si="3"/>
        <v>88115.13113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6385154.43</v>
      </c>
      <c r="D14" s="13">
        <v>0.0139</v>
      </c>
      <c r="E14" s="12">
        <f t="shared" si="3"/>
        <v>87536.88389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6297617.546</v>
      </c>
      <c r="D15" s="13">
        <v>0.0166</v>
      </c>
      <c r="E15" s="12">
        <f t="shared" si="3"/>
        <v>102833.4165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6194784.129</v>
      </c>
      <c r="D16" s="13">
        <v>0.0173</v>
      </c>
      <c r="E16" s="12">
        <f t="shared" si="3"/>
        <v>105347.2579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6089436.872</v>
      </c>
      <c r="D17" s="13">
        <v>0.0175</v>
      </c>
      <c r="E17" s="12">
        <f t="shared" si="3"/>
        <v>104732.3295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5984704.542</v>
      </c>
      <c r="D18" s="13">
        <v>0.0176</v>
      </c>
      <c r="E18" s="12">
        <f t="shared" si="3"/>
        <v>103509.0408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5881195.501</v>
      </c>
      <c r="D19" s="13">
        <v>0.0181</v>
      </c>
      <c r="E19" s="12">
        <f t="shared" si="3"/>
        <v>104557.1541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5776638.347</v>
      </c>
      <c r="D20" s="13">
        <v>0.0185</v>
      </c>
      <c r="E20" s="12">
        <f t="shared" si="3"/>
        <v>104926.6661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5671711.681</v>
      </c>
      <c r="D21" s="13">
        <v>0.0181</v>
      </c>
      <c r="E21" s="12">
        <f t="shared" si="3"/>
        <v>100832.9058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5570878.775</v>
      </c>
      <c r="D22" s="13">
        <v>0.0179</v>
      </c>
      <c r="E22" s="12">
        <f t="shared" si="3"/>
        <v>97965.15382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5472913.621</v>
      </c>
      <c r="D23" s="13">
        <v>0.0194</v>
      </c>
      <c r="E23" s="12">
        <f t="shared" si="3"/>
        <v>104153.9379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5368759.684</v>
      </c>
      <c r="D24" s="13">
        <v>0.0212</v>
      </c>
      <c r="E24" s="12">
        <f t="shared" si="3"/>
        <v>111454.8622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5257304.821</v>
      </c>
      <c r="D25" s="13">
        <v>0.0203</v>
      </c>
      <c r="E25" s="12">
        <f t="shared" si="3"/>
        <v>104599.9097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5152704.912</v>
      </c>
      <c r="D26" s="13">
        <v>0.0196</v>
      </c>
      <c r="E26" s="12">
        <f t="shared" si="3"/>
        <v>99051.60481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5053653.307</v>
      </c>
      <c r="D27" s="13">
        <v>0.0202</v>
      </c>
      <c r="E27" s="12">
        <f t="shared" si="3"/>
        <v>100062.5336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4953590.773</v>
      </c>
      <c r="D28" s="13">
        <v>0.0202</v>
      </c>
      <c r="E28" s="12">
        <f t="shared" si="3"/>
        <v>98081.29153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4855509.482</v>
      </c>
      <c r="D29" s="13">
        <v>0.0255</v>
      </c>
      <c r="E29" s="12">
        <f t="shared" si="3"/>
        <v>120736.7058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4734772.776</v>
      </c>
      <c r="D30" s="13">
        <v>0.0255</v>
      </c>
      <c r="E30" s="12">
        <f t="shared" si="3"/>
        <v>117734.4766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4617038.299</v>
      </c>
      <c r="D31" s="13">
        <v>0.0203</v>
      </c>
      <c r="E31" s="12">
        <f t="shared" si="3"/>
        <v>91861.0972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4525177.202</v>
      </c>
      <c r="D32" s="13">
        <v>0.0185</v>
      </c>
      <c r="E32" s="12">
        <f t="shared" si="3"/>
        <v>82195.16764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4442982.034</v>
      </c>
      <c r="D33" s="13">
        <v>0.013</v>
      </c>
      <c r="E33" s="12">
        <f t="shared" si="3"/>
        <v>57017.53845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4385964.496</v>
      </c>
      <c r="D34" s="13">
        <v>0.0152</v>
      </c>
      <c r="E34" s="12">
        <f t="shared" si="3"/>
        <v>65668.49915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4320295.997</v>
      </c>
      <c r="D35" s="13">
        <v>0.0216</v>
      </c>
      <c r="E35" s="12">
        <f t="shared" si="3"/>
        <v>91345.33431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4228950.663</v>
      </c>
      <c r="D36" s="13">
        <v>0.0213</v>
      </c>
      <c r="E36" s="12">
        <f t="shared" si="3"/>
        <v>88198.03105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4140752.631</v>
      </c>
      <c r="D37" s="13">
        <v>0.021</v>
      </c>
      <c r="E37" s="12">
        <f t="shared" si="3"/>
        <v>85167.29213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4055585.339</v>
      </c>
      <c r="D38" s="13">
        <v>0.0217</v>
      </c>
      <c r="E38" s="12">
        <f t="shared" si="3"/>
        <v>86137.02835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3969448.311</v>
      </c>
      <c r="D39" s="13">
        <v>0.013</v>
      </c>
      <c r="E39" s="12">
        <f t="shared" si="3"/>
        <v>50940.60024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3918507.711</v>
      </c>
      <c r="D40" s="13">
        <v>0.0123</v>
      </c>
      <c r="E40" s="12">
        <f t="shared" si="3"/>
        <v>47612.01703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3870895.694</v>
      </c>
      <c r="D41" s="13">
        <v>0.0218</v>
      </c>
      <c r="E41" s="12">
        <f t="shared" si="3"/>
        <v>82585.16943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3788310.524</v>
      </c>
      <c r="D42" s="13">
        <v>0.0239</v>
      </c>
      <c r="E42" s="12">
        <f t="shared" si="3"/>
        <v>88427.21118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3699883.313</v>
      </c>
      <c r="D43" s="13">
        <v>0.0249</v>
      </c>
      <c r="E43" s="12">
        <f t="shared" si="3"/>
        <v>89888.86184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3609994.451</v>
      </c>
      <c r="D44" s="13">
        <v>0.0256</v>
      </c>
      <c r="E44" s="12">
        <f t="shared" si="3"/>
        <v>90109.06587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3519885.385</v>
      </c>
      <c r="D45" s="13">
        <v>0.0249</v>
      </c>
      <c r="E45" s="12">
        <f t="shared" si="3"/>
        <v>85515.80261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3434369.583</v>
      </c>
      <c r="D46" s="13">
        <v>0.0246</v>
      </c>
      <c r="E46" s="12">
        <f t="shared" si="3"/>
        <v>82457.04835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3351912.534</v>
      </c>
      <c r="D47" s="13">
        <v>0.0269</v>
      </c>
      <c r="E47" s="12">
        <f t="shared" si="3"/>
        <v>87804.50597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3264108.028</v>
      </c>
      <c r="D48" s="13">
        <v>0.0267</v>
      </c>
      <c r="E48" s="12">
        <f t="shared" si="3"/>
        <v>84885.24823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3179222.78</v>
      </c>
      <c r="D49" s="13">
        <v>0.0269</v>
      </c>
      <c r="E49" s="12">
        <f t="shared" si="3"/>
        <v>83280.83824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3095941.942</v>
      </c>
      <c r="D50" s="13">
        <v>0.0281</v>
      </c>
      <c r="E50" s="12">
        <f t="shared" si="3"/>
        <v>84618.19723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3011323.745</v>
      </c>
      <c r="D51" s="13">
        <v>0.0283</v>
      </c>
      <c r="E51" s="12">
        <f t="shared" si="3"/>
        <v>82875.09674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2928448.648</v>
      </c>
      <c r="D52" s="13">
        <v>0.0301</v>
      </c>
      <c r="E52" s="12">
        <f t="shared" si="3"/>
        <v>85570.62839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2842878.02</v>
      </c>
      <c r="D53" s="13">
        <v>0.0313</v>
      </c>
      <c r="E53" s="12">
        <f t="shared" si="3"/>
        <v>86281.47194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2756596.548</v>
      </c>
      <c r="D54" s="13">
        <v>0.0317</v>
      </c>
      <c r="E54" s="12">
        <f t="shared" si="3"/>
        <v>84699.14758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2671897.4</v>
      </c>
      <c r="D55" s="13">
        <v>0.0306</v>
      </c>
      <c r="E55" s="12">
        <f t="shared" si="3"/>
        <v>79332.48636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2592564.914</v>
      </c>
      <c r="D56" s="13">
        <v>0.03</v>
      </c>
      <c r="E56" s="12">
        <f t="shared" si="3"/>
        <v>75511.59943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2517053.314</v>
      </c>
      <c r="D57" s="13">
        <v>0.028</v>
      </c>
      <c r="E57" s="12">
        <f t="shared" si="3"/>
        <v>68557.87237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2448495.442</v>
      </c>
      <c r="D58" s="13">
        <v>0.025</v>
      </c>
      <c r="E58" s="12">
        <f t="shared" si="3"/>
        <v>59719.40102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2388776.041</v>
      </c>
      <c r="D59" s="13">
        <v>0.029</v>
      </c>
      <c r="E59" s="12">
        <f t="shared" si="3"/>
        <v>67322.16248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2321453.878</v>
      </c>
      <c r="D60" s="13">
        <v>0.029</v>
      </c>
      <c r="E60" s="12">
        <f t="shared" si="3"/>
        <v>65424.84206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2256029.036</v>
      </c>
      <c r="D61" s="13">
        <v>0.028</v>
      </c>
      <c r="E61" s="12">
        <f t="shared" si="3"/>
        <v>61448.26169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2194580.775</v>
      </c>
      <c r="D62" s="13">
        <v>0.027</v>
      </c>
      <c r="E62" s="12">
        <f t="shared" si="3"/>
        <v>57695.89184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2136884.883</v>
      </c>
      <c r="D63" s="13">
        <v>0.027</v>
      </c>
      <c r="E63" s="12">
        <f t="shared" si="3"/>
        <v>56179.05729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2080705.826</v>
      </c>
      <c r="D64" s="13">
        <v>0.027</v>
      </c>
      <c r="E64" s="12">
        <f t="shared" si="3"/>
        <v>54702.10057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2026003.725</v>
      </c>
      <c r="D65" s="13">
        <v>0.026</v>
      </c>
      <c r="E65" s="12">
        <f t="shared" si="3"/>
        <v>51341.225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1974662.5</v>
      </c>
      <c r="D66" s="13">
        <v>0.025</v>
      </c>
      <c r="E66" s="12">
        <f t="shared" si="3"/>
        <v>48162.5</v>
      </c>
      <c r="F66" s="39">
        <f>SUM(F2)</f>
        <v>7898975</v>
      </c>
    </row>
    <row r="67" ht="22.5" customHeight="1">
      <c r="A67" s="3">
        <f t="shared" si="1"/>
        <v>1950</v>
      </c>
      <c r="B67" s="4">
        <v>1700.0</v>
      </c>
      <c r="C67" s="17">
        <v>1926500.0</v>
      </c>
      <c r="D67" s="13">
        <v>0.01</v>
      </c>
      <c r="E67" s="4" t="s">
        <v>72</v>
      </c>
      <c r="F67" s="12">
        <f>SUM(C2)</f>
        <v>7896971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0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3191757.899</v>
      </c>
      <c r="D2" s="13">
        <v>-0.0041</v>
      </c>
      <c r="E2" s="12">
        <f t="shared" ref="E2:E66" si="3">SUM(C2-C3)</f>
        <v>-13140.08172</v>
      </c>
      <c r="F2" s="19">
        <v>3123402.0</v>
      </c>
    </row>
    <row r="3" ht="22.5" customHeight="1">
      <c r="A3" s="3">
        <f t="shared" si="1"/>
        <v>2014</v>
      </c>
      <c r="B3" s="4">
        <v>1764.0</v>
      </c>
      <c r="C3" s="12">
        <f t="shared" si="2"/>
        <v>3204897.98</v>
      </c>
      <c r="D3" s="13">
        <v>-0.0054</v>
      </c>
      <c r="E3" s="12">
        <f t="shared" si="3"/>
        <v>-17400.41132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3222298.392</v>
      </c>
      <c r="D4" s="13">
        <v>-0.0055</v>
      </c>
      <c r="E4" s="12">
        <f t="shared" si="3"/>
        <v>-17820.65476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3240119.046</v>
      </c>
      <c r="D5" s="13">
        <v>-0.0041</v>
      </c>
      <c r="E5" s="12">
        <f t="shared" si="3"/>
        <v>-13339.17872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3253458.225</v>
      </c>
      <c r="D6" s="13">
        <v>-0.0015</v>
      </c>
      <c r="E6" s="12">
        <f t="shared" si="3"/>
        <v>-4887.518616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3258345.744</v>
      </c>
      <c r="D7" s="13">
        <v>5.0E-4</v>
      </c>
      <c r="E7" s="12">
        <f t="shared" si="3"/>
        <v>1628.358693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3256717.385</v>
      </c>
      <c r="D8" s="13">
        <v>0.001</v>
      </c>
      <c r="E8" s="12">
        <f t="shared" si="3"/>
        <v>3253.463921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3253463.921</v>
      </c>
      <c r="D9" s="13">
        <v>0.0014</v>
      </c>
      <c r="E9" s="12">
        <f t="shared" si="3"/>
        <v>4548.481615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3248915.44</v>
      </c>
      <c r="D10" s="13">
        <v>0.002</v>
      </c>
      <c r="E10" s="12">
        <f t="shared" si="3"/>
        <v>6484.861157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3242430.578</v>
      </c>
      <c r="D11" s="13">
        <v>0.0018</v>
      </c>
      <c r="E11" s="12">
        <f t="shared" si="3"/>
        <v>5825.888442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3236604.69</v>
      </c>
      <c r="D12" s="13">
        <v>0.0019</v>
      </c>
      <c r="E12" s="12">
        <f t="shared" si="3"/>
        <v>6137.886926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3230466.803</v>
      </c>
      <c r="D13" s="13">
        <v>0.0024</v>
      </c>
      <c r="E13" s="12">
        <f t="shared" si="3"/>
        <v>7734.55739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3222732.246</v>
      </c>
      <c r="D14" s="13">
        <v>0.0038</v>
      </c>
      <c r="E14" s="12">
        <f t="shared" si="3"/>
        <v>12200.02245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3210532.223</v>
      </c>
      <c r="D15" s="13">
        <v>0.0055</v>
      </c>
      <c r="E15" s="12">
        <f t="shared" si="3"/>
        <v>17561.33986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3192970.883</v>
      </c>
      <c r="D16" s="13">
        <v>0.0071</v>
      </c>
      <c r="E16" s="12">
        <f t="shared" si="3"/>
        <v>22510.27035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3170460.613</v>
      </c>
      <c r="D17" s="13">
        <v>0.007</v>
      </c>
      <c r="E17" s="12">
        <f t="shared" si="3"/>
        <v>22038.95163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3148421.661</v>
      </c>
      <c r="D18" s="13">
        <v>0.0057</v>
      </c>
      <c r="E18" s="12">
        <f t="shared" si="3"/>
        <v>17844.29101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3130577.37</v>
      </c>
      <c r="D19" s="13">
        <v>0.0051</v>
      </c>
      <c r="E19" s="12">
        <f t="shared" si="3"/>
        <v>15884.93144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3114692.439</v>
      </c>
      <c r="D20" s="13">
        <v>0.0045</v>
      </c>
      <c r="E20" s="12">
        <f t="shared" si="3"/>
        <v>13953.32601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3100739.113</v>
      </c>
      <c r="D21" s="13">
        <v>0.0038</v>
      </c>
      <c r="E21" s="12">
        <f t="shared" si="3"/>
        <v>11738.20346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3089000.909</v>
      </c>
      <c r="D22" s="13">
        <v>0.0035</v>
      </c>
      <c r="E22" s="12">
        <f t="shared" si="3"/>
        <v>10773.7949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3078227.115</v>
      </c>
      <c r="D23" s="13">
        <v>0.0027</v>
      </c>
      <c r="E23" s="12">
        <f t="shared" si="3"/>
        <v>8288.833359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3069938.281</v>
      </c>
      <c r="D24" s="13">
        <v>0.0012</v>
      </c>
      <c r="E24" s="12">
        <f t="shared" si="3"/>
        <v>3679.510525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3066258.771</v>
      </c>
      <c r="D25" s="13">
        <v>-8.0E-4</v>
      </c>
      <c r="E25" s="12">
        <f t="shared" si="3"/>
        <v>-2454.970993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3068713.742</v>
      </c>
      <c r="D26" s="13">
        <v>-0.0023</v>
      </c>
      <c r="E26" s="12">
        <f t="shared" si="3"/>
        <v>-7074.312525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3075788.054</v>
      </c>
      <c r="D27" s="13">
        <v>-0.0022</v>
      </c>
      <c r="E27" s="12">
        <f t="shared" si="3"/>
        <v>-6781.653357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3082569.708</v>
      </c>
      <c r="D28" s="13">
        <v>-0.0015</v>
      </c>
      <c r="E28" s="12">
        <f t="shared" si="3"/>
        <v>-4630.800762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3087200.508</v>
      </c>
      <c r="D29" s="13">
        <v>-0.001</v>
      </c>
      <c r="E29" s="12">
        <f t="shared" si="3"/>
        <v>-3090.290799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3090290.799</v>
      </c>
      <c r="D30" s="13">
        <v>-3.0E-4</v>
      </c>
      <c r="E30" s="12">
        <f t="shared" si="3"/>
        <v>-927.3654494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3091218.165</v>
      </c>
      <c r="D31" s="13">
        <v>9.0E-4</v>
      </c>
      <c r="E31" s="12">
        <f t="shared" si="3"/>
        <v>2779.594713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3088438.57</v>
      </c>
      <c r="D32" s="13">
        <v>0.0027</v>
      </c>
      <c r="E32" s="12">
        <f t="shared" si="3"/>
        <v>8316.330047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3080122.24</v>
      </c>
      <c r="D33" s="13">
        <v>0.0038</v>
      </c>
      <c r="E33" s="12">
        <f t="shared" si="3"/>
        <v>11660.15592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3068462.084</v>
      </c>
      <c r="D34" s="13">
        <v>0.0046</v>
      </c>
      <c r="E34" s="12">
        <f t="shared" si="3"/>
        <v>14050.29423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3054411.79</v>
      </c>
      <c r="D35" s="13">
        <v>0.0061</v>
      </c>
      <c r="E35" s="12">
        <f t="shared" si="3"/>
        <v>18518.94634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3035892.843</v>
      </c>
      <c r="D36" s="13">
        <v>0.0087</v>
      </c>
      <c r="E36" s="12">
        <f t="shared" si="3"/>
        <v>26184.46291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3009708.38</v>
      </c>
      <c r="D37" s="13">
        <v>0.0108</v>
      </c>
      <c r="E37" s="12">
        <f t="shared" si="3"/>
        <v>32157.54898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2977550.831</v>
      </c>
      <c r="D38" s="13">
        <v>0.0107</v>
      </c>
      <c r="E38" s="12">
        <f t="shared" si="3"/>
        <v>31522.50311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2946028.328</v>
      </c>
      <c r="D39" s="13">
        <v>0.0108</v>
      </c>
      <c r="E39" s="12">
        <f t="shared" si="3"/>
        <v>31477.1527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2914551.176</v>
      </c>
      <c r="D40" s="13">
        <v>0.0106</v>
      </c>
      <c r="E40" s="12">
        <f t="shared" si="3"/>
        <v>30570.19836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2883980.977</v>
      </c>
      <c r="D41" s="13">
        <v>0.0284</v>
      </c>
      <c r="E41" s="12">
        <f t="shared" si="3"/>
        <v>79643.19307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2804337.784</v>
      </c>
      <c r="D42" s="13">
        <v>0.038</v>
      </c>
      <c r="E42" s="12">
        <f t="shared" si="3"/>
        <v>102663.6183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2701674.166</v>
      </c>
      <c r="D43" s="13">
        <v>0.0139</v>
      </c>
      <c r="E43" s="12">
        <f t="shared" si="3"/>
        <v>37038.43664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2664635.729</v>
      </c>
      <c r="D44" s="13">
        <v>3.0E-4</v>
      </c>
      <c r="E44" s="12">
        <f t="shared" si="3"/>
        <v>799.1509735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2663836.578</v>
      </c>
      <c r="D45" s="13">
        <v>-0.0015</v>
      </c>
      <c r="E45" s="12">
        <f t="shared" si="3"/>
        <v>-4001.757504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2667838.336</v>
      </c>
      <c r="D46" s="13">
        <v>-0.0042</v>
      </c>
      <c r="E46" s="12">
        <f t="shared" si="3"/>
        <v>-11252.18017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2679090.516</v>
      </c>
      <c r="D47" s="13">
        <v>-0.0089</v>
      </c>
      <c r="E47" s="12">
        <f t="shared" si="3"/>
        <v>-24058.02199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2703148.538</v>
      </c>
      <c r="D48" s="13">
        <v>-0.009</v>
      </c>
      <c r="E48" s="12">
        <f t="shared" si="3"/>
        <v>-24549.28036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2727697.818</v>
      </c>
      <c r="D49" s="13">
        <v>-0.0043</v>
      </c>
      <c r="E49" s="12">
        <f t="shared" si="3"/>
        <v>-11779.75356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2739477.572</v>
      </c>
      <c r="D50" s="13">
        <v>-0.0063</v>
      </c>
      <c r="E50" s="12">
        <f t="shared" si="3"/>
        <v>-17368.12791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2756845.7</v>
      </c>
      <c r="D51" s="13">
        <v>-0.0075</v>
      </c>
      <c r="E51" s="12">
        <f t="shared" si="3"/>
        <v>-20832.58715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2777678.287</v>
      </c>
      <c r="D52" s="13">
        <v>-0.0041</v>
      </c>
      <c r="E52" s="12">
        <f t="shared" si="3"/>
        <v>-11435.36598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2789113.653</v>
      </c>
      <c r="D53" s="13">
        <v>6.0E-4</v>
      </c>
      <c r="E53" s="12">
        <f t="shared" si="3"/>
        <v>1672.464713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2787441.188</v>
      </c>
      <c r="D54" s="13">
        <v>0.004</v>
      </c>
      <c r="E54" s="12">
        <f t="shared" si="3"/>
        <v>11105.34338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2776335.845</v>
      </c>
      <c r="D55" s="13">
        <v>0.0072</v>
      </c>
      <c r="E55" s="12">
        <f t="shared" si="3"/>
        <v>19846.72169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2756489.123</v>
      </c>
      <c r="D56" s="13">
        <v>0.0081</v>
      </c>
      <c r="E56" s="12">
        <f t="shared" si="3"/>
        <v>22148.16179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2734340.961</v>
      </c>
      <c r="D57" s="13">
        <v>0.008</v>
      </c>
      <c r="E57" s="12">
        <f t="shared" si="3"/>
        <v>21701.11874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2712639.843</v>
      </c>
      <c r="D58" s="13">
        <v>0.008</v>
      </c>
      <c r="E58" s="12">
        <f t="shared" si="3"/>
        <v>21528.88764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2691110.955</v>
      </c>
      <c r="D59" s="13">
        <v>0.008</v>
      </c>
      <c r="E59" s="12">
        <f t="shared" si="3"/>
        <v>21358.02345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2669752.931</v>
      </c>
      <c r="D60" s="13">
        <v>0.008</v>
      </c>
      <c r="E60" s="12">
        <f t="shared" si="3"/>
        <v>21188.51533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2648564.416</v>
      </c>
      <c r="D61" s="13">
        <v>0.007</v>
      </c>
      <c r="E61" s="12">
        <f t="shared" si="3"/>
        <v>18411.0734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2630153.343</v>
      </c>
      <c r="D62" s="13">
        <v>0.007</v>
      </c>
      <c r="E62" s="12">
        <f t="shared" si="3"/>
        <v>18283.09176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2611870.251</v>
      </c>
      <c r="D63" s="13">
        <v>0.007</v>
      </c>
      <c r="E63" s="12">
        <f t="shared" si="3"/>
        <v>18155.99976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2593714.251</v>
      </c>
      <c r="D64" s="13">
        <v>0.007</v>
      </c>
      <c r="E64" s="12">
        <f t="shared" si="3"/>
        <v>18029.79122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2575684.46</v>
      </c>
      <c r="D65" s="13">
        <v>0.007</v>
      </c>
      <c r="E65" s="12">
        <f t="shared" si="3"/>
        <v>17904.46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2557780</v>
      </c>
      <c r="D66" s="13">
        <v>0.007</v>
      </c>
      <c r="E66" s="12">
        <f t="shared" si="3"/>
        <v>17780</v>
      </c>
      <c r="F66" s="39">
        <f>SUM(F2)</f>
        <v>3123402</v>
      </c>
    </row>
    <row r="67" ht="22.5" customHeight="1">
      <c r="A67" s="3">
        <f t="shared" si="1"/>
        <v>1950</v>
      </c>
      <c r="B67" s="4">
        <v>1700.0</v>
      </c>
      <c r="C67" s="17">
        <v>2540000.0</v>
      </c>
      <c r="D67" s="13">
        <v>0.008</v>
      </c>
      <c r="E67" s="4" t="s">
        <v>72</v>
      </c>
      <c r="F67" s="12">
        <f>SUM(C2)</f>
        <v>3191757.899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0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1300137.544</v>
      </c>
      <c r="D2" s="13">
        <v>0.0049</v>
      </c>
      <c r="E2" s="12">
        <f t="shared" ref="E2:E66" si="3">SUM(C2-C3)</f>
        <v>6339.609878</v>
      </c>
      <c r="F2" s="19">
        <v>1300163.0</v>
      </c>
    </row>
    <row r="3" ht="22.5" customHeight="1">
      <c r="A3" s="3">
        <f t="shared" si="1"/>
        <v>2014</v>
      </c>
      <c r="B3" s="4">
        <v>1764.0</v>
      </c>
      <c r="C3" s="12">
        <f t="shared" si="2"/>
        <v>1293797.934</v>
      </c>
      <c r="D3" s="13">
        <v>0.0048</v>
      </c>
      <c r="E3" s="12">
        <f t="shared" si="3"/>
        <v>6180.56338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1287617.371</v>
      </c>
      <c r="D4" s="13">
        <v>0.0047</v>
      </c>
      <c r="E4" s="12">
        <f t="shared" si="3"/>
        <v>6023.491234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1281593.88</v>
      </c>
      <c r="D5" s="13">
        <v>0.0045</v>
      </c>
      <c r="E5" s="12">
        <f t="shared" si="3"/>
        <v>5741.336444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1275852.543</v>
      </c>
      <c r="D6" s="13">
        <v>0.0044</v>
      </c>
      <c r="E6" s="12">
        <f t="shared" si="3"/>
        <v>5589.158891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1270263.384</v>
      </c>
      <c r="D7" s="13">
        <v>0.0044</v>
      </c>
      <c r="E7" s="12">
        <f t="shared" si="3"/>
        <v>5564.674324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1264698.71</v>
      </c>
      <c r="D8" s="13">
        <v>0.0046</v>
      </c>
      <c r="E8" s="12">
        <f t="shared" si="3"/>
        <v>5790.975578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1258907.734</v>
      </c>
      <c r="D9" s="13">
        <v>0.0048</v>
      </c>
      <c r="E9" s="12">
        <f t="shared" si="3"/>
        <v>6013.890451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1252893.844</v>
      </c>
      <c r="D10" s="13">
        <v>0.005</v>
      </c>
      <c r="E10" s="12">
        <f t="shared" si="3"/>
        <v>6233.302706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1246660.541</v>
      </c>
      <c r="D11" s="13">
        <v>0.0052</v>
      </c>
      <c r="E11" s="12">
        <f t="shared" si="3"/>
        <v>6449.099497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1240211.442</v>
      </c>
      <c r="D12" s="13">
        <v>0.0058</v>
      </c>
      <c r="E12" s="12">
        <f t="shared" si="3"/>
        <v>7151.746234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1233059.695</v>
      </c>
      <c r="D13" s="13">
        <v>0.0068</v>
      </c>
      <c r="E13" s="12">
        <f t="shared" si="3"/>
        <v>8328.174344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1224731.521</v>
      </c>
      <c r="D14" s="13">
        <v>0.0061</v>
      </c>
      <c r="E14" s="12">
        <f t="shared" si="3"/>
        <v>7425.566324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1217305.955</v>
      </c>
      <c r="D15" s="13">
        <v>0.0054</v>
      </c>
      <c r="E15" s="12">
        <f t="shared" si="3"/>
        <v>6538.146167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1210767.809</v>
      </c>
      <c r="D16" s="13">
        <v>0.0063</v>
      </c>
      <c r="E16" s="12">
        <f t="shared" si="3"/>
        <v>7580.082673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1203187.726</v>
      </c>
      <c r="D17" s="13">
        <v>0.0071</v>
      </c>
      <c r="E17" s="12">
        <f t="shared" si="3"/>
        <v>8482.407759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1194705.318</v>
      </c>
      <c r="D18" s="13">
        <v>0.0079</v>
      </c>
      <c r="E18" s="12">
        <f t="shared" si="3"/>
        <v>9364.194874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1185341.123</v>
      </c>
      <c r="D19" s="13">
        <v>0.0086</v>
      </c>
      <c r="E19" s="12">
        <f t="shared" si="3"/>
        <v>10107.01335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1175234.11</v>
      </c>
      <c r="D20" s="13">
        <v>0.0094</v>
      </c>
      <c r="E20" s="12">
        <f t="shared" si="3"/>
        <v>10944.32399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1164289.786</v>
      </c>
      <c r="D21" s="13">
        <v>0.0099</v>
      </c>
      <c r="E21" s="12">
        <f t="shared" si="3"/>
        <v>11413.47547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1152876.311</v>
      </c>
      <c r="D22" s="13">
        <v>0.0122</v>
      </c>
      <c r="E22" s="12">
        <f t="shared" si="3"/>
        <v>13895.56509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1138980.745</v>
      </c>
      <c r="D23" s="13">
        <v>0.0144</v>
      </c>
      <c r="E23" s="12">
        <f t="shared" si="3"/>
        <v>16168.49639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1122812.249</v>
      </c>
      <c r="D24" s="13">
        <v>0.0147</v>
      </c>
      <c r="E24" s="12">
        <f t="shared" si="3"/>
        <v>16266.22653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1106546.022</v>
      </c>
      <c r="D25" s="13">
        <v>0.0149</v>
      </c>
      <c r="E25" s="12">
        <f t="shared" si="3"/>
        <v>16245.47811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1090300.544</v>
      </c>
      <c r="D26" s="13">
        <v>0.0149</v>
      </c>
      <c r="E26" s="12">
        <f t="shared" si="3"/>
        <v>16006.9742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1074293.57</v>
      </c>
      <c r="D27" s="13">
        <v>0.0147</v>
      </c>
      <c r="E27" s="12">
        <f t="shared" si="3"/>
        <v>15563.33447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1058730.236</v>
      </c>
      <c r="D28" s="13">
        <v>0.0146</v>
      </c>
      <c r="E28" s="12">
        <f t="shared" si="3"/>
        <v>15235.03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1043495.206</v>
      </c>
      <c r="D29" s="13">
        <v>0.0146</v>
      </c>
      <c r="E29" s="12">
        <f t="shared" si="3"/>
        <v>15015.79933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1028479.406</v>
      </c>
      <c r="D30" s="13">
        <v>0.0147</v>
      </c>
      <c r="E30" s="12">
        <f t="shared" si="3"/>
        <v>14899.62282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1013579.784</v>
      </c>
      <c r="D31" s="13">
        <v>0.0147</v>
      </c>
      <c r="E31" s="12">
        <f t="shared" si="3"/>
        <v>14683.77138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998896.0122</v>
      </c>
      <c r="D32" s="13">
        <v>0.0147</v>
      </c>
      <c r="E32" s="12">
        <f t="shared" si="3"/>
        <v>14471.04699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984424.9652</v>
      </c>
      <c r="D33" s="13">
        <v>0.0147</v>
      </c>
      <c r="E33" s="12">
        <f t="shared" si="3"/>
        <v>14261.40434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970163.5609</v>
      </c>
      <c r="D34" s="13">
        <v>0.0146</v>
      </c>
      <c r="E34" s="12">
        <f t="shared" si="3"/>
        <v>13960.56376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956202.9971</v>
      </c>
      <c r="D35" s="13">
        <v>0.0148</v>
      </c>
      <c r="E35" s="12">
        <f t="shared" si="3"/>
        <v>13945.41226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942257.5848</v>
      </c>
      <c r="D36" s="13">
        <v>0.0144</v>
      </c>
      <c r="E36" s="12">
        <f t="shared" si="3"/>
        <v>13375.89631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928881.6885</v>
      </c>
      <c r="D37" s="13">
        <v>0.014</v>
      </c>
      <c r="E37" s="12">
        <f t="shared" si="3"/>
        <v>12824.79649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916056.892</v>
      </c>
      <c r="D38" s="13">
        <v>0.0139</v>
      </c>
      <c r="E38" s="12">
        <f t="shared" si="3"/>
        <v>12558.6259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903498.2661</v>
      </c>
      <c r="D39" s="13">
        <v>0.0138</v>
      </c>
      <c r="E39" s="12">
        <f t="shared" si="3"/>
        <v>12298.556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891199.7101</v>
      </c>
      <c r="D40" s="13">
        <v>0.0144</v>
      </c>
      <c r="E40" s="12">
        <f t="shared" si="3"/>
        <v>12651.09999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878548.6102</v>
      </c>
      <c r="D41" s="13">
        <v>0.0159</v>
      </c>
      <c r="E41" s="12">
        <f t="shared" si="3"/>
        <v>13750.29324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864798.3169</v>
      </c>
      <c r="D42" s="13">
        <v>0.0177</v>
      </c>
      <c r="E42" s="12">
        <f t="shared" si="3"/>
        <v>15040.70965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849757.6073</v>
      </c>
      <c r="D43" s="13">
        <v>0.0195</v>
      </c>
      <c r="E43" s="12">
        <f t="shared" si="3"/>
        <v>16253.33334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833504.2739</v>
      </c>
      <c r="D44" s="13">
        <v>0.0232</v>
      </c>
      <c r="E44" s="12">
        <f t="shared" si="3"/>
        <v>18898.84593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814605.428</v>
      </c>
      <c r="D45" s="13">
        <v>0.0255</v>
      </c>
      <c r="E45" s="12">
        <f t="shared" si="3"/>
        <v>20255.91264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794349.5154</v>
      </c>
      <c r="D46" s="13">
        <v>0.026</v>
      </c>
      <c r="E46" s="12">
        <f t="shared" si="3"/>
        <v>20129.71481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774219.8005</v>
      </c>
      <c r="D47" s="13">
        <v>0.0271</v>
      </c>
      <c r="E47" s="12">
        <f t="shared" si="3"/>
        <v>20427.76419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753792.0364</v>
      </c>
      <c r="D48" s="13">
        <v>0.0276</v>
      </c>
      <c r="E48" s="12">
        <f t="shared" si="3"/>
        <v>20245.87408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733546.1623</v>
      </c>
      <c r="D49" s="13">
        <v>0.0288</v>
      </c>
      <c r="E49" s="12">
        <f t="shared" si="3"/>
        <v>20534.72927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713011.433</v>
      </c>
      <c r="D50" s="13">
        <v>0.0283</v>
      </c>
      <c r="E50" s="12">
        <f t="shared" si="3"/>
        <v>19622.89561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693388.5374</v>
      </c>
      <c r="D51" s="13">
        <v>0.0261</v>
      </c>
      <c r="E51" s="12">
        <f t="shared" si="3"/>
        <v>17637.1122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675751.4252</v>
      </c>
      <c r="D52" s="13">
        <v>0.0252</v>
      </c>
      <c r="E52" s="12">
        <f t="shared" si="3"/>
        <v>16610.35497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659141.0702</v>
      </c>
      <c r="D53" s="13">
        <v>0.0254</v>
      </c>
      <c r="E53" s="12">
        <f t="shared" si="3"/>
        <v>16327.46556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642813.6047</v>
      </c>
      <c r="D54" s="13">
        <v>0.0245</v>
      </c>
      <c r="E54" s="12">
        <f t="shared" si="3"/>
        <v>15372.31168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627441.293</v>
      </c>
      <c r="D55" s="13">
        <v>0.0224</v>
      </c>
      <c r="E55" s="12">
        <f t="shared" si="3"/>
        <v>13746.75759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613694.5354</v>
      </c>
      <c r="D56" s="13">
        <v>0.0226</v>
      </c>
      <c r="E56" s="12">
        <f t="shared" si="3"/>
        <v>13562.9733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600131.5621</v>
      </c>
      <c r="D57" s="13">
        <v>0.027</v>
      </c>
      <c r="E57" s="12">
        <f t="shared" si="3"/>
        <v>15777.55811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584354.004</v>
      </c>
      <c r="D58" s="13">
        <v>0.03</v>
      </c>
      <c r="E58" s="12">
        <f t="shared" si="3"/>
        <v>17020.01953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567333.9845</v>
      </c>
      <c r="D59" s="13">
        <v>0.035</v>
      </c>
      <c r="E59" s="12">
        <f t="shared" si="3"/>
        <v>19185.2072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548148.7773</v>
      </c>
      <c r="D60" s="13">
        <v>0.04</v>
      </c>
      <c r="E60" s="12">
        <f t="shared" si="3"/>
        <v>21082.64528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527066.132</v>
      </c>
      <c r="D61" s="13">
        <v>0.045</v>
      </c>
      <c r="E61" s="12">
        <f t="shared" si="3"/>
        <v>22696.62769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504369.5043</v>
      </c>
      <c r="D62" s="13">
        <v>0.04</v>
      </c>
      <c r="E62" s="12">
        <f t="shared" si="3"/>
        <v>19398.82709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484970.6772</v>
      </c>
      <c r="D63" s="13">
        <v>0.035</v>
      </c>
      <c r="E63" s="12">
        <f t="shared" si="3"/>
        <v>16399.97459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468570.7026</v>
      </c>
      <c r="D64" s="13">
        <v>-0.01</v>
      </c>
      <c r="E64" s="12">
        <f t="shared" si="3"/>
        <v>-4733.0374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473303.74</v>
      </c>
      <c r="D65" s="13">
        <v>-0.02</v>
      </c>
      <c r="E65" s="12">
        <f t="shared" si="3"/>
        <v>-9659.26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482963</v>
      </c>
      <c r="D66" s="13">
        <v>-0.03</v>
      </c>
      <c r="E66" s="12">
        <f t="shared" si="3"/>
        <v>-14937</v>
      </c>
      <c r="F66" s="39">
        <f>SUM(F2)</f>
        <v>1300163</v>
      </c>
    </row>
    <row r="67" ht="22.5" customHeight="1">
      <c r="A67" s="3">
        <f t="shared" si="1"/>
        <v>1950</v>
      </c>
      <c r="B67" s="4">
        <v>1700.0</v>
      </c>
      <c r="C67" s="17">
        <v>497900.0</v>
      </c>
      <c r="D67" s="13">
        <v>-0.05</v>
      </c>
      <c r="E67" s="4" t="s">
        <v>72</v>
      </c>
      <c r="F67" s="12">
        <f>SUM(C2)</f>
        <v>1300137.544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0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13191993.99</v>
      </c>
      <c r="D2" s="13">
        <v>0.0138</v>
      </c>
      <c r="E2" s="12">
        <f t="shared" ref="E2:E66" si="3">SUM(C2-C3)</f>
        <v>179571.4313</v>
      </c>
      <c r="F2" s="19">
        <v>1.3705584E7</v>
      </c>
    </row>
    <row r="3" ht="22.5" customHeight="1">
      <c r="A3" s="3">
        <f t="shared" si="1"/>
        <v>2014</v>
      </c>
      <c r="B3" s="4">
        <v>1764.0</v>
      </c>
      <c r="C3" s="12">
        <f t="shared" si="2"/>
        <v>13012422.56</v>
      </c>
      <c r="D3" s="13">
        <v>0.0142</v>
      </c>
      <c r="E3" s="12">
        <f t="shared" si="3"/>
        <v>182189.3121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12830233.24</v>
      </c>
      <c r="D4" s="13">
        <v>0.0145</v>
      </c>
      <c r="E4" s="12">
        <f t="shared" si="3"/>
        <v>183379.381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12646853.86</v>
      </c>
      <c r="D5" s="13">
        <v>0.0148</v>
      </c>
      <c r="E5" s="12">
        <f t="shared" si="3"/>
        <v>184443.6708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12462410.19</v>
      </c>
      <c r="D6" s="13">
        <v>0.0151</v>
      </c>
      <c r="E6" s="12">
        <f t="shared" si="3"/>
        <v>185383.109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12277027.08</v>
      </c>
      <c r="D7" s="13">
        <v>0.0153</v>
      </c>
      <c r="E7" s="12">
        <f t="shared" si="3"/>
        <v>185007.8936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12092019.19</v>
      </c>
      <c r="D8" s="13">
        <v>0.0156</v>
      </c>
      <c r="E8" s="12">
        <f t="shared" si="3"/>
        <v>185737.9868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11906281.2</v>
      </c>
      <c r="D9" s="13">
        <v>0.0158</v>
      </c>
      <c r="E9" s="12">
        <f t="shared" si="3"/>
        <v>185193.1906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11721088.01</v>
      </c>
      <c r="D10" s="13">
        <v>0.016</v>
      </c>
      <c r="E10" s="12">
        <f t="shared" si="3"/>
        <v>184584.0632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11536503.95</v>
      </c>
      <c r="D11" s="13">
        <v>0.0161</v>
      </c>
      <c r="E11" s="12">
        <f t="shared" si="3"/>
        <v>182794.7186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11353709.23</v>
      </c>
      <c r="D12" s="13">
        <v>0.0162</v>
      </c>
      <c r="E12" s="12">
        <f t="shared" si="3"/>
        <v>180997.9232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11172711.31</v>
      </c>
      <c r="D13" s="13">
        <v>0.0164</v>
      </c>
      <c r="E13" s="12">
        <f t="shared" si="3"/>
        <v>180275.94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10992435.37</v>
      </c>
      <c r="D14" s="13">
        <v>0.0165</v>
      </c>
      <c r="E14" s="12">
        <f t="shared" si="3"/>
        <v>178431.0709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10814004.3</v>
      </c>
      <c r="D15" s="13">
        <v>0.0167</v>
      </c>
      <c r="E15" s="12">
        <f t="shared" si="3"/>
        <v>177627.4926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10636376.8</v>
      </c>
      <c r="D16" s="13">
        <v>0.017</v>
      </c>
      <c r="E16" s="12">
        <f t="shared" si="3"/>
        <v>177795.8758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10458580.93</v>
      </c>
      <c r="D17" s="13">
        <v>0.0172</v>
      </c>
      <c r="E17" s="12">
        <f t="shared" si="3"/>
        <v>176845.8435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10281735.08</v>
      </c>
      <c r="D18" s="13">
        <v>0.0175</v>
      </c>
      <c r="E18" s="12">
        <f t="shared" si="3"/>
        <v>176835.7386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10104899.35</v>
      </c>
      <c r="D19" s="13">
        <v>0.0178</v>
      </c>
      <c r="E19" s="12">
        <f t="shared" si="3"/>
        <v>176721.5645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9928177.781</v>
      </c>
      <c r="D20" s="13">
        <v>0.018</v>
      </c>
      <c r="E20" s="12">
        <f t="shared" si="3"/>
        <v>175547.3478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9752630.434</v>
      </c>
      <c r="D21" s="13">
        <v>0.0183</v>
      </c>
      <c r="E21" s="12">
        <f t="shared" si="3"/>
        <v>175265.7733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9577364.66</v>
      </c>
      <c r="D22" s="13">
        <v>0.0185</v>
      </c>
      <c r="E22" s="12">
        <f t="shared" si="3"/>
        <v>173962.932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9403401.728</v>
      </c>
      <c r="D23" s="13">
        <v>0.0188</v>
      </c>
      <c r="E23" s="12">
        <f t="shared" si="3"/>
        <v>173521.7437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9229879.985</v>
      </c>
      <c r="D24" s="13">
        <v>0.0191</v>
      </c>
      <c r="E24" s="12">
        <f t="shared" si="3"/>
        <v>172986.6625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9056893.322</v>
      </c>
      <c r="D25" s="13">
        <v>0.0194</v>
      </c>
      <c r="E25" s="12">
        <f t="shared" si="3"/>
        <v>172359.9475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8884533.375</v>
      </c>
      <c r="D26" s="13">
        <v>0.0198</v>
      </c>
      <c r="E26" s="12">
        <f t="shared" si="3"/>
        <v>172498.2946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8712035.08</v>
      </c>
      <c r="D27" s="13">
        <v>0.0201</v>
      </c>
      <c r="E27" s="12">
        <f t="shared" si="3"/>
        <v>171661.5088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8540373.571</v>
      </c>
      <c r="D28" s="13">
        <v>0.0204</v>
      </c>
      <c r="E28" s="12">
        <f t="shared" si="3"/>
        <v>170740.5144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8369633.057</v>
      </c>
      <c r="D29" s="13">
        <v>0.0209</v>
      </c>
      <c r="E29" s="12">
        <f t="shared" si="3"/>
        <v>171344.2364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8198288.821</v>
      </c>
      <c r="D30" s="13">
        <v>0.0214</v>
      </c>
      <c r="E30" s="12">
        <f t="shared" si="3"/>
        <v>171767.5551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8026521.266</v>
      </c>
      <c r="D31" s="13">
        <v>0.022</v>
      </c>
      <c r="E31" s="12">
        <f t="shared" si="3"/>
        <v>172782.2582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7853739.007</v>
      </c>
      <c r="D32" s="13">
        <v>0.0228</v>
      </c>
      <c r="E32" s="12">
        <f t="shared" si="3"/>
        <v>175073.5719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7678665.435</v>
      </c>
      <c r="D33" s="13">
        <v>0.0234</v>
      </c>
      <c r="E33" s="12">
        <f t="shared" si="3"/>
        <v>175572.3776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7503093.058</v>
      </c>
      <c r="D34" s="13">
        <v>0.0236</v>
      </c>
      <c r="E34" s="12">
        <f t="shared" si="3"/>
        <v>172990.4222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7330102.636</v>
      </c>
      <c r="D35" s="13">
        <v>0.0234</v>
      </c>
      <c r="E35" s="12">
        <f t="shared" si="3"/>
        <v>167602.5031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7162500.133</v>
      </c>
      <c r="D36" s="13">
        <v>0.0228</v>
      </c>
      <c r="E36" s="12">
        <f t="shared" si="3"/>
        <v>159664.649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7002835.484</v>
      </c>
      <c r="D37" s="13">
        <v>0.022</v>
      </c>
      <c r="E37" s="12">
        <f t="shared" si="3"/>
        <v>150745.9693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6852089.514</v>
      </c>
      <c r="D38" s="13">
        <v>0.0213</v>
      </c>
      <c r="E38" s="12">
        <f t="shared" si="3"/>
        <v>142905.617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6709183.897</v>
      </c>
      <c r="D39" s="13">
        <v>0.0205</v>
      </c>
      <c r="E39" s="12">
        <f t="shared" si="3"/>
        <v>134775.3747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6574408.523</v>
      </c>
      <c r="D40" s="13">
        <v>0.0196</v>
      </c>
      <c r="E40" s="12">
        <f t="shared" si="3"/>
        <v>126381.3329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6448027.19</v>
      </c>
      <c r="D41" s="13">
        <v>0.0189</v>
      </c>
      <c r="E41" s="12">
        <f t="shared" si="3"/>
        <v>119607.139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6328420.051</v>
      </c>
      <c r="D42" s="13">
        <v>0.018</v>
      </c>
      <c r="E42" s="12">
        <f t="shared" si="3"/>
        <v>111897.4076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6216522.643</v>
      </c>
      <c r="D43" s="13">
        <v>0.0172</v>
      </c>
      <c r="E43" s="12">
        <f t="shared" si="3"/>
        <v>105116.191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6111406.452</v>
      </c>
      <c r="D44" s="13">
        <v>0.0167</v>
      </c>
      <c r="E44" s="12">
        <f t="shared" si="3"/>
        <v>100384.0737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6011022.378</v>
      </c>
      <c r="D45" s="13">
        <v>0.0167</v>
      </c>
      <c r="E45" s="12">
        <f t="shared" si="3"/>
        <v>98735.19595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5912287.182</v>
      </c>
      <c r="D46" s="13">
        <v>0.0172</v>
      </c>
      <c r="E46" s="12">
        <f t="shared" si="3"/>
        <v>99971.82416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5812315.358</v>
      </c>
      <c r="D47" s="13">
        <v>0.0178</v>
      </c>
      <c r="E47" s="12">
        <f t="shared" si="3"/>
        <v>101649.8461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5710665.512</v>
      </c>
      <c r="D48" s="13">
        <v>0.0184</v>
      </c>
      <c r="E48" s="12">
        <f t="shared" si="3"/>
        <v>103177.7744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5607487.738</v>
      </c>
      <c r="D49" s="13">
        <v>0.0189</v>
      </c>
      <c r="E49" s="12">
        <f t="shared" si="3"/>
        <v>104015.623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5503472.115</v>
      </c>
      <c r="D50" s="13">
        <v>0.0192</v>
      </c>
      <c r="E50" s="12">
        <f t="shared" si="3"/>
        <v>103676.0838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5399796.031</v>
      </c>
      <c r="D51" s="13">
        <v>0.0192</v>
      </c>
      <c r="E51" s="12">
        <f t="shared" si="3"/>
        <v>101723.0022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5298073.029</v>
      </c>
      <c r="D52" s="13">
        <v>0.0192</v>
      </c>
      <c r="E52" s="12">
        <f t="shared" si="3"/>
        <v>99806.71326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5198266.316</v>
      </c>
      <c r="D53" s="13">
        <v>0.0193</v>
      </c>
      <c r="E53" s="12">
        <f t="shared" si="3"/>
        <v>98426.90071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5099839.415</v>
      </c>
      <c r="D54" s="13">
        <v>0.0194</v>
      </c>
      <c r="E54" s="12">
        <f t="shared" si="3"/>
        <v>97054.03634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5002785.379</v>
      </c>
      <c r="D55" s="13">
        <v>0.0194</v>
      </c>
      <c r="E55" s="12">
        <f t="shared" si="3"/>
        <v>95207.02015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4907578.358</v>
      </c>
      <c r="D56" s="13">
        <v>0.0194</v>
      </c>
      <c r="E56" s="12">
        <f t="shared" si="3"/>
        <v>93395.15416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4814183.204</v>
      </c>
      <c r="D57" s="13">
        <v>0.019</v>
      </c>
      <c r="E57" s="12">
        <f t="shared" si="3"/>
        <v>89763.96554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4724419.239</v>
      </c>
      <c r="D58" s="13">
        <v>0.019</v>
      </c>
      <c r="E58" s="12">
        <f t="shared" si="3"/>
        <v>88090.25077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4636328.988</v>
      </c>
      <c r="D59" s="13">
        <v>0.019</v>
      </c>
      <c r="E59" s="12">
        <f t="shared" si="3"/>
        <v>86447.74364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4549881.244</v>
      </c>
      <c r="D60" s="13">
        <v>0.019</v>
      </c>
      <c r="E60" s="12">
        <f t="shared" si="3"/>
        <v>84835.86226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4465045.382</v>
      </c>
      <c r="D61" s="13">
        <v>0.019</v>
      </c>
      <c r="E61" s="12">
        <f t="shared" si="3"/>
        <v>83254.03558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4381791.346</v>
      </c>
      <c r="D62" s="13">
        <v>0.019</v>
      </c>
      <c r="E62" s="12">
        <f t="shared" si="3"/>
        <v>81701.70322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4300089.643</v>
      </c>
      <c r="D63" s="13">
        <v>0.019</v>
      </c>
      <c r="E63" s="12">
        <f t="shared" si="3"/>
        <v>80178.31523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4219911.328</v>
      </c>
      <c r="D64" s="13">
        <v>0.018</v>
      </c>
      <c r="E64" s="12">
        <f t="shared" si="3"/>
        <v>74615.328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4145296</v>
      </c>
      <c r="D65" s="13">
        <v>0.018</v>
      </c>
      <c r="E65" s="12">
        <f t="shared" si="3"/>
        <v>73296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4072000</v>
      </c>
      <c r="D66" s="13">
        <v>0.018</v>
      </c>
      <c r="E66" s="12">
        <f t="shared" si="3"/>
        <v>72000</v>
      </c>
      <c r="F66" s="39">
        <f>SUM(F2)</f>
        <v>13705584</v>
      </c>
    </row>
    <row r="67" ht="22.5" customHeight="1">
      <c r="A67" s="3">
        <f t="shared" si="1"/>
        <v>1950</v>
      </c>
      <c r="B67" s="4">
        <v>1700.0</v>
      </c>
      <c r="C67" s="17">
        <v>4000000.0</v>
      </c>
      <c r="D67" s="13">
        <v>0.017</v>
      </c>
      <c r="E67" s="4" t="s">
        <v>72</v>
      </c>
      <c r="F67" s="12">
        <f>SUM(C2)</f>
        <v>13191993.99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0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88058371.69</v>
      </c>
      <c r="D2" s="13">
        <v>0.0254</v>
      </c>
      <c r="E2" s="12">
        <f t="shared" ref="E2:E66" si="3">SUM(C2-C3)</f>
        <v>2181278.175</v>
      </c>
      <c r="F2" s="19">
        <v>8.8057485E7</v>
      </c>
    </row>
    <row r="3" ht="22.5" customHeight="1">
      <c r="A3" s="3">
        <f t="shared" si="1"/>
        <v>2014</v>
      </c>
      <c r="B3" s="4">
        <v>1764.0</v>
      </c>
      <c r="C3" s="12">
        <f t="shared" si="2"/>
        <v>85877093.52</v>
      </c>
      <c r="D3" s="13">
        <v>0.0264</v>
      </c>
      <c r="E3" s="12">
        <f t="shared" si="3"/>
        <v>2208841.844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83668251.67</v>
      </c>
      <c r="D4" s="13">
        <v>0.0271</v>
      </c>
      <c r="E4" s="12">
        <f t="shared" si="3"/>
        <v>2207584.091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81460667.58</v>
      </c>
      <c r="D5" s="13">
        <v>0.0277</v>
      </c>
      <c r="E5" s="12">
        <f t="shared" si="3"/>
        <v>2195641.23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79265026.35</v>
      </c>
      <c r="D6" s="13">
        <v>0.028</v>
      </c>
      <c r="E6" s="12">
        <f t="shared" si="3"/>
        <v>2158969.589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77106056.76</v>
      </c>
      <c r="D7" s="13">
        <v>0.028</v>
      </c>
      <c r="E7" s="12">
        <f t="shared" si="3"/>
        <v>2100164.97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75005891.79</v>
      </c>
      <c r="D8" s="13">
        <v>0.0279</v>
      </c>
      <c r="E8" s="12">
        <f t="shared" si="3"/>
        <v>2035863.781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72970028.01</v>
      </c>
      <c r="D9" s="13">
        <v>0.0278</v>
      </c>
      <c r="E9" s="12">
        <f t="shared" si="3"/>
        <v>1973697.975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70996330.04</v>
      </c>
      <c r="D10" s="13">
        <v>0.0277</v>
      </c>
      <c r="E10" s="12">
        <f t="shared" si="3"/>
        <v>1913591.848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69082738.19</v>
      </c>
      <c r="D11" s="13">
        <v>0.0276</v>
      </c>
      <c r="E11" s="12">
        <f t="shared" si="3"/>
        <v>1855472.532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67227265.66</v>
      </c>
      <c r="D12" s="13">
        <v>0.0277</v>
      </c>
      <c r="E12" s="12">
        <f t="shared" si="3"/>
        <v>1812002.782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65415262.87</v>
      </c>
      <c r="D13" s="13">
        <v>0.0277</v>
      </c>
      <c r="E13" s="12">
        <f t="shared" si="3"/>
        <v>1763163.162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63652099.71</v>
      </c>
      <c r="D14" s="13">
        <v>0.0276</v>
      </c>
      <c r="E14" s="12">
        <f t="shared" si="3"/>
        <v>1709612.643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61942487.07</v>
      </c>
      <c r="D15" s="13">
        <v>0.0274</v>
      </c>
      <c r="E15" s="12">
        <f t="shared" si="3"/>
        <v>1651960.43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60290526.64</v>
      </c>
      <c r="D16" s="13">
        <v>0.0272</v>
      </c>
      <c r="E16" s="12">
        <f t="shared" si="3"/>
        <v>1596478.12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58694048.52</v>
      </c>
      <c r="D17" s="13">
        <v>0.0267</v>
      </c>
      <c r="E17" s="12">
        <f t="shared" si="3"/>
        <v>1526376.834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57167671.68</v>
      </c>
      <c r="D18" s="13">
        <v>0.0264</v>
      </c>
      <c r="E18" s="12">
        <f t="shared" si="3"/>
        <v>1470407.767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55697263.92</v>
      </c>
      <c r="D19" s="13">
        <v>0.0261</v>
      </c>
      <c r="E19" s="12">
        <f t="shared" si="3"/>
        <v>1416722.14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54280541.78</v>
      </c>
      <c r="D20" s="13">
        <v>0.026</v>
      </c>
      <c r="E20" s="12">
        <f t="shared" si="3"/>
        <v>1375530.298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52905011.48</v>
      </c>
      <c r="D21" s="13">
        <v>0.0261</v>
      </c>
      <c r="E21" s="12">
        <f t="shared" si="3"/>
        <v>1345698.08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51559313.4</v>
      </c>
      <c r="D22" s="13">
        <v>0.0264</v>
      </c>
      <c r="E22" s="12">
        <f t="shared" si="3"/>
        <v>1326155.372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50233158.03</v>
      </c>
      <c r="D23" s="13">
        <v>0.0264</v>
      </c>
      <c r="E23" s="12">
        <f t="shared" si="3"/>
        <v>1292045.374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48941112.65</v>
      </c>
      <c r="D24" s="13">
        <v>0.0265</v>
      </c>
      <c r="E24" s="12">
        <f t="shared" si="3"/>
        <v>1263457.852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47677654.8</v>
      </c>
      <c r="D25" s="13">
        <v>0.0263</v>
      </c>
      <c r="E25" s="12">
        <f t="shared" si="3"/>
        <v>1221789.264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46455865.54</v>
      </c>
      <c r="D26" s="13">
        <v>0.0264</v>
      </c>
      <c r="E26" s="12">
        <f t="shared" si="3"/>
        <v>1194889.761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45260975.78</v>
      </c>
      <c r="D27" s="13">
        <v>0.027</v>
      </c>
      <c r="E27" s="12">
        <f t="shared" si="3"/>
        <v>1189918.545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44071057.23</v>
      </c>
      <c r="D28" s="13">
        <v>0.0269</v>
      </c>
      <c r="E28" s="12">
        <f t="shared" si="3"/>
        <v>1154456.558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42916600.67</v>
      </c>
      <c r="D29" s="13">
        <v>0.0267</v>
      </c>
      <c r="E29" s="12">
        <f t="shared" si="3"/>
        <v>1116074.061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41800526.61</v>
      </c>
      <c r="D30" s="13">
        <v>0.0266</v>
      </c>
      <c r="E30" s="12">
        <f t="shared" si="3"/>
        <v>1083083.974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40717442.64</v>
      </c>
      <c r="D31" s="13">
        <v>0.0272</v>
      </c>
      <c r="E31" s="12">
        <f t="shared" si="3"/>
        <v>1078187.733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39639254.91</v>
      </c>
      <c r="D32" s="13">
        <v>0.0283</v>
      </c>
      <c r="E32" s="12">
        <f t="shared" si="3"/>
        <v>1090917.936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38548336.97</v>
      </c>
      <c r="D33" s="13">
        <v>0.0256</v>
      </c>
      <c r="E33" s="12">
        <f t="shared" si="3"/>
        <v>962204.9789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37586131.99</v>
      </c>
      <c r="D34" s="13">
        <v>0.0259</v>
      </c>
      <c r="E34" s="12">
        <f t="shared" si="3"/>
        <v>948904.1998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36637227.79</v>
      </c>
      <c r="D35" s="13">
        <v>0.0299</v>
      </c>
      <c r="E35" s="12">
        <f t="shared" si="3"/>
        <v>1063649.977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35573577.81</v>
      </c>
      <c r="D36" s="13">
        <v>0.0307</v>
      </c>
      <c r="E36" s="12">
        <f t="shared" si="3"/>
        <v>1059579.741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34513998.07</v>
      </c>
      <c r="D37" s="13">
        <v>0.0312</v>
      </c>
      <c r="E37" s="12">
        <f t="shared" si="3"/>
        <v>1044255.954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33469742.12</v>
      </c>
      <c r="D38" s="13">
        <v>0.0308</v>
      </c>
      <c r="E38" s="12">
        <f t="shared" si="3"/>
        <v>1000066.024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32469676.09</v>
      </c>
      <c r="D39" s="13">
        <v>0.0306</v>
      </c>
      <c r="E39" s="12">
        <f t="shared" si="3"/>
        <v>964071.5006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31505604.59</v>
      </c>
      <c r="D40" s="13">
        <v>0.0298</v>
      </c>
      <c r="E40" s="12">
        <f t="shared" si="3"/>
        <v>911698.4045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30593906.19</v>
      </c>
      <c r="D41" s="13">
        <v>0.0287</v>
      </c>
      <c r="E41" s="12">
        <f t="shared" si="3"/>
        <v>853548.2722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29740357.92</v>
      </c>
      <c r="D42" s="13">
        <v>0.0277</v>
      </c>
      <c r="E42" s="12">
        <f t="shared" si="3"/>
        <v>801603.4974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28938754.42</v>
      </c>
      <c r="D43" s="13">
        <v>0.0262</v>
      </c>
      <c r="E43" s="12">
        <f t="shared" si="3"/>
        <v>738837.8151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28199916.61</v>
      </c>
      <c r="D44" s="13">
        <v>0.0249</v>
      </c>
      <c r="E44" s="12">
        <f t="shared" si="3"/>
        <v>685118.4735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27514798.13</v>
      </c>
      <c r="D45" s="13">
        <v>0.024</v>
      </c>
      <c r="E45" s="12">
        <f t="shared" si="3"/>
        <v>644878.0812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26869920.05</v>
      </c>
      <c r="D46" s="13">
        <v>0.0234</v>
      </c>
      <c r="E46" s="12">
        <f t="shared" si="3"/>
        <v>614379.6455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26255540.4</v>
      </c>
      <c r="D47" s="13">
        <v>0.0228</v>
      </c>
      <c r="E47" s="12">
        <f t="shared" si="3"/>
        <v>585281.894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25670258.51</v>
      </c>
      <c r="D48" s="13">
        <v>0.0222</v>
      </c>
      <c r="E48" s="12">
        <f t="shared" si="3"/>
        <v>557503.1686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25112755.34</v>
      </c>
      <c r="D49" s="13">
        <v>0.0216</v>
      </c>
      <c r="E49" s="12">
        <f t="shared" si="3"/>
        <v>530966.6361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24581788.71</v>
      </c>
      <c r="D50" s="13">
        <v>0.0214</v>
      </c>
      <c r="E50" s="12">
        <f t="shared" si="3"/>
        <v>515028.6649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24066760.04</v>
      </c>
      <c r="D51" s="13">
        <v>0.0218</v>
      </c>
      <c r="E51" s="12">
        <f t="shared" si="3"/>
        <v>513461.8995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23553298.14</v>
      </c>
      <c r="D52" s="13">
        <v>0.0217</v>
      </c>
      <c r="E52" s="12">
        <f t="shared" si="3"/>
        <v>500251.1204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23053047.02</v>
      </c>
      <c r="D53" s="13">
        <v>0.0214</v>
      </c>
      <c r="E53" s="12">
        <f t="shared" si="3"/>
        <v>482999.0271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22570047.99</v>
      </c>
      <c r="D54" s="13">
        <v>0.0212</v>
      </c>
      <c r="E54" s="12">
        <f t="shared" si="3"/>
        <v>468551.721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22101496.27</v>
      </c>
      <c r="D55" s="13">
        <v>0.021</v>
      </c>
      <c r="E55" s="12">
        <f t="shared" si="3"/>
        <v>454585.1339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21646911.14</v>
      </c>
      <c r="D56" s="13">
        <v>0.0206</v>
      </c>
      <c r="E56" s="12">
        <f t="shared" si="3"/>
        <v>436925.7001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21209985.44</v>
      </c>
      <c r="D57" s="13">
        <v>0.02</v>
      </c>
      <c r="E57" s="12">
        <f t="shared" si="3"/>
        <v>415882.0674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20794103.37</v>
      </c>
      <c r="D58" s="13">
        <v>0.02</v>
      </c>
      <c r="E58" s="12">
        <f t="shared" si="3"/>
        <v>407727.5171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20386375.85</v>
      </c>
      <c r="D59" s="13">
        <v>0.02</v>
      </c>
      <c r="E59" s="12">
        <f t="shared" si="3"/>
        <v>399732.8599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19986643</v>
      </c>
      <c r="D60" s="13">
        <v>0.019</v>
      </c>
      <c r="E60" s="12">
        <f t="shared" si="3"/>
        <v>372665.5711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19613977.42</v>
      </c>
      <c r="D61" s="13">
        <v>0.019</v>
      </c>
      <c r="E61" s="12">
        <f t="shared" si="3"/>
        <v>365716.949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19248260.47</v>
      </c>
      <c r="D62" s="13">
        <v>0.019</v>
      </c>
      <c r="E62" s="12">
        <f t="shared" si="3"/>
        <v>358897.8891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18889362.59</v>
      </c>
      <c r="D63" s="13">
        <v>0.018</v>
      </c>
      <c r="E63" s="12">
        <f t="shared" si="3"/>
        <v>333996.588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18555366</v>
      </c>
      <c r="D64" s="13">
        <v>0.018</v>
      </c>
      <c r="E64" s="12">
        <f t="shared" si="3"/>
        <v>328090.9508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18227275.05</v>
      </c>
      <c r="D65" s="13">
        <v>0.017</v>
      </c>
      <c r="E65" s="12">
        <f t="shared" si="3"/>
        <v>304684.047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17922591</v>
      </c>
      <c r="D66" s="13">
        <v>0.017</v>
      </c>
      <c r="E66" s="12">
        <f t="shared" si="3"/>
        <v>299591</v>
      </c>
      <c r="F66" s="39">
        <f>SUM(F2)</f>
        <v>88057485</v>
      </c>
    </row>
    <row r="67" ht="22.5" customHeight="1">
      <c r="A67" s="3">
        <f t="shared" si="1"/>
        <v>1950</v>
      </c>
      <c r="B67" s="4">
        <v>1700.0</v>
      </c>
      <c r="C67" s="17">
        <v>1.7623E7</v>
      </c>
      <c r="D67" s="13">
        <v>0.016</v>
      </c>
      <c r="E67" s="4" t="s">
        <v>72</v>
      </c>
      <c r="F67" s="12">
        <f>SUM(C2)</f>
        <v>88058371.69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0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347520788.9</v>
      </c>
      <c r="D2" s="13">
        <v>0.0024</v>
      </c>
      <c r="E2" s="12">
        <f t="shared" ref="E2:E66" si="3">SUM(C2-C3)</f>
        <v>832052.9662</v>
      </c>
      <c r="F2" s="19">
        <v>3.47520587E8</v>
      </c>
    </row>
    <row r="3" ht="22.5" customHeight="1">
      <c r="A3" s="3">
        <f t="shared" si="1"/>
        <v>2014</v>
      </c>
      <c r="B3" s="4">
        <v>1764.0</v>
      </c>
      <c r="C3" s="12">
        <f t="shared" si="2"/>
        <v>346688735.9</v>
      </c>
      <c r="D3" s="13">
        <v>0.0024</v>
      </c>
      <c r="E3" s="12">
        <f t="shared" si="3"/>
        <v>830060.8202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345858675.1</v>
      </c>
      <c r="D4" s="13">
        <v>0.0023</v>
      </c>
      <c r="E4" s="12">
        <f t="shared" si="3"/>
        <v>793649.5587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345065025.5</v>
      </c>
      <c r="D5" s="13">
        <v>0.0037</v>
      </c>
      <c r="E5" s="12">
        <f t="shared" si="3"/>
        <v>1272034.068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343792991.5</v>
      </c>
      <c r="D6" s="13">
        <v>0.0025</v>
      </c>
      <c r="E6" s="12">
        <f t="shared" si="3"/>
        <v>857339.1309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342935652.3</v>
      </c>
      <c r="D7" s="13">
        <v>0.0017</v>
      </c>
      <c r="E7" s="12">
        <f t="shared" si="3"/>
        <v>582001.2069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342353651.1</v>
      </c>
      <c r="D8" s="13">
        <v>0.0035</v>
      </c>
      <c r="E8" s="12">
        <f t="shared" si="3"/>
        <v>1194058.574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341159592.6</v>
      </c>
      <c r="D9" s="13">
        <v>0.0033</v>
      </c>
      <c r="E9" s="12">
        <f t="shared" si="3"/>
        <v>1122123.647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340037468.9</v>
      </c>
      <c r="D10" s="13">
        <v>0.0036</v>
      </c>
      <c r="E10" s="12">
        <f t="shared" si="3"/>
        <v>1219743.81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338817725.1</v>
      </c>
      <c r="D11" s="13">
        <v>0.0045</v>
      </c>
      <c r="E11" s="12">
        <f t="shared" si="3"/>
        <v>1517849.44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337299875.7</v>
      </c>
      <c r="D12" s="13">
        <v>0.0034</v>
      </c>
      <c r="E12" s="12">
        <f t="shared" si="3"/>
        <v>1142933.603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336156942.1</v>
      </c>
      <c r="D13" s="13">
        <v>0.0036</v>
      </c>
      <c r="E13" s="12">
        <f t="shared" si="3"/>
        <v>1205824.025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334951118</v>
      </c>
      <c r="D14" s="13">
        <v>0.0036</v>
      </c>
      <c r="E14" s="12">
        <f t="shared" si="3"/>
        <v>1201498.63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333749619.4</v>
      </c>
      <c r="D15" s="13">
        <v>0.005</v>
      </c>
      <c r="E15" s="12">
        <f t="shared" si="3"/>
        <v>1660445.868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332089173.5</v>
      </c>
      <c r="D16" s="13">
        <v>0.0057</v>
      </c>
      <c r="E16" s="12">
        <f t="shared" si="3"/>
        <v>1882179.864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330206993.7</v>
      </c>
      <c r="D17" s="13">
        <v>0.0044</v>
      </c>
      <c r="E17" s="12">
        <f t="shared" si="3"/>
        <v>1446545.97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328760447.7</v>
      </c>
      <c r="D18" s="13">
        <v>0.0072</v>
      </c>
      <c r="E18" s="12">
        <f t="shared" si="3"/>
        <v>2350154.114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326410293.6</v>
      </c>
      <c r="D19" s="13">
        <v>0.0068</v>
      </c>
      <c r="E19" s="12">
        <f t="shared" si="3"/>
        <v>2204598.725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324205694.9</v>
      </c>
      <c r="D20" s="13">
        <v>0.0081</v>
      </c>
      <c r="E20" s="12">
        <f t="shared" si="3"/>
        <v>2604965.905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321600729</v>
      </c>
      <c r="D21" s="13">
        <v>0.008</v>
      </c>
      <c r="E21" s="12">
        <f t="shared" si="3"/>
        <v>2552386.738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319048342.2</v>
      </c>
      <c r="D22" s="13">
        <v>0.0081</v>
      </c>
      <c r="E22" s="12">
        <f t="shared" si="3"/>
        <v>2563527.003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316484815.2</v>
      </c>
      <c r="D23" s="13">
        <v>0.0084</v>
      </c>
      <c r="E23" s="12">
        <f t="shared" si="3"/>
        <v>2636327.299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313848487.9</v>
      </c>
      <c r="D24" s="13">
        <v>0.0088</v>
      </c>
      <c r="E24" s="12">
        <f t="shared" si="3"/>
        <v>2737774.28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311110713.6</v>
      </c>
      <c r="D25" s="13">
        <v>0.0095</v>
      </c>
      <c r="E25" s="12">
        <f t="shared" si="3"/>
        <v>2927738.266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308182975.4</v>
      </c>
      <c r="D26" s="13">
        <v>0.0097</v>
      </c>
      <c r="E26" s="12">
        <f t="shared" si="3"/>
        <v>2960656.493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305222318.9</v>
      </c>
      <c r="D27" s="13">
        <v>0.0084</v>
      </c>
      <c r="E27" s="12">
        <f t="shared" si="3"/>
        <v>2542510.391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302679808.5</v>
      </c>
      <c r="D28" s="13">
        <v>0.0088</v>
      </c>
      <c r="E28" s="12">
        <f t="shared" si="3"/>
        <v>2640347.259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300039461.2</v>
      </c>
      <c r="D29" s="13">
        <v>0.0104</v>
      </c>
      <c r="E29" s="12">
        <f t="shared" si="3"/>
        <v>3088292.158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296951169.1</v>
      </c>
      <c r="D30" s="13">
        <v>0.0102</v>
      </c>
      <c r="E30" s="12">
        <f t="shared" si="3"/>
        <v>2998319.07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293952850</v>
      </c>
      <c r="D31" s="13">
        <v>0.0129</v>
      </c>
      <c r="E31" s="12">
        <f t="shared" si="3"/>
        <v>3743698.06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290209151.9</v>
      </c>
      <c r="D32" s="13">
        <v>0.013</v>
      </c>
      <c r="E32" s="12">
        <f t="shared" si="3"/>
        <v>3724303.036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286484848.9</v>
      </c>
      <c r="D33" s="13">
        <v>0.0143</v>
      </c>
      <c r="E33" s="12">
        <f t="shared" si="3"/>
        <v>4038975.983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282445872.9</v>
      </c>
      <c r="D34" s="13">
        <v>0.0153</v>
      </c>
      <c r="E34" s="12">
        <f t="shared" si="3"/>
        <v>4256300.459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278189572.5</v>
      </c>
      <c r="D35" s="13">
        <v>0.0163</v>
      </c>
      <c r="E35" s="12">
        <f t="shared" si="3"/>
        <v>4461763.29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273727809.2</v>
      </c>
      <c r="D36" s="13">
        <v>0.0172</v>
      </c>
      <c r="E36" s="12">
        <f t="shared" si="3"/>
        <v>4628507.981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269099301.2</v>
      </c>
      <c r="D37" s="13">
        <v>0.0186</v>
      </c>
      <c r="E37" s="12">
        <f t="shared" si="3"/>
        <v>4913849.403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264185451.8</v>
      </c>
      <c r="D38" s="13">
        <v>0.0206</v>
      </c>
      <c r="E38" s="12">
        <f t="shared" si="3"/>
        <v>5332373.415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258853078.4</v>
      </c>
      <c r="D39" s="13">
        <v>0.0206</v>
      </c>
      <c r="E39" s="12">
        <f t="shared" si="3"/>
        <v>5224743.694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253628334.7</v>
      </c>
      <c r="D40" s="13">
        <v>0.0205</v>
      </c>
      <c r="E40" s="12">
        <f t="shared" si="3"/>
        <v>5094934.7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248533400</v>
      </c>
      <c r="D41" s="13">
        <v>0.0209</v>
      </c>
      <c r="E41" s="12">
        <f t="shared" si="3"/>
        <v>5088008.678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243445391.3</v>
      </c>
      <c r="D42" s="13">
        <v>0.0161</v>
      </c>
      <c r="E42" s="12">
        <f t="shared" si="3"/>
        <v>3857367.188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239588024.1</v>
      </c>
      <c r="D43" s="13">
        <v>0.0188</v>
      </c>
      <c r="E43" s="12">
        <f t="shared" si="3"/>
        <v>4421137.469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235166886.6</v>
      </c>
      <c r="D44" s="13">
        <v>0.0201</v>
      </c>
      <c r="E44" s="12">
        <f t="shared" si="3"/>
        <v>4633716.716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230533169.9</v>
      </c>
      <c r="D45" s="13">
        <v>0.0211</v>
      </c>
      <c r="E45" s="12">
        <f t="shared" si="3"/>
        <v>4763735.075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225769434.9</v>
      </c>
      <c r="D46" s="13">
        <v>0.022</v>
      </c>
      <c r="E46" s="12">
        <f t="shared" si="3"/>
        <v>4860007.404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220909427.5</v>
      </c>
      <c r="D47" s="13">
        <v>0.0188</v>
      </c>
      <c r="E47" s="12">
        <f t="shared" si="3"/>
        <v>4076459.792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216832967.7</v>
      </c>
      <c r="D48" s="13">
        <v>0.0211</v>
      </c>
      <c r="E48" s="12">
        <f t="shared" si="3"/>
        <v>4480634.235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212352333.4</v>
      </c>
      <c r="D49" s="13">
        <v>0.0218</v>
      </c>
      <c r="E49" s="12">
        <f t="shared" si="3"/>
        <v>4530515.628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207821817.8</v>
      </c>
      <c r="D50" s="13">
        <v>0.0229</v>
      </c>
      <c r="E50" s="12">
        <f t="shared" si="3"/>
        <v>4652575.645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203169242.2</v>
      </c>
      <c r="D51" s="13">
        <v>0.0303</v>
      </c>
      <c r="E51" s="12">
        <f t="shared" si="3"/>
        <v>5974985.963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197194256.2</v>
      </c>
      <c r="D52" s="13">
        <v>0.0317</v>
      </c>
      <c r="E52" s="12">
        <f t="shared" si="3"/>
        <v>6058988.002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191135268.2</v>
      </c>
      <c r="D53" s="13">
        <v>0.0331</v>
      </c>
      <c r="E53" s="12">
        <f t="shared" si="3"/>
        <v>6123877.047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185011391.1</v>
      </c>
      <c r="D54" s="13">
        <v>0.0344</v>
      </c>
      <c r="E54" s="12">
        <f t="shared" si="3"/>
        <v>6152737.679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178858653.5</v>
      </c>
      <c r="D55" s="13">
        <v>0.0351</v>
      </c>
      <c r="E55" s="12">
        <f t="shared" si="3"/>
        <v>6065055.296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172793598.2</v>
      </c>
      <c r="D56" s="13">
        <v>0.0358</v>
      </c>
      <c r="E56" s="12">
        <f t="shared" si="3"/>
        <v>5972205.845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166821392.3</v>
      </c>
      <c r="D57" s="13">
        <v>0.0366</v>
      </c>
      <c r="E57" s="12">
        <f t="shared" si="3"/>
        <v>5890085.818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160931306.5</v>
      </c>
      <c r="D58" s="13">
        <v>0.0376</v>
      </c>
      <c r="E58" s="12">
        <f t="shared" si="3"/>
        <v>5831743.566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155099562.9</v>
      </c>
      <c r="D59" s="13">
        <v>0.0387</v>
      </c>
      <c r="E59" s="12">
        <f t="shared" si="3"/>
        <v>5778716.748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149320846.2</v>
      </c>
      <c r="D60" s="13">
        <v>0.0401</v>
      </c>
      <c r="E60" s="12">
        <f t="shared" si="3"/>
        <v>5756913.693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143563932.5</v>
      </c>
      <c r="D61" s="13">
        <v>0.0396</v>
      </c>
      <c r="E61" s="12">
        <f t="shared" si="3"/>
        <v>5468576.113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138095356.4</v>
      </c>
      <c r="D62" s="13">
        <v>0.0383</v>
      </c>
      <c r="E62" s="12">
        <f t="shared" si="3"/>
        <v>5093953.722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133001402.7</v>
      </c>
      <c r="D63" s="13">
        <v>0.037</v>
      </c>
      <c r="E63" s="12">
        <f t="shared" si="3"/>
        <v>4745469.526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128255933.1</v>
      </c>
      <c r="D64" s="13">
        <v>0.0365</v>
      </c>
      <c r="E64" s="12">
        <f t="shared" si="3"/>
        <v>4516489.686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123739443.4</v>
      </c>
      <c r="D65" s="13">
        <v>0.0363</v>
      </c>
      <c r="E65" s="12">
        <f t="shared" si="3"/>
        <v>4334402.969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119405040.5</v>
      </c>
      <c r="D66" s="13">
        <v>0.0352</v>
      </c>
      <c r="E66" s="12">
        <f t="shared" si="3"/>
        <v>4060140.48</v>
      </c>
      <c r="F66" s="39">
        <f>SUM(F2)</f>
        <v>347520587</v>
      </c>
    </row>
    <row r="67" ht="22.5" customHeight="1">
      <c r="A67" s="3">
        <f t="shared" si="1"/>
        <v>1950</v>
      </c>
      <c r="B67" s="4">
        <v>1700.0</v>
      </c>
      <c r="C67" s="17">
        <v>1.153449E8</v>
      </c>
      <c r="D67" s="13">
        <v>0.0337</v>
      </c>
      <c r="E67" s="4" t="s">
        <v>72</v>
      </c>
      <c r="F67" s="12">
        <f>SUM(C2)</f>
        <v>347520788.9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2646557.577</v>
      </c>
      <c r="D2" s="40">
        <v>0.0193</v>
      </c>
      <c r="E2" s="12">
        <f t="shared" ref="E2:E66" si="3">SUM(C2-C3)</f>
        <v>50111.411</v>
      </c>
      <c r="F2" s="19">
        <v>2646840.0</v>
      </c>
    </row>
    <row r="3" ht="22.5" customHeight="1">
      <c r="A3" s="3">
        <f t="shared" si="1"/>
        <v>2014</v>
      </c>
      <c r="B3" s="4">
        <v>1764.0</v>
      </c>
      <c r="C3" s="12">
        <f t="shared" si="2"/>
        <v>2596446.166</v>
      </c>
      <c r="D3" s="40">
        <v>0.0192</v>
      </c>
      <c r="E3" s="12">
        <f t="shared" si="3"/>
        <v>48912.64362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2547533.522</v>
      </c>
      <c r="D4" s="40">
        <v>0.0191</v>
      </c>
      <c r="E4" s="12">
        <f t="shared" si="3"/>
        <v>47745.94276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2499787.579</v>
      </c>
      <c r="D5" s="40">
        <v>0.0191</v>
      </c>
      <c r="E5" s="12">
        <f t="shared" si="3"/>
        <v>46851.087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2452936.492</v>
      </c>
      <c r="D6" s="40">
        <v>0.0216</v>
      </c>
      <c r="E6" s="12">
        <f t="shared" si="3"/>
        <v>51863.18347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2401073.309</v>
      </c>
      <c r="D7" s="40">
        <v>0.0235</v>
      </c>
      <c r="E7" s="12">
        <f t="shared" si="3"/>
        <v>55129.67539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2345943.633</v>
      </c>
      <c r="D8" s="40">
        <v>0.0244</v>
      </c>
      <c r="E8" s="12">
        <f t="shared" si="3"/>
        <v>55877.61095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2290066.022</v>
      </c>
      <c r="D9" s="40">
        <v>0.0255</v>
      </c>
      <c r="E9" s="12">
        <f t="shared" si="3"/>
        <v>56944.59637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2233121.426</v>
      </c>
      <c r="D10" s="40">
        <v>0.0261</v>
      </c>
      <c r="E10" s="12">
        <f t="shared" si="3"/>
        <v>56801.93862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2176319.487</v>
      </c>
      <c r="D11" s="40">
        <v>0.0264</v>
      </c>
      <c r="E11" s="12">
        <f t="shared" si="3"/>
        <v>55977.0406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2120342.447</v>
      </c>
      <c r="D12" s="40">
        <v>0.0267</v>
      </c>
      <c r="E12" s="12">
        <f t="shared" si="3"/>
        <v>55140.88179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2065201.565</v>
      </c>
      <c r="D13" s="40">
        <v>0.0273</v>
      </c>
      <c r="E13" s="12">
        <f t="shared" si="3"/>
        <v>54881.73146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2010319.834</v>
      </c>
      <c r="D14" s="40">
        <v>0.028</v>
      </c>
      <c r="E14" s="12">
        <f t="shared" si="3"/>
        <v>54755.79313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1955564.041</v>
      </c>
      <c r="D15" s="40">
        <v>0.0284</v>
      </c>
      <c r="E15" s="12">
        <f t="shared" si="3"/>
        <v>54004.29672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1901559.744</v>
      </c>
      <c r="D16" s="40">
        <v>0.0198</v>
      </c>
      <c r="E16" s="12">
        <f t="shared" si="3"/>
        <v>36919.86951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1864639.874</v>
      </c>
      <c r="D17" s="40">
        <v>0.0156</v>
      </c>
      <c r="E17" s="12">
        <f t="shared" si="3"/>
        <v>28641.57349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1835998.301</v>
      </c>
      <c r="D18" s="40">
        <v>0.017</v>
      </c>
      <c r="E18" s="12">
        <f t="shared" si="3"/>
        <v>30690.23708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1805308.064</v>
      </c>
      <c r="D19" s="40">
        <v>0.0179</v>
      </c>
      <c r="E19" s="12">
        <f t="shared" si="3"/>
        <v>31746.74756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1773561.316</v>
      </c>
      <c r="D20" s="40">
        <v>0.019</v>
      </c>
      <c r="E20" s="12">
        <f t="shared" si="3"/>
        <v>33069.34741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1740491.969</v>
      </c>
      <c r="D21" s="40">
        <v>0.0201</v>
      </c>
      <c r="E21" s="12">
        <f t="shared" si="3"/>
        <v>34294.56776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1706197.401</v>
      </c>
      <c r="D22" s="40">
        <v>0.0213</v>
      </c>
      <c r="E22" s="12">
        <f t="shared" si="3"/>
        <v>35584.06408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1670613.337</v>
      </c>
      <c r="D23" s="40">
        <v>0.0222</v>
      </c>
      <c r="E23" s="12">
        <f t="shared" si="3"/>
        <v>36282.1523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1634331.185</v>
      </c>
      <c r="D24" s="40">
        <v>0.0234</v>
      </c>
      <c r="E24" s="12">
        <f t="shared" si="3"/>
        <v>37368.91706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1596962.268</v>
      </c>
      <c r="D25" s="40">
        <v>0.0248</v>
      </c>
      <c r="E25" s="12">
        <f t="shared" si="3"/>
        <v>38646.23754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1558316.03</v>
      </c>
      <c r="D26" s="40">
        <v>0.0297</v>
      </c>
      <c r="E26" s="12">
        <f t="shared" si="3"/>
        <v>44947.05845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1513368.972</v>
      </c>
      <c r="D27" s="40">
        <v>0.0329</v>
      </c>
      <c r="E27" s="12">
        <f t="shared" si="3"/>
        <v>48203.92987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1465165.042</v>
      </c>
      <c r="D28" s="40">
        <v>0.0361</v>
      </c>
      <c r="E28" s="12">
        <f t="shared" si="3"/>
        <v>51049.56858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1414115.473</v>
      </c>
      <c r="D29" s="40">
        <v>0.0379</v>
      </c>
      <c r="E29" s="12">
        <f t="shared" si="3"/>
        <v>51637.90002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1362477.573</v>
      </c>
      <c r="D30" s="40">
        <v>0.0387</v>
      </c>
      <c r="E30" s="12">
        <f t="shared" si="3"/>
        <v>50763.34079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1311714.232</v>
      </c>
      <c r="D31" s="40">
        <v>0.0387</v>
      </c>
      <c r="E31" s="12">
        <f t="shared" si="3"/>
        <v>48871.9946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1262842.238</v>
      </c>
      <c r="D32" s="40">
        <v>0.038</v>
      </c>
      <c r="E32" s="12">
        <f t="shared" si="3"/>
        <v>46231.21872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1216611.019</v>
      </c>
      <c r="D33" s="40">
        <v>0.037</v>
      </c>
      <c r="E33" s="12">
        <f t="shared" si="3"/>
        <v>43408.49344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1173202.526</v>
      </c>
      <c r="D34" s="40">
        <v>0.036</v>
      </c>
      <c r="E34" s="12">
        <f t="shared" si="3"/>
        <v>40767.65533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1132434.87</v>
      </c>
      <c r="D35" s="40">
        <v>0.0351</v>
      </c>
      <c r="E35" s="12">
        <f t="shared" si="3"/>
        <v>38400.60279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1094034.267</v>
      </c>
      <c r="D36" s="40">
        <v>0.0314</v>
      </c>
      <c r="E36" s="12">
        <f t="shared" si="3"/>
        <v>33306.84118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1060727.426</v>
      </c>
      <c r="D37" s="40">
        <v>0.0198</v>
      </c>
      <c r="E37" s="12">
        <f t="shared" si="3"/>
        <v>20594.62938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1040132.797</v>
      </c>
      <c r="D38" s="40">
        <v>0.0208</v>
      </c>
      <c r="E38" s="12">
        <f t="shared" si="3"/>
        <v>21193.92846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1018938.868</v>
      </c>
      <c r="D39" s="40">
        <v>0.0206</v>
      </c>
      <c r="E39" s="12">
        <f t="shared" si="3"/>
        <v>20566.47138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998372.397</v>
      </c>
      <c r="D40" s="40">
        <v>0.0193</v>
      </c>
      <c r="E40" s="12">
        <f t="shared" si="3"/>
        <v>18903.74498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979468.652</v>
      </c>
      <c r="D41" s="40">
        <v>0.0169</v>
      </c>
      <c r="E41" s="12">
        <f t="shared" si="3"/>
        <v>16277.92332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963190.7287</v>
      </c>
      <c r="D42" s="40">
        <v>0.0135</v>
      </c>
      <c r="E42" s="12">
        <f t="shared" si="3"/>
        <v>12829.87157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950360.8571</v>
      </c>
      <c r="D43" s="40">
        <v>0.0094</v>
      </c>
      <c r="E43" s="12">
        <f t="shared" si="3"/>
        <v>8850.200175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941510.657</v>
      </c>
      <c r="D44" s="40">
        <v>0.02</v>
      </c>
      <c r="E44" s="12">
        <f t="shared" si="3"/>
        <v>18460.99327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923049.6637</v>
      </c>
      <c r="D45" s="40">
        <v>0.0521</v>
      </c>
      <c r="E45" s="12">
        <f t="shared" si="3"/>
        <v>45709.42636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877340.2373</v>
      </c>
      <c r="D46" s="40">
        <v>0.0198</v>
      </c>
      <c r="E46" s="12">
        <f t="shared" si="3"/>
        <v>17034.06227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860306.1751</v>
      </c>
      <c r="D47" s="40">
        <v>0.0269</v>
      </c>
      <c r="E47" s="12">
        <f t="shared" si="3"/>
        <v>22536.01725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837770.1578</v>
      </c>
      <c r="D48" s="44">
        <v>-0.0108</v>
      </c>
      <c r="E48" s="12">
        <f t="shared" si="3"/>
        <v>-9146.702087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846916.8599</v>
      </c>
      <c r="D49" s="44">
        <v>-0.0097</v>
      </c>
      <c r="E49" s="12">
        <f t="shared" si="3"/>
        <v>-8295.560478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855212.4204</v>
      </c>
      <c r="D50" s="44">
        <v>-0.0095</v>
      </c>
      <c r="E50" s="12">
        <f t="shared" si="3"/>
        <v>-8202.441185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863414.8616</v>
      </c>
      <c r="D51" s="44">
        <v>-0.0098</v>
      </c>
      <c r="E51" s="12">
        <f t="shared" si="3"/>
        <v>-8545.208688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871960.0702</v>
      </c>
      <c r="D52" s="44">
        <v>-0.0106</v>
      </c>
      <c r="E52" s="12">
        <f t="shared" si="3"/>
        <v>-9341.799823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881301.8701</v>
      </c>
      <c r="D53" s="40">
        <v>0.1</v>
      </c>
      <c r="E53" s="12">
        <f t="shared" si="3"/>
        <v>80118.35182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801183.5182</v>
      </c>
      <c r="D54" s="40">
        <v>0.0235</v>
      </c>
      <c r="E54" s="12">
        <f t="shared" si="3"/>
        <v>18395.51801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782788.0002</v>
      </c>
      <c r="D55" s="40">
        <v>0.0246</v>
      </c>
      <c r="E55" s="12">
        <f t="shared" si="3"/>
        <v>18794.24635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763993.7539</v>
      </c>
      <c r="D56" s="40">
        <v>0.0266</v>
      </c>
      <c r="E56" s="12">
        <f t="shared" si="3"/>
        <v>19795.66906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744198.0848</v>
      </c>
      <c r="D57" s="44">
        <v>-0.0265</v>
      </c>
      <c r="E57" s="12">
        <f t="shared" si="3"/>
        <v>-20258.0886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764456.1734</v>
      </c>
      <c r="D58" s="44">
        <v>-0.0316</v>
      </c>
      <c r="E58" s="12">
        <f t="shared" si="3"/>
        <v>-24945.0796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789401.253</v>
      </c>
      <c r="D59" s="44">
        <v>-0.0264</v>
      </c>
      <c r="E59" s="12">
        <f t="shared" si="3"/>
        <v>-21405.29281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810806.5458</v>
      </c>
      <c r="D60" s="44">
        <v>-0.0223</v>
      </c>
      <c r="E60" s="12">
        <f t="shared" si="3"/>
        <v>-18493.38854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829299.9344</v>
      </c>
      <c r="D61" s="44">
        <v>-0.0197</v>
      </c>
      <c r="E61" s="12">
        <f t="shared" si="3"/>
        <v>-16665.51944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845965.4538</v>
      </c>
      <c r="D62" s="44">
        <v>-0.014</v>
      </c>
      <c r="E62" s="12">
        <f t="shared" si="3"/>
        <v>-12011.67987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857977.1337</v>
      </c>
      <c r="D63" s="44">
        <v>-0.0107</v>
      </c>
      <c r="E63" s="12">
        <f t="shared" si="3"/>
        <v>-9279.647559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867256.7812</v>
      </c>
      <c r="D64" s="44">
        <v>-0.0066</v>
      </c>
      <c r="E64" s="12">
        <f t="shared" si="3"/>
        <v>-5761.923451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873018.7047</v>
      </c>
      <c r="D65" s="44">
        <v>-0.0015</v>
      </c>
      <c r="E65" s="12">
        <f t="shared" si="3"/>
        <v>-1311.4953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874330.2</v>
      </c>
      <c r="D66" s="40">
        <v>0.0044</v>
      </c>
      <c r="E66" s="12">
        <f t="shared" si="3"/>
        <v>3830.2</v>
      </c>
      <c r="F66" s="39">
        <f>SUM(F2)</f>
        <v>2646840</v>
      </c>
    </row>
    <row r="67" ht="22.5" customHeight="1">
      <c r="A67" s="3">
        <f t="shared" si="1"/>
        <v>1950</v>
      </c>
      <c r="B67" s="4">
        <v>1700.0</v>
      </c>
      <c r="C67" s="17">
        <v>870500.0</v>
      </c>
      <c r="D67" s="40">
        <v>0.0307</v>
      </c>
      <c r="E67" s="4" t="s">
        <v>72</v>
      </c>
      <c r="F67" s="12">
        <f>SUM(C2)</f>
        <v>2646557.577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26782262.78</v>
      </c>
      <c r="D2" s="13">
        <v>0.0148</v>
      </c>
      <c r="E2" s="12">
        <f t="shared" ref="E2:E66" si="3">SUM(C2-C3)</f>
        <v>390596.6586</v>
      </c>
      <c r="F2" s="19">
        <v>2.7120468E7</v>
      </c>
    </row>
    <row r="3" ht="22.5" customHeight="1">
      <c r="A3" s="3">
        <f t="shared" si="1"/>
        <v>2014</v>
      </c>
      <c r="B3" s="4">
        <v>1764.0</v>
      </c>
      <c r="C3" s="12">
        <f t="shared" si="2"/>
        <v>26391666.12</v>
      </c>
      <c r="D3" s="13">
        <v>0.0164</v>
      </c>
      <c r="E3" s="12">
        <f t="shared" si="3"/>
        <v>425839.5557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25965826.57</v>
      </c>
      <c r="D4" s="13">
        <v>0.0188</v>
      </c>
      <c r="E4" s="12">
        <f t="shared" si="3"/>
        <v>479149.5283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25486677.04</v>
      </c>
      <c r="D5" s="13">
        <v>0.0194</v>
      </c>
      <c r="E5" s="12">
        <f t="shared" si="3"/>
        <v>485031.9154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25001645.12</v>
      </c>
      <c r="D6" s="13">
        <v>0.0196</v>
      </c>
      <c r="E6" s="12">
        <f t="shared" si="3"/>
        <v>480612.2444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24521032.88</v>
      </c>
      <c r="D7" s="13">
        <v>0.0205</v>
      </c>
      <c r="E7" s="12">
        <f t="shared" si="3"/>
        <v>492583.218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24028449.66</v>
      </c>
      <c r="D8" s="13">
        <v>0.018</v>
      </c>
      <c r="E8" s="12">
        <f t="shared" si="3"/>
        <v>424864.5323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23603585.13</v>
      </c>
      <c r="D9" s="13">
        <v>0.0177</v>
      </c>
      <c r="E9" s="12">
        <f t="shared" si="3"/>
        <v>410517.3005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23193067.83</v>
      </c>
      <c r="D10" s="13">
        <v>0.0173</v>
      </c>
      <c r="E10" s="12">
        <f t="shared" si="3"/>
        <v>394416.6651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22798651.16</v>
      </c>
      <c r="D11" s="13">
        <v>0.0168</v>
      </c>
      <c r="E11" s="12">
        <f t="shared" si="3"/>
        <v>376688.9649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22421962.2</v>
      </c>
      <c r="D12" s="13">
        <v>0.0186</v>
      </c>
      <c r="E12" s="12">
        <f t="shared" si="3"/>
        <v>409433.0423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22012529.15</v>
      </c>
      <c r="D13" s="13">
        <v>0.0194</v>
      </c>
      <c r="E13" s="12">
        <f t="shared" si="3"/>
        <v>418916.0934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21593613.06</v>
      </c>
      <c r="D14" s="13">
        <v>0.0198</v>
      </c>
      <c r="E14" s="12">
        <f t="shared" si="3"/>
        <v>419252.3422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21174360.72</v>
      </c>
      <c r="D15" s="13">
        <v>0.0203</v>
      </c>
      <c r="E15" s="12">
        <f t="shared" si="3"/>
        <v>421287.3886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20753073.33</v>
      </c>
      <c r="D16" s="13">
        <v>0.0221</v>
      </c>
      <c r="E16" s="12">
        <f t="shared" si="3"/>
        <v>448726.0744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20304347.26</v>
      </c>
      <c r="D17" s="13">
        <v>0.0238</v>
      </c>
      <c r="E17" s="12">
        <f t="shared" si="3"/>
        <v>472009.6354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19832337.62</v>
      </c>
      <c r="D18" s="13">
        <v>0.0256</v>
      </c>
      <c r="E18" s="12">
        <f t="shared" si="3"/>
        <v>495034.9484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19337302.67</v>
      </c>
      <c r="D19" s="13">
        <v>0.0251</v>
      </c>
      <c r="E19" s="12">
        <f t="shared" si="3"/>
        <v>473481.9013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18863820.77</v>
      </c>
      <c r="D20" s="13">
        <v>0.0235</v>
      </c>
      <c r="E20" s="12">
        <f t="shared" si="3"/>
        <v>433121.4344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18430699.34</v>
      </c>
      <c r="D21" s="13">
        <v>0.023</v>
      </c>
      <c r="E21" s="12">
        <f t="shared" si="3"/>
        <v>414375.4494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18016323.89</v>
      </c>
      <c r="D22" s="13">
        <v>0.0219</v>
      </c>
      <c r="E22" s="12">
        <f t="shared" si="3"/>
        <v>386101.8623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17630222.02</v>
      </c>
      <c r="D23" s="13">
        <v>0.0218</v>
      </c>
      <c r="E23" s="12">
        <f t="shared" si="3"/>
        <v>376139.0097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17254083.02</v>
      </c>
      <c r="D24" s="13">
        <v>0.024</v>
      </c>
      <c r="E24" s="12">
        <f t="shared" si="3"/>
        <v>404392.5707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16849690.44</v>
      </c>
      <c r="D25" s="13">
        <v>0.0237</v>
      </c>
      <c r="E25" s="12">
        <f t="shared" si="3"/>
        <v>390092.4719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16459597.97</v>
      </c>
      <c r="D26" s="13">
        <v>0.024</v>
      </c>
      <c r="E26" s="12">
        <f t="shared" si="3"/>
        <v>385771.8275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16073826.14</v>
      </c>
      <c r="D27" s="13">
        <v>0.0256</v>
      </c>
      <c r="E27" s="12">
        <f t="shared" si="3"/>
        <v>401218.7493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15672607.4</v>
      </c>
      <c r="D28" s="13">
        <v>0.0252</v>
      </c>
      <c r="E28" s="12">
        <f t="shared" si="3"/>
        <v>385241.6176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15287365.78</v>
      </c>
      <c r="D29" s="13">
        <v>0.0268</v>
      </c>
      <c r="E29" s="12">
        <f t="shared" si="3"/>
        <v>399007.9888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14888357.79</v>
      </c>
      <c r="D30" s="13">
        <v>0.0263</v>
      </c>
      <c r="E30" s="12">
        <f t="shared" si="3"/>
        <v>381529.5819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14506828.21</v>
      </c>
      <c r="D31" s="13">
        <v>0.0256</v>
      </c>
      <c r="E31" s="12">
        <f t="shared" si="3"/>
        <v>362104.9163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14144723.29</v>
      </c>
      <c r="D32" s="13">
        <v>0.0273</v>
      </c>
      <c r="E32" s="12">
        <f t="shared" si="3"/>
        <v>375889.1715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13768834.12</v>
      </c>
      <c r="D33" s="13">
        <v>0.0289</v>
      </c>
      <c r="E33" s="12">
        <f t="shared" si="3"/>
        <v>386742.4493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13382091.67</v>
      </c>
      <c r="D34" s="13">
        <v>0.0291</v>
      </c>
      <c r="E34" s="12">
        <f t="shared" si="3"/>
        <v>378407.2176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13003684.45</v>
      </c>
      <c r="D35" s="13">
        <v>0.0277</v>
      </c>
      <c r="E35" s="12">
        <f t="shared" si="3"/>
        <v>350493.3924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12653191.06</v>
      </c>
      <c r="D36" s="13">
        <v>0.0261</v>
      </c>
      <c r="E36" s="12">
        <f t="shared" si="3"/>
        <v>321848.0525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12331343.01</v>
      </c>
      <c r="D37" s="13">
        <v>0.0261</v>
      </c>
      <c r="E37" s="12">
        <f t="shared" si="3"/>
        <v>313661.4877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12017681.52</v>
      </c>
      <c r="D38" s="13">
        <v>0.0267</v>
      </c>
      <c r="E38" s="12">
        <f t="shared" si="3"/>
        <v>312527.6094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11705153.91</v>
      </c>
      <c r="D39" s="13">
        <v>0.0268</v>
      </c>
      <c r="E39" s="12">
        <f t="shared" si="3"/>
        <v>305510.4449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11399643.47</v>
      </c>
      <c r="D40" s="13">
        <v>0.0266</v>
      </c>
      <c r="E40" s="12">
        <f t="shared" si="3"/>
        <v>295373.579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11104269.89</v>
      </c>
      <c r="D41" s="13">
        <v>0.0253</v>
      </c>
      <c r="E41" s="12">
        <f t="shared" si="3"/>
        <v>274005.6843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10830264.2</v>
      </c>
      <c r="D42" s="13">
        <v>0.0227</v>
      </c>
      <c r="E42" s="12">
        <f t="shared" si="3"/>
        <v>240390.1412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10589874.06</v>
      </c>
      <c r="D43" s="13">
        <v>0.0216</v>
      </c>
      <c r="E43" s="12">
        <f t="shared" si="3"/>
        <v>223904.9332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10365969.13</v>
      </c>
      <c r="D44" s="13">
        <v>0.0222</v>
      </c>
      <c r="E44" s="12">
        <f t="shared" si="3"/>
        <v>225126.7019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10140842.43</v>
      </c>
      <c r="D45" s="13">
        <v>0.0228</v>
      </c>
      <c r="E45" s="12">
        <f t="shared" si="3"/>
        <v>226057.1053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9914785.321</v>
      </c>
      <c r="D46" s="13">
        <v>0.0235</v>
      </c>
      <c r="E46" s="12">
        <f t="shared" si="3"/>
        <v>227647.7333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9687137.588</v>
      </c>
      <c r="D47" s="13">
        <v>0.0259</v>
      </c>
      <c r="E47" s="12">
        <f t="shared" si="3"/>
        <v>244562.6899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9442574.898</v>
      </c>
      <c r="D48" s="13">
        <v>0.0283</v>
      </c>
      <c r="E48" s="12">
        <f t="shared" si="3"/>
        <v>259870.5335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9182704.364</v>
      </c>
      <c r="D49" s="13">
        <v>0.029</v>
      </c>
      <c r="E49" s="12">
        <f t="shared" si="3"/>
        <v>258793.4175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8923910.947</v>
      </c>
      <c r="D50" s="13">
        <v>0.0294</v>
      </c>
      <c r="E50" s="12">
        <f t="shared" si="3"/>
        <v>254869.8094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8669041.137</v>
      </c>
      <c r="D51" s="13">
        <v>0.0299</v>
      </c>
      <c r="E51" s="12">
        <f t="shared" si="3"/>
        <v>251679.1242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8417362.013</v>
      </c>
      <c r="D52" s="13">
        <v>0.0306</v>
      </c>
      <c r="E52" s="12">
        <f t="shared" si="3"/>
        <v>249923.615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8167438.398</v>
      </c>
      <c r="D53" s="13">
        <v>0.0311</v>
      </c>
      <c r="E53" s="12">
        <f t="shared" si="3"/>
        <v>246345.9744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7921092.424</v>
      </c>
      <c r="D54" s="13">
        <v>0.0315</v>
      </c>
      <c r="E54" s="12">
        <f t="shared" si="3"/>
        <v>241894.7274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7679197.696</v>
      </c>
      <c r="D55" s="13">
        <v>0.0318</v>
      </c>
      <c r="E55" s="12">
        <f t="shared" si="3"/>
        <v>236672.3074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7442525.389</v>
      </c>
      <c r="D56" s="13">
        <v>0.0318</v>
      </c>
      <c r="E56" s="12">
        <f t="shared" si="3"/>
        <v>229378.0843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7213147.305</v>
      </c>
      <c r="D57" s="13">
        <v>0.032</v>
      </c>
      <c r="E57" s="12">
        <f t="shared" si="3"/>
        <v>223663.4823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6989483.822</v>
      </c>
      <c r="D58" s="13">
        <v>0.032</v>
      </c>
      <c r="E58" s="12">
        <f t="shared" si="3"/>
        <v>216728.1805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6772755.642</v>
      </c>
      <c r="D59" s="13">
        <v>0.032</v>
      </c>
      <c r="E59" s="12">
        <f t="shared" si="3"/>
        <v>210007.9269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6562747.715</v>
      </c>
      <c r="D60" s="13">
        <v>0.032</v>
      </c>
      <c r="E60" s="12">
        <f t="shared" si="3"/>
        <v>203496.0532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6359251.662</v>
      </c>
      <c r="D61" s="13">
        <v>0.032</v>
      </c>
      <c r="E61" s="12">
        <f t="shared" si="3"/>
        <v>197186.098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6162065.564</v>
      </c>
      <c r="D62" s="13">
        <v>0.031</v>
      </c>
      <c r="E62" s="12">
        <f t="shared" si="3"/>
        <v>185280.3419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5976785.222</v>
      </c>
      <c r="D63" s="13">
        <v>0.031</v>
      </c>
      <c r="E63" s="12">
        <f t="shared" si="3"/>
        <v>179709.352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5797075.87</v>
      </c>
      <c r="D64" s="13">
        <v>0.031</v>
      </c>
      <c r="E64" s="12">
        <f t="shared" si="3"/>
        <v>174305.87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5622770</v>
      </c>
      <c r="D65" s="13">
        <v>0.03</v>
      </c>
      <c r="E65" s="12">
        <f t="shared" si="3"/>
        <v>163770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5459000</v>
      </c>
      <c r="D66" s="13">
        <v>0.03</v>
      </c>
      <c r="E66" s="12">
        <f t="shared" si="3"/>
        <v>159000</v>
      </c>
      <c r="F66" s="39">
        <f>SUM(F2)</f>
        <v>27120468</v>
      </c>
    </row>
    <row r="67" ht="22.5" customHeight="1">
      <c r="A67" s="3">
        <f t="shared" si="1"/>
        <v>1950</v>
      </c>
      <c r="B67" s="4">
        <v>1700.0</v>
      </c>
      <c r="C67" s="17">
        <v>5300000.0</v>
      </c>
      <c r="D67" s="13">
        <v>0.029</v>
      </c>
      <c r="E67" s="4" t="s">
        <v>72</v>
      </c>
      <c r="F67" s="12">
        <f>SUM(C2)</f>
        <v>26782262.78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39228163.54</v>
      </c>
      <c r="D2" s="13">
        <v>0.008</v>
      </c>
      <c r="E2" s="12">
        <f t="shared" ref="E2:E66" si="3">SUM(C2-C3)</f>
        <v>311334.6313</v>
      </c>
      <c r="F2" s="19">
        <v>3.922775E7</v>
      </c>
    </row>
    <row r="3" ht="22.5" customHeight="1">
      <c r="A3" s="3">
        <f t="shared" si="1"/>
        <v>2014</v>
      </c>
      <c r="B3" s="4">
        <v>1764.0</v>
      </c>
      <c r="C3" s="12">
        <f t="shared" si="2"/>
        <v>38916828.91</v>
      </c>
      <c r="D3" s="13">
        <v>0.008</v>
      </c>
      <c r="E3" s="12">
        <f t="shared" si="3"/>
        <v>308863.7215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38607965.19</v>
      </c>
      <c r="D4" s="13">
        <v>0.0076</v>
      </c>
      <c r="E4" s="12">
        <f t="shared" si="3"/>
        <v>291207.3595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38316757.83</v>
      </c>
      <c r="D5" s="13">
        <v>0.008</v>
      </c>
      <c r="E5" s="12">
        <f t="shared" si="3"/>
        <v>304101.2526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38012656.58</v>
      </c>
      <c r="D6" s="13">
        <v>0.0079</v>
      </c>
      <c r="E6" s="12">
        <f t="shared" si="3"/>
        <v>297946.2119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37714710.37</v>
      </c>
      <c r="D7" s="13">
        <v>0.0085</v>
      </c>
      <c r="E7" s="12">
        <f t="shared" si="3"/>
        <v>317873.1166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37396837.25</v>
      </c>
      <c r="D8" s="13">
        <v>0.0088</v>
      </c>
      <c r="E8" s="12">
        <f t="shared" si="3"/>
        <v>326221.4193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37070615.83</v>
      </c>
      <c r="D9" s="13">
        <v>0.0095</v>
      </c>
      <c r="E9" s="12">
        <f t="shared" si="3"/>
        <v>348856.7116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36721759.12</v>
      </c>
      <c r="D10" s="13">
        <v>0.0095</v>
      </c>
      <c r="E10" s="12">
        <f t="shared" si="3"/>
        <v>345573.7609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36376185.36</v>
      </c>
      <c r="D11" s="13">
        <v>0.0096</v>
      </c>
      <c r="E11" s="12">
        <f t="shared" si="3"/>
        <v>345890.8275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36030294.53</v>
      </c>
      <c r="D12" s="13">
        <v>0.0092</v>
      </c>
      <c r="E12" s="12">
        <f t="shared" si="3"/>
        <v>328456.9062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35701837.63</v>
      </c>
      <c r="D13" s="13">
        <v>0.0093</v>
      </c>
      <c r="E13" s="12">
        <f t="shared" si="3"/>
        <v>328967.6904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35372869.93</v>
      </c>
      <c r="D14" s="13">
        <v>0.0116</v>
      </c>
      <c r="E14" s="12">
        <f t="shared" si="3"/>
        <v>405620.0981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34967249.84</v>
      </c>
      <c r="D15" s="13">
        <v>0.0123</v>
      </c>
      <c r="E15" s="12">
        <f t="shared" si="3"/>
        <v>424871.2565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34542378.58</v>
      </c>
      <c r="D16" s="13">
        <v>0.0149</v>
      </c>
      <c r="E16" s="12">
        <f t="shared" si="3"/>
        <v>507125.2743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34035253.31</v>
      </c>
      <c r="D17" s="13">
        <v>0.0141</v>
      </c>
      <c r="E17" s="12">
        <f t="shared" si="3"/>
        <v>473224.6047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33562028.7</v>
      </c>
      <c r="D18" s="13">
        <v>0.01165</v>
      </c>
      <c r="E18" s="12">
        <f t="shared" si="3"/>
        <v>386494.968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33175533.73</v>
      </c>
      <c r="D19" s="13">
        <v>0.0177</v>
      </c>
      <c r="E19" s="12">
        <f t="shared" si="3"/>
        <v>576994.1506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32598539.58</v>
      </c>
      <c r="D20" s="20">
        <v>0.017</v>
      </c>
      <c r="E20" s="12">
        <f t="shared" si="3"/>
        <v>544911.6744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32053627.91</v>
      </c>
      <c r="D21" s="20">
        <v>0.0166</v>
      </c>
      <c r="E21" s="12">
        <f t="shared" si="3"/>
        <v>523401.7542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31530226.15</v>
      </c>
      <c r="D22" s="20">
        <v>0.016900000000000002</v>
      </c>
      <c r="E22" s="12">
        <f t="shared" si="3"/>
        <v>524005.1352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31006221.02</v>
      </c>
      <c r="D23" s="20">
        <v>0.0173</v>
      </c>
      <c r="E23" s="12">
        <f t="shared" si="3"/>
        <v>527285.583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30478935.44</v>
      </c>
      <c r="D24" s="20">
        <v>0.0182</v>
      </c>
      <c r="E24" s="12">
        <f t="shared" si="3"/>
        <v>544801.2423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29934134.19</v>
      </c>
      <c r="D25" s="20">
        <v>0.0189</v>
      </c>
      <c r="E25" s="12">
        <f t="shared" si="3"/>
        <v>555260.7089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29378873.48</v>
      </c>
      <c r="D26" s="20">
        <v>0.0184</v>
      </c>
      <c r="E26" s="12">
        <f t="shared" si="3"/>
        <v>530804.4699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28848069.01</v>
      </c>
      <c r="D27" s="20">
        <v>0.0163</v>
      </c>
      <c r="E27" s="12">
        <f t="shared" si="3"/>
        <v>462681.8114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28385387.2</v>
      </c>
      <c r="D28" s="20">
        <v>0.0144</v>
      </c>
      <c r="E28" s="12">
        <f t="shared" si="3"/>
        <v>402947.137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27982440.07</v>
      </c>
      <c r="D29" s="20">
        <v>0.014100000000000001</v>
      </c>
      <c r="E29" s="12">
        <f t="shared" si="3"/>
        <v>389066.5664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27593373.5</v>
      </c>
      <c r="D30" s="20">
        <v>0.0139</v>
      </c>
      <c r="E30" s="12">
        <f t="shared" si="3"/>
        <v>378289.6653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27215083.83</v>
      </c>
      <c r="D31" s="20">
        <v>0.0142</v>
      </c>
      <c r="E31" s="12">
        <f t="shared" si="3"/>
        <v>381043.3745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26834040.46</v>
      </c>
      <c r="D32" s="20">
        <v>0.0189</v>
      </c>
      <c r="E32" s="12">
        <f t="shared" si="3"/>
        <v>497755.7804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26336284.68</v>
      </c>
      <c r="D33" s="20">
        <v>0.0137</v>
      </c>
      <c r="E33" s="12">
        <f t="shared" si="3"/>
        <v>355930.8475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25980353.83</v>
      </c>
      <c r="D34" s="20">
        <v>0.014100000000000001</v>
      </c>
      <c r="E34" s="12">
        <f t="shared" si="3"/>
        <v>361229.651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25619124.18</v>
      </c>
      <c r="D35" s="20">
        <v>0.014499999999999999</v>
      </c>
      <c r="E35" s="12">
        <f t="shared" si="3"/>
        <v>366167.8666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25252956.31</v>
      </c>
      <c r="D36" s="20">
        <v>0.0148</v>
      </c>
      <c r="E36" s="12">
        <f t="shared" si="3"/>
        <v>368293.0168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24884663.3</v>
      </c>
      <c r="D37" s="20">
        <v>0.014599999999999998</v>
      </c>
      <c r="E37" s="12">
        <f t="shared" si="3"/>
        <v>358087.9994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24526575.3</v>
      </c>
      <c r="D38" s="20">
        <v>0.016</v>
      </c>
      <c r="E38" s="12">
        <f t="shared" si="3"/>
        <v>386245.2803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24140330.02</v>
      </c>
      <c r="D39" s="20">
        <v>0.0156</v>
      </c>
      <c r="E39" s="12">
        <f t="shared" si="3"/>
        <v>370804.5966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23769525.42</v>
      </c>
      <c r="D40" s="20">
        <v>0.015099999999999999</v>
      </c>
      <c r="E40" s="12">
        <f t="shared" si="3"/>
        <v>353580.7643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23415944.66</v>
      </c>
      <c r="D41" s="20">
        <v>0.014499999999999999</v>
      </c>
      <c r="E41" s="12">
        <f t="shared" si="3"/>
        <v>334678.3613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23081266.3</v>
      </c>
      <c r="D42" s="40">
        <v>0.0199</v>
      </c>
      <c r="E42" s="12">
        <f t="shared" si="3"/>
        <v>450355.1322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22630911.16</v>
      </c>
      <c r="D43" s="40">
        <v>0.014100000000000001</v>
      </c>
      <c r="E43" s="12">
        <f t="shared" si="3"/>
        <v>314659.1533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22316252.01</v>
      </c>
      <c r="D44" s="40">
        <v>0.014499999999999999</v>
      </c>
      <c r="E44" s="12">
        <f t="shared" si="3"/>
        <v>318960.7237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21997291.29</v>
      </c>
      <c r="D45" s="40">
        <v>0.0157</v>
      </c>
      <c r="E45" s="12">
        <f t="shared" si="3"/>
        <v>340019.1722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21657272.11</v>
      </c>
      <c r="D46" s="40">
        <v>0.0176</v>
      </c>
      <c r="E46" s="12">
        <f t="shared" si="3"/>
        <v>374575.4611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21282696.65</v>
      </c>
      <c r="D47" s="40">
        <v>0.0167</v>
      </c>
      <c r="E47" s="12">
        <f t="shared" si="3"/>
        <v>349582.998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20933113.66</v>
      </c>
      <c r="D48" s="40">
        <v>0.0148</v>
      </c>
      <c r="E48" s="12">
        <f t="shared" si="3"/>
        <v>305291.764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20627821.89</v>
      </c>
      <c r="D49" s="40">
        <v>0.015</v>
      </c>
      <c r="E49" s="12">
        <f t="shared" si="3"/>
        <v>304844.6585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20322977.23</v>
      </c>
      <c r="D50" s="40">
        <v>0.020900000000000002</v>
      </c>
      <c r="E50" s="12">
        <f t="shared" si="3"/>
        <v>416054.6813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19906922.55</v>
      </c>
      <c r="D51" s="20">
        <v>0.0165</v>
      </c>
      <c r="E51" s="12">
        <f t="shared" si="3"/>
        <v>323132.5353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19583790.02</v>
      </c>
      <c r="D52" s="20">
        <v>0.0175</v>
      </c>
      <c r="E52" s="12">
        <f t="shared" si="3"/>
        <v>336821.9413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19246968.08</v>
      </c>
      <c r="D53" s="20">
        <v>0.0189</v>
      </c>
      <c r="E53" s="12">
        <f t="shared" si="3"/>
        <v>357020.0183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18889948.06</v>
      </c>
      <c r="D54" s="20">
        <v>0.0194</v>
      </c>
      <c r="E54" s="12">
        <f t="shared" si="3"/>
        <v>359490.8694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18530457.19</v>
      </c>
      <c r="D55" s="20">
        <v>0.0204</v>
      </c>
      <c r="E55" s="12">
        <f t="shared" si="3"/>
        <v>370463.8638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18159993.32</v>
      </c>
      <c r="D56" s="20">
        <v>0.0216</v>
      </c>
      <c r="E56" s="12">
        <f t="shared" si="3"/>
        <v>383962.2707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17776031.05</v>
      </c>
      <c r="D57" s="20">
        <v>0.022000000000000002</v>
      </c>
      <c r="E57" s="12">
        <f t="shared" si="3"/>
        <v>382654.2888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17393376.76</v>
      </c>
      <c r="D58" s="20">
        <v>0.022000000000000002</v>
      </c>
      <c r="E58" s="12">
        <f t="shared" si="3"/>
        <v>374417.1123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17018959.65</v>
      </c>
      <c r="D59" s="20">
        <v>0.022000000000000002</v>
      </c>
      <c r="E59" s="12">
        <f t="shared" si="3"/>
        <v>366357.2528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16652602.4</v>
      </c>
      <c r="D60" s="20">
        <v>0.023</v>
      </c>
      <c r="E60" s="12">
        <f t="shared" si="3"/>
        <v>374398.6854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16278203.71</v>
      </c>
      <c r="D61" s="20">
        <v>0.023</v>
      </c>
      <c r="E61" s="12">
        <f t="shared" si="3"/>
        <v>365981.1197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15912222.59</v>
      </c>
      <c r="D62" s="20">
        <v>0.023</v>
      </c>
      <c r="E62" s="12">
        <f t="shared" si="3"/>
        <v>357752.8051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15554469.79</v>
      </c>
      <c r="D63" s="20">
        <v>0.023</v>
      </c>
      <c r="E63" s="12">
        <f t="shared" si="3"/>
        <v>349709.4869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15204760.3</v>
      </c>
      <c r="D64" s="20">
        <v>0.023</v>
      </c>
      <c r="E64" s="12">
        <f t="shared" si="3"/>
        <v>341847.0058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14862913.3</v>
      </c>
      <c r="D65" s="20">
        <v>0.023</v>
      </c>
      <c r="E65" s="12">
        <f t="shared" si="3"/>
        <v>334161.296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14528752</v>
      </c>
      <c r="D66" s="20">
        <v>0.022000000000000002</v>
      </c>
      <c r="E66" s="12">
        <f t="shared" si="3"/>
        <v>312752</v>
      </c>
      <c r="F66" s="39">
        <f>SUM(F2)</f>
        <v>39227750</v>
      </c>
    </row>
    <row r="67" ht="22.5" customHeight="1">
      <c r="A67" s="3">
        <f t="shared" si="1"/>
        <v>1950</v>
      </c>
      <c r="B67" s="4">
        <v>1700.0</v>
      </c>
      <c r="C67" s="17">
        <v>1.4216E7</v>
      </c>
      <c r="D67" s="20">
        <v>0.022000000000000002</v>
      </c>
      <c r="E67" s="4" t="s">
        <v>72</v>
      </c>
      <c r="F67" s="12">
        <f>SUM(C2)</f>
        <v>39228163.54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6835350.66</v>
      </c>
      <c r="D2" s="13">
        <v>0.0032</v>
      </c>
      <c r="E2" s="12">
        <f t="shared" ref="E2:E66" si="3">SUM(C2-C3)</f>
        <v>21803.35139</v>
      </c>
      <c r="F2" s="19">
        <v>6835852.0</v>
      </c>
    </row>
    <row r="3" ht="22.5" customHeight="1">
      <c r="A3" s="3">
        <f t="shared" si="1"/>
        <v>2014</v>
      </c>
      <c r="B3" s="4">
        <v>1764.0</v>
      </c>
      <c r="C3" s="12">
        <f t="shared" si="2"/>
        <v>6813547.308</v>
      </c>
      <c r="D3" s="13">
        <v>0.0036</v>
      </c>
      <c r="E3" s="12">
        <f t="shared" si="3"/>
        <v>24440.78349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6789106.525</v>
      </c>
      <c r="D4" s="13">
        <v>0.004</v>
      </c>
      <c r="E4" s="12">
        <f t="shared" si="3"/>
        <v>27048.23317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6762058.292</v>
      </c>
      <c r="D5" s="13">
        <v>0.0054</v>
      </c>
      <c r="E5" s="12">
        <f t="shared" si="3"/>
        <v>36318.99222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6725739.299</v>
      </c>
      <c r="D6" s="13">
        <v>0.0078</v>
      </c>
      <c r="E6" s="12">
        <f t="shared" si="3"/>
        <v>52054.73957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6673684.56</v>
      </c>
      <c r="D7" s="13">
        <v>0.0058</v>
      </c>
      <c r="E7" s="12">
        <f t="shared" si="3"/>
        <v>38484.16231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6635200.397</v>
      </c>
      <c r="D8" s="13">
        <v>0.0012</v>
      </c>
      <c r="E8" s="12">
        <f t="shared" si="3"/>
        <v>7952.69724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6627247.7</v>
      </c>
      <c r="D9" s="13">
        <v>0.0041</v>
      </c>
      <c r="E9" s="12">
        <f t="shared" si="3"/>
        <v>27060.76643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6600186.934</v>
      </c>
      <c r="D10" s="13">
        <v>0.004</v>
      </c>
      <c r="E10" s="12">
        <f t="shared" si="3"/>
        <v>26295.56547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6573891.368</v>
      </c>
      <c r="D11" s="13">
        <v>0.0027</v>
      </c>
      <c r="E11" s="12">
        <f t="shared" si="3"/>
        <v>17701.71207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6556189.656</v>
      </c>
      <c r="D12" s="13">
        <v>0.0022</v>
      </c>
      <c r="E12" s="12">
        <f t="shared" si="3"/>
        <v>14391.95494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6541797.701</v>
      </c>
      <c r="D13" s="13">
        <v>0.005</v>
      </c>
      <c r="E13" s="12">
        <f t="shared" si="3"/>
        <v>32546.25722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6509251.444</v>
      </c>
      <c r="D14" s="13">
        <v>0.005</v>
      </c>
      <c r="E14" s="12">
        <f t="shared" si="3"/>
        <v>32384.33554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6476867.109</v>
      </c>
      <c r="D15" s="13">
        <v>0.0048</v>
      </c>
      <c r="E15" s="12">
        <f t="shared" si="3"/>
        <v>30940.44797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6445926.661</v>
      </c>
      <c r="D16" s="13">
        <v>0.0044</v>
      </c>
      <c r="E16" s="12">
        <f t="shared" si="3"/>
        <v>28237.83085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6417688.83</v>
      </c>
      <c r="D17" s="13">
        <v>0.0038</v>
      </c>
      <c r="E17" s="12">
        <f t="shared" si="3"/>
        <v>24294.89694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6393393.933</v>
      </c>
      <c r="D18" s="13">
        <v>0.0034</v>
      </c>
      <c r="E18" s="12">
        <f t="shared" si="3"/>
        <v>21663.88217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6371730.051</v>
      </c>
      <c r="D19" s="13">
        <v>0.0034</v>
      </c>
      <c r="E19" s="12">
        <f t="shared" si="3"/>
        <v>21590.47456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6350139.576</v>
      </c>
      <c r="D20" s="13">
        <v>0.0038</v>
      </c>
      <c r="E20" s="12">
        <f t="shared" si="3"/>
        <v>24039.1815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6326100.395</v>
      </c>
      <c r="D21" s="13">
        <v>0.0044</v>
      </c>
      <c r="E21" s="12">
        <f t="shared" si="3"/>
        <v>27712.90495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6298387.49</v>
      </c>
      <c r="D22" s="13">
        <v>0.0053</v>
      </c>
      <c r="E22" s="12">
        <f t="shared" si="3"/>
        <v>33205.46473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6265182.025</v>
      </c>
      <c r="D23" s="13">
        <v>0.0061</v>
      </c>
      <c r="E23" s="12">
        <f t="shared" si="3"/>
        <v>37985.89638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6227196.129</v>
      </c>
      <c r="D24" s="13">
        <v>0.0069</v>
      </c>
      <c r="E24" s="12">
        <f t="shared" si="3"/>
        <v>42673.20815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6184522.92</v>
      </c>
      <c r="D25" s="13">
        <v>0.0075</v>
      </c>
      <c r="E25" s="12">
        <f t="shared" si="3"/>
        <v>46038.63216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6138484.288</v>
      </c>
      <c r="D26" s="13">
        <v>0.0079</v>
      </c>
      <c r="E26" s="12">
        <f t="shared" si="3"/>
        <v>48113.92586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6090370.362</v>
      </c>
      <c r="D27" s="13">
        <v>0.0085</v>
      </c>
      <c r="E27" s="12">
        <f t="shared" si="3"/>
        <v>51331.82755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6039038.535</v>
      </c>
      <c r="D28" s="13">
        <v>0.0093</v>
      </c>
      <c r="E28" s="12">
        <f t="shared" si="3"/>
        <v>55645.55471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5983392.98</v>
      </c>
      <c r="D29" s="13">
        <v>0.0104</v>
      </c>
      <c r="E29" s="12">
        <f t="shared" si="3"/>
        <v>61586.78443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5921806.196</v>
      </c>
      <c r="D30" s="13">
        <v>0.0118</v>
      </c>
      <c r="E30" s="12">
        <f t="shared" si="3"/>
        <v>69062.37706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5852743.819</v>
      </c>
      <c r="D31" s="13">
        <v>0.0132</v>
      </c>
      <c r="E31" s="12">
        <f t="shared" si="3"/>
        <v>76249.72207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5776494.097</v>
      </c>
      <c r="D32" s="13">
        <v>0.0122</v>
      </c>
      <c r="E32" s="12">
        <f t="shared" si="3"/>
        <v>69623.8174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5706870.279</v>
      </c>
      <c r="D33" s="13">
        <v>0.0107</v>
      </c>
      <c r="E33" s="12">
        <f t="shared" si="3"/>
        <v>60417.04956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5646453.23</v>
      </c>
      <c r="D34" s="13">
        <v>0.0109</v>
      </c>
      <c r="E34" s="12">
        <f t="shared" si="3"/>
        <v>60882.71857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5585570.511</v>
      </c>
      <c r="D35" s="13">
        <v>0.0112</v>
      </c>
      <c r="E35" s="12">
        <f t="shared" si="3"/>
        <v>61865.49617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5523705.015</v>
      </c>
      <c r="D36" s="13">
        <v>0.0119</v>
      </c>
      <c r="E36" s="12">
        <f t="shared" si="3"/>
        <v>64959.07666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5458745.938</v>
      </c>
      <c r="D37" s="13">
        <v>0.0127</v>
      </c>
      <c r="E37" s="12">
        <f t="shared" si="3"/>
        <v>68456.67366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5390289.264</v>
      </c>
      <c r="D38" s="13">
        <v>0.013</v>
      </c>
      <c r="E38" s="12">
        <f t="shared" si="3"/>
        <v>69174.49204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5321114.772</v>
      </c>
      <c r="D39" s="13">
        <v>0.0127</v>
      </c>
      <c r="E39" s="12">
        <f t="shared" si="3"/>
        <v>66730.678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5254384.094</v>
      </c>
      <c r="D40" s="13">
        <v>0.0123</v>
      </c>
      <c r="E40" s="12">
        <f t="shared" si="3"/>
        <v>63843.6475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5190540.447</v>
      </c>
      <c r="D41" s="13">
        <v>0.0121</v>
      </c>
      <c r="E41" s="12">
        <f t="shared" si="3"/>
        <v>62054.67781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5128485.769</v>
      </c>
      <c r="D42" s="13">
        <v>0.0121</v>
      </c>
      <c r="E42" s="12">
        <f t="shared" si="3"/>
        <v>61312.79301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5067172.976</v>
      </c>
      <c r="D43" s="13">
        <v>0.0125</v>
      </c>
      <c r="E43" s="12">
        <f t="shared" si="3"/>
        <v>62557.69106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5004615.285</v>
      </c>
      <c r="D44" s="13">
        <v>0.0127</v>
      </c>
      <c r="E44" s="12">
        <f t="shared" si="3"/>
        <v>62761.54253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4941853.743</v>
      </c>
      <c r="D45" s="13">
        <v>0.0122</v>
      </c>
      <c r="E45" s="12">
        <f t="shared" si="3"/>
        <v>59563.93564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4882289.807</v>
      </c>
      <c r="D46" s="13">
        <v>0.0111</v>
      </c>
      <c r="E46" s="12">
        <f t="shared" si="3"/>
        <v>53598.4738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4828691.333</v>
      </c>
      <c r="D47" s="13">
        <v>0.0109</v>
      </c>
      <c r="E47" s="12">
        <f t="shared" si="3"/>
        <v>52065.22458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4776626.109</v>
      </c>
      <c r="D48" s="13">
        <v>0.012</v>
      </c>
      <c r="E48" s="12">
        <f t="shared" si="3"/>
        <v>56639.83528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4719986.273</v>
      </c>
      <c r="D49" s="13">
        <v>0.0131</v>
      </c>
      <c r="E49" s="12">
        <f t="shared" si="3"/>
        <v>61032.29709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4658953.976</v>
      </c>
      <c r="D50" s="13">
        <v>0.0142</v>
      </c>
      <c r="E50" s="12">
        <f t="shared" si="3"/>
        <v>65230.86813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4593723.108</v>
      </c>
      <c r="D51" s="13">
        <v>0.0155</v>
      </c>
      <c r="E51" s="12">
        <f t="shared" si="3"/>
        <v>70115.91155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4523607.196</v>
      </c>
      <c r="D52" s="13">
        <v>0.0168</v>
      </c>
      <c r="E52" s="12">
        <f t="shared" si="3"/>
        <v>74740.95289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4448866.244</v>
      </c>
      <c r="D53" s="13">
        <v>0.0179</v>
      </c>
      <c r="E53" s="12">
        <f t="shared" si="3"/>
        <v>78234.31158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4370631.932</v>
      </c>
      <c r="D54" s="13">
        <v>0.0187</v>
      </c>
      <c r="E54" s="12">
        <f t="shared" si="3"/>
        <v>80230.50665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4290401.425</v>
      </c>
      <c r="D55" s="13">
        <v>0.0196</v>
      </c>
      <c r="E55" s="12">
        <f t="shared" si="3"/>
        <v>82475.35106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4207926.074</v>
      </c>
      <c r="D56" s="13">
        <v>0.0213</v>
      </c>
      <c r="E56" s="12">
        <f t="shared" si="3"/>
        <v>87759.54703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4120166.527</v>
      </c>
      <c r="D57" s="13">
        <v>0.022</v>
      </c>
      <c r="E57" s="12">
        <f t="shared" si="3"/>
        <v>88692.43014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4031474.097</v>
      </c>
      <c r="D58" s="13">
        <v>0.024</v>
      </c>
      <c r="E58" s="12">
        <f t="shared" si="3"/>
        <v>94487.67415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3936986.423</v>
      </c>
      <c r="D59" s="13">
        <v>0.026</v>
      </c>
      <c r="E59" s="12">
        <f t="shared" si="3"/>
        <v>99767.68713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3837218.736</v>
      </c>
      <c r="D60" s="13">
        <v>0.028</v>
      </c>
      <c r="E60" s="12">
        <f t="shared" si="3"/>
        <v>104515.6854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3732703.05</v>
      </c>
      <c r="D61" s="13">
        <v>0.028</v>
      </c>
      <c r="E61" s="12">
        <f t="shared" si="3"/>
        <v>101668.9547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3631034.096</v>
      </c>
      <c r="D62" s="13">
        <v>0.028</v>
      </c>
      <c r="E62" s="12">
        <f t="shared" si="3"/>
        <v>98899.76136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3532134.334</v>
      </c>
      <c r="D63" s="13">
        <v>0.028</v>
      </c>
      <c r="E63" s="12">
        <f t="shared" si="3"/>
        <v>96205.99354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3435928.341</v>
      </c>
      <c r="D64" s="13">
        <v>0.028</v>
      </c>
      <c r="E64" s="12">
        <f t="shared" si="3"/>
        <v>93585.59683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3342342.744</v>
      </c>
      <c r="D65" s="13">
        <v>0.027</v>
      </c>
      <c r="E65" s="12">
        <f t="shared" si="3"/>
        <v>87870.744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3254472</v>
      </c>
      <c r="D66" s="13">
        <v>0.026</v>
      </c>
      <c r="E66" s="12">
        <f t="shared" si="3"/>
        <v>82472</v>
      </c>
      <c r="F66" s="39">
        <f>SUM(F2)</f>
        <v>6835852</v>
      </c>
    </row>
    <row r="67" ht="22.5" customHeight="1">
      <c r="A67" s="3">
        <f t="shared" si="1"/>
        <v>1950</v>
      </c>
      <c r="B67" s="4">
        <v>1700.0</v>
      </c>
      <c r="C67" s="17">
        <v>3172000.0</v>
      </c>
      <c r="D67" s="13">
        <v>0.025</v>
      </c>
      <c r="E67" s="4" t="s">
        <v>72</v>
      </c>
      <c r="F67" s="12">
        <f>SUM(C2)</f>
        <v>6835350.66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3307276.829</v>
      </c>
      <c r="D2" s="13">
        <v>0.0013</v>
      </c>
      <c r="E2" s="12">
        <f t="shared" ref="E2:E66" si="3">SUM(C2-C3)</f>
        <v>4293.877837</v>
      </c>
      <c r="F2" s="19">
        <v>3307617.0</v>
      </c>
    </row>
    <row r="3" ht="22.5" customHeight="1">
      <c r="A3" s="3">
        <f t="shared" si="1"/>
        <v>2014</v>
      </c>
      <c r="B3" s="4">
        <v>1764.0</v>
      </c>
      <c r="C3" s="12">
        <f t="shared" si="2"/>
        <v>3302982.951</v>
      </c>
      <c r="D3" s="13">
        <v>-0.0042</v>
      </c>
      <c r="E3" s="12">
        <f t="shared" si="3"/>
        <v>-13931.03876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3316913.99</v>
      </c>
      <c r="D4" s="13">
        <v>0.0068</v>
      </c>
      <c r="E4" s="12">
        <f t="shared" si="3"/>
        <v>22402.67693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3294511.313</v>
      </c>
      <c r="D5" s="13">
        <v>0.01</v>
      </c>
      <c r="E5" s="12">
        <f t="shared" si="3"/>
        <v>32618.92389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3261892.389</v>
      </c>
      <c r="D6" s="13">
        <v>0.0159</v>
      </c>
      <c r="E6" s="12">
        <f t="shared" si="3"/>
        <v>51052.35652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3210840.033</v>
      </c>
      <c r="D7" s="13">
        <v>-0.008</v>
      </c>
      <c r="E7" s="12">
        <f t="shared" si="3"/>
        <v>-25893.87123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3236733.904</v>
      </c>
      <c r="D8" s="13">
        <v>-0.0066</v>
      </c>
      <c r="E8" s="12">
        <f t="shared" si="3"/>
        <v>-21504.37262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3258238.276</v>
      </c>
      <c r="D9" s="13">
        <v>0.0213</v>
      </c>
      <c r="E9" s="12">
        <f t="shared" si="3"/>
        <v>67953.0748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3190285.202</v>
      </c>
      <c r="D10" s="13">
        <v>0.0193</v>
      </c>
      <c r="E10" s="12">
        <f t="shared" si="3"/>
        <v>60406.65593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3129878.546</v>
      </c>
      <c r="D11" s="13">
        <v>0.0205</v>
      </c>
      <c r="E11" s="12">
        <f t="shared" si="3"/>
        <v>62873.60136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3067004.944</v>
      </c>
      <c r="D12" s="13">
        <v>0.0226</v>
      </c>
      <c r="E12" s="12">
        <f t="shared" si="3"/>
        <v>67782.42885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2999222.516</v>
      </c>
      <c r="D13" s="13">
        <v>0.0216</v>
      </c>
      <c r="E13" s="12">
        <f t="shared" si="3"/>
        <v>63413.47527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2935809.04</v>
      </c>
      <c r="D14" s="13">
        <v>0.0239</v>
      </c>
      <c r="E14" s="12">
        <f t="shared" si="3"/>
        <v>68528.01647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2867281.024</v>
      </c>
      <c r="D15" s="13">
        <v>0.0219</v>
      </c>
      <c r="E15" s="12">
        <f t="shared" si="3"/>
        <v>61447.74872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2805833.275</v>
      </c>
      <c r="D16" s="13">
        <v>0.0222</v>
      </c>
      <c r="E16" s="12">
        <f t="shared" si="3"/>
        <v>60936.70388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2744896.571</v>
      </c>
      <c r="D17" s="13">
        <v>0.0275</v>
      </c>
      <c r="E17" s="12">
        <f t="shared" si="3"/>
        <v>73464.38512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2671432.186</v>
      </c>
      <c r="D18" s="13">
        <v>0.0274</v>
      </c>
      <c r="E18" s="12">
        <f t="shared" si="3"/>
        <v>71245.12546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2600187.061</v>
      </c>
      <c r="D19" s="13">
        <v>0.0271</v>
      </c>
      <c r="E19" s="12">
        <f t="shared" si="3"/>
        <v>68605.85079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2531581.21</v>
      </c>
      <c r="D20" s="13">
        <v>0.0275</v>
      </c>
      <c r="E20" s="12">
        <f t="shared" si="3"/>
        <v>67755.21486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2463825.995</v>
      </c>
      <c r="D21" s="13">
        <v>0.0259</v>
      </c>
      <c r="E21" s="12">
        <f t="shared" si="3"/>
        <v>62202.05992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2401623.935</v>
      </c>
      <c r="D22" s="13">
        <v>0.0273</v>
      </c>
      <c r="E22" s="12">
        <f t="shared" si="3"/>
        <v>63821.99302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2337801.942</v>
      </c>
      <c r="D23" s="13">
        <v>0.0312</v>
      </c>
      <c r="E23" s="12">
        <f t="shared" si="3"/>
        <v>70732.56458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2267069.377</v>
      </c>
      <c r="D24" s="13">
        <v>0.0319</v>
      </c>
      <c r="E24" s="12">
        <f t="shared" si="3"/>
        <v>70083.83869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2196985.539</v>
      </c>
      <c r="D25" s="13">
        <v>0.0318</v>
      </c>
      <c r="E25" s="12">
        <f t="shared" si="3"/>
        <v>67710.93248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2129274.606</v>
      </c>
      <c r="D26" s="13">
        <v>0.0313</v>
      </c>
      <c r="E26" s="12">
        <f t="shared" si="3"/>
        <v>64623.57721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2064651.029</v>
      </c>
      <c r="D27" s="13">
        <v>0.0311</v>
      </c>
      <c r="E27" s="12">
        <f t="shared" si="3"/>
        <v>62273.92785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2002377.101</v>
      </c>
      <c r="D28" s="13">
        <v>0.0255</v>
      </c>
      <c r="E28" s="12">
        <f t="shared" si="3"/>
        <v>49790.94693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1952586.154</v>
      </c>
      <c r="D29" s="13">
        <v>0.0166</v>
      </c>
      <c r="E29" s="12">
        <f t="shared" si="3"/>
        <v>31883.66138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1920702.493</v>
      </c>
      <c r="D30" s="13">
        <v>0.0132</v>
      </c>
      <c r="E30" s="12">
        <f t="shared" si="3"/>
        <v>25022.96971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1895679.523</v>
      </c>
      <c r="D31" s="13">
        <v>0.0127</v>
      </c>
      <c r="E31" s="12">
        <f t="shared" si="3"/>
        <v>23773.21018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1871906.313</v>
      </c>
      <c r="D32" s="13">
        <v>0.0125</v>
      </c>
      <c r="E32" s="12">
        <f t="shared" si="3"/>
        <v>23109.95448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1848796.359</v>
      </c>
      <c r="D33" s="13">
        <v>0.0122</v>
      </c>
      <c r="E33" s="12">
        <f t="shared" si="3"/>
        <v>22283.45739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1826512.901</v>
      </c>
      <c r="D34" s="13">
        <v>0.0119</v>
      </c>
      <c r="E34" s="12">
        <f t="shared" si="3"/>
        <v>21479.8928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1805033.008</v>
      </c>
      <c r="D35" s="13">
        <v>0.0116</v>
      </c>
      <c r="E35" s="12">
        <f t="shared" si="3"/>
        <v>20698.28282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1784334.726</v>
      </c>
      <c r="D36" s="13">
        <v>0.0113</v>
      </c>
      <c r="E36" s="12">
        <f t="shared" si="3"/>
        <v>19937.68654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1764397.039</v>
      </c>
      <c r="D37" s="13">
        <v>0.011</v>
      </c>
      <c r="E37" s="12">
        <f t="shared" si="3"/>
        <v>19197.19825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1745199.841</v>
      </c>
      <c r="D38" s="13">
        <v>0.0107</v>
      </c>
      <c r="E38" s="12">
        <f t="shared" si="3"/>
        <v>18475.94568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1726723.895</v>
      </c>
      <c r="D39" s="13">
        <v>0.0105</v>
      </c>
      <c r="E39" s="12">
        <f t="shared" si="3"/>
        <v>17942.20772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1708781.687</v>
      </c>
      <c r="D40" s="13">
        <v>0.0103</v>
      </c>
      <c r="E40" s="12">
        <f t="shared" si="3"/>
        <v>17421.01493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1691360.672</v>
      </c>
      <c r="D41" s="13">
        <v>0.0149</v>
      </c>
      <c r="E41" s="12">
        <f t="shared" si="3"/>
        <v>24831.28783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1666529.385</v>
      </c>
      <c r="D42" s="13">
        <v>0.0195</v>
      </c>
      <c r="E42" s="12">
        <f t="shared" si="3"/>
        <v>31875.74595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1634653.639</v>
      </c>
      <c r="D43" s="13">
        <v>0.0193</v>
      </c>
      <c r="E43" s="12">
        <f t="shared" si="3"/>
        <v>30951.4522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1603702.186</v>
      </c>
      <c r="D44" s="13">
        <v>0.0192</v>
      </c>
      <c r="E44" s="12">
        <f t="shared" si="3"/>
        <v>30211.0302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1573491.156</v>
      </c>
      <c r="D45" s="13">
        <v>0.0196</v>
      </c>
      <c r="E45" s="12">
        <f t="shared" si="3"/>
        <v>30247.57421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1543243.582</v>
      </c>
      <c r="D46" s="13">
        <v>0.0207</v>
      </c>
      <c r="E46" s="12">
        <f t="shared" si="3"/>
        <v>31297.28828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1511946.294</v>
      </c>
      <c r="D47" s="13">
        <v>0.0222</v>
      </c>
      <c r="E47" s="12">
        <f t="shared" si="3"/>
        <v>32836.24312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1479110.051</v>
      </c>
      <c r="D48" s="13">
        <v>0.0229</v>
      </c>
      <c r="E48" s="12">
        <f t="shared" si="3"/>
        <v>33113.32502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1445996.726</v>
      </c>
      <c r="D49" s="13">
        <v>0.0225</v>
      </c>
      <c r="E49" s="12">
        <f t="shared" si="3"/>
        <v>31818.99885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1414177.727</v>
      </c>
      <c r="D50" s="13">
        <v>0.0218</v>
      </c>
      <c r="E50" s="12">
        <f t="shared" si="3"/>
        <v>30171.33925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1384006.388</v>
      </c>
      <c r="D51" s="13">
        <v>0.0212</v>
      </c>
      <c r="E51" s="12">
        <f t="shared" si="3"/>
        <v>28731.82081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1355274.567</v>
      </c>
      <c r="D52" s="13">
        <v>0.0206</v>
      </c>
      <c r="E52" s="12">
        <f t="shared" si="3"/>
        <v>27355.14019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1327919.427</v>
      </c>
      <c r="D53" s="13">
        <v>0.0201</v>
      </c>
      <c r="E53" s="12">
        <f t="shared" si="3"/>
        <v>26165.25877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1301754.168</v>
      </c>
      <c r="D54" s="13">
        <v>0.0196</v>
      </c>
      <c r="E54" s="12">
        <f t="shared" si="3"/>
        <v>25023.91299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1276730.255</v>
      </c>
      <c r="D55" s="13">
        <v>0.0191</v>
      </c>
      <c r="E55" s="12">
        <f t="shared" si="3"/>
        <v>23928.51326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1252801.741</v>
      </c>
      <c r="D56" s="13">
        <v>0.0188</v>
      </c>
      <c r="E56" s="12">
        <f t="shared" si="3"/>
        <v>23118.05334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1229683.688</v>
      </c>
      <c r="D57" s="13">
        <v>0.018</v>
      </c>
      <c r="E57" s="12">
        <f t="shared" si="3"/>
        <v>21742.93358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1207940.755</v>
      </c>
      <c r="D58" s="13">
        <v>0.018</v>
      </c>
      <c r="E58" s="12">
        <f t="shared" si="3"/>
        <v>21358.48093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1186582.274</v>
      </c>
      <c r="D59" s="13">
        <v>0.018</v>
      </c>
      <c r="E59" s="12">
        <f t="shared" si="3"/>
        <v>20980.82606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1165601.448</v>
      </c>
      <c r="D60" s="13">
        <v>0.017</v>
      </c>
      <c r="E60" s="12">
        <f t="shared" si="3"/>
        <v>19483.99667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1146117.451</v>
      </c>
      <c r="D61" s="13">
        <v>0.017</v>
      </c>
      <c r="E61" s="12">
        <f t="shared" si="3"/>
        <v>19158.30547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1126959.145</v>
      </c>
      <c r="D62" s="13">
        <v>0.017</v>
      </c>
      <c r="E62" s="12">
        <f t="shared" si="3"/>
        <v>18838.05848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1108121.087</v>
      </c>
      <c r="D63" s="13">
        <v>0.016</v>
      </c>
      <c r="E63" s="12">
        <f t="shared" si="3"/>
        <v>17450.72578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1090670.361</v>
      </c>
      <c r="D64" s="13">
        <v>0.016</v>
      </c>
      <c r="E64" s="12">
        <f t="shared" si="3"/>
        <v>17175.9112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1073494.45</v>
      </c>
      <c r="D65" s="13">
        <v>0.015</v>
      </c>
      <c r="E65" s="12">
        <f t="shared" si="3"/>
        <v>15864.45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1057630</v>
      </c>
      <c r="D66" s="13">
        <v>0.015</v>
      </c>
      <c r="E66" s="12">
        <f t="shared" si="3"/>
        <v>15630</v>
      </c>
      <c r="F66" s="39">
        <f>SUM(F2)</f>
        <v>3307617</v>
      </c>
    </row>
    <row r="67" ht="22.5" customHeight="1">
      <c r="A67" s="3">
        <f t="shared" si="1"/>
        <v>1950</v>
      </c>
      <c r="B67" s="4">
        <v>1700.0</v>
      </c>
      <c r="C67" s="17">
        <v>1042000.0</v>
      </c>
      <c r="D67" s="13">
        <v>0.015</v>
      </c>
      <c r="E67" s="4" t="s">
        <v>72</v>
      </c>
      <c r="F67" s="12">
        <f>SUM(C2)</f>
        <v>3307276.829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1640021.072</v>
      </c>
      <c r="D2" s="13">
        <v>0.0085</v>
      </c>
      <c r="E2" s="12">
        <f t="shared" ref="E2:E66" si="3">SUM(C2-C3)</f>
        <v>13822.68628</v>
      </c>
      <c r="F2" s="19">
        <v>1640804.0</v>
      </c>
    </row>
    <row r="3" ht="22.5" customHeight="1">
      <c r="A3" s="3">
        <f t="shared" si="1"/>
        <v>2014</v>
      </c>
      <c r="B3" s="4">
        <v>1764.0</v>
      </c>
      <c r="C3" s="12">
        <f t="shared" si="2"/>
        <v>1626198.386</v>
      </c>
      <c r="D3" s="13">
        <v>0.007</v>
      </c>
      <c r="E3" s="12">
        <f t="shared" si="3"/>
        <v>11304.25889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1614894.127</v>
      </c>
      <c r="D4" s="13">
        <v>0.004</v>
      </c>
      <c r="E4" s="12">
        <f t="shared" si="3"/>
        <v>6433.841145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1608460.286</v>
      </c>
      <c r="D5" s="13">
        <v>0.011</v>
      </c>
      <c r="E5" s="12">
        <f t="shared" si="3"/>
        <v>17500.55702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1590959.729</v>
      </c>
      <c r="D6" s="13">
        <v>0.0067</v>
      </c>
      <c r="E6" s="12">
        <f t="shared" si="3"/>
        <v>10588.48732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1580371.242</v>
      </c>
      <c r="D7" s="13">
        <v>0.0073</v>
      </c>
      <c r="E7" s="12">
        <f t="shared" si="3"/>
        <v>11453.10242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1568918.139</v>
      </c>
      <c r="D8" s="13">
        <v>0.0022</v>
      </c>
      <c r="E8" s="12">
        <f t="shared" si="3"/>
        <v>3444.043012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1565474.096</v>
      </c>
      <c r="D9" s="13">
        <v>0.006</v>
      </c>
      <c r="E9" s="12">
        <f t="shared" si="3"/>
        <v>9336.823637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1556137.273</v>
      </c>
      <c r="D10" s="13">
        <v>0.0086</v>
      </c>
      <c r="E10" s="12">
        <f t="shared" si="3"/>
        <v>13268.66998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1542868.603</v>
      </c>
      <c r="D11" s="13">
        <v>0.0064</v>
      </c>
      <c r="E11" s="12">
        <f t="shared" si="3"/>
        <v>9811.565041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1533057.038</v>
      </c>
      <c r="D12" s="13">
        <v>0.0044</v>
      </c>
      <c r="E12" s="12">
        <f t="shared" si="3"/>
        <v>6715.901002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1526341.137</v>
      </c>
      <c r="D13" s="13">
        <v>0.0078</v>
      </c>
      <c r="E13" s="12">
        <f t="shared" si="3"/>
        <v>11813.31699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1514527.82</v>
      </c>
      <c r="D14" s="13">
        <v>-0.002</v>
      </c>
      <c r="E14" s="12">
        <f t="shared" si="3"/>
        <v>-3035.125891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1517562.946</v>
      </c>
      <c r="D15" s="13">
        <v>0.0044</v>
      </c>
      <c r="E15" s="12">
        <f t="shared" si="3"/>
        <v>6648.025648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1510914.92</v>
      </c>
      <c r="D16" s="13">
        <v>0.0074</v>
      </c>
      <c r="E16" s="12">
        <f t="shared" si="3"/>
        <v>11098.64047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1499816.28</v>
      </c>
      <c r="D17" s="13">
        <v>0.0088</v>
      </c>
      <c r="E17" s="12">
        <f t="shared" si="3"/>
        <v>13083.25065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1486733.029</v>
      </c>
      <c r="D18" s="13">
        <v>0.0096</v>
      </c>
      <c r="E18" s="12">
        <f t="shared" si="3"/>
        <v>14136.92262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1472596.106</v>
      </c>
      <c r="D19" s="13">
        <v>0.0083</v>
      </c>
      <c r="E19" s="12">
        <f t="shared" si="3"/>
        <v>12121.93562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1460474.171</v>
      </c>
      <c r="D20" s="13">
        <v>0.0083</v>
      </c>
      <c r="E20" s="12">
        <f t="shared" si="3"/>
        <v>12022.15176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1448452.019</v>
      </c>
      <c r="D21" s="13">
        <v>0.0444</v>
      </c>
      <c r="E21" s="12">
        <f t="shared" si="3"/>
        <v>61577.24017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1386874.779</v>
      </c>
      <c r="D22" s="13">
        <v>0.0198</v>
      </c>
      <c r="E22" s="12">
        <f t="shared" si="3"/>
        <v>26926.96668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1359947.812</v>
      </c>
      <c r="D23" s="13">
        <v>0.0225</v>
      </c>
      <c r="E23" s="12">
        <f t="shared" si="3"/>
        <v>29925.50198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1330022.31</v>
      </c>
      <c r="D24" s="13">
        <v>0.0172</v>
      </c>
      <c r="E24" s="12">
        <f t="shared" si="3"/>
        <v>22489.56324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1307532.747</v>
      </c>
      <c r="D25" s="13">
        <v>0.0084</v>
      </c>
      <c r="E25" s="12">
        <f t="shared" si="3"/>
        <v>10891.78409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1296640.963</v>
      </c>
      <c r="D26" s="13">
        <v>0.0083</v>
      </c>
      <c r="E26" s="12">
        <f t="shared" si="3"/>
        <v>10673.52969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1285967.433</v>
      </c>
      <c r="D27" s="13">
        <v>0.0032</v>
      </c>
      <c r="E27" s="12">
        <f t="shared" si="3"/>
        <v>4101.969483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1281865.464</v>
      </c>
      <c r="D28" s="13">
        <v>0.0104</v>
      </c>
      <c r="E28" s="12">
        <f t="shared" si="3"/>
        <v>13194.18133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1268671.282</v>
      </c>
      <c r="D29" s="13">
        <v>0.0084</v>
      </c>
      <c r="E29" s="12">
        <f t="shared" si="3"/>
        <v>10568.06701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1258103.215</v>
      </c>
      <c r="D30" s="13">
        <v>0.0101</v>
      </c>
      <c r="E30" s="12">
        <f t="shared" si="3"/>
        <v>12579.78663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1245523.429</v>
      </c>
      <c r="D31" s="13">
        <v>0.0125</v>
      </c>
      <c r="E31" s="12">
        <f t="shared" si="3"/>
        <v>15376.83245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1230146.596</v>
      </c>
      <c r="D32" s="13">
        <v>0.0107</v>
      </c>
      <c r="E32" s="12">
        <f t="shared" si="3"/>
        <v>13023.22012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1217123.376</v>
      </c>
      <c r="D33" s="13">
        <v>0.0098</v>
      </c>
      <c r="E33" s="12">
        <f t="shared" si="3"/>
        <v>11812.05098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1205311.325</v>
      </c>
      <c r="D34" s="13">
        <v>0.0152</v>
      </c>
      <c r="E34" s="12">
        <f t="shared" si="3"/>
        <v>18046.42646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1187264.899</v>
      </c>
      <c r="D35" s="13">
        <v>0.0155</v>
      </c>
      <c r="E35" s="12">
        <f t="shared" si="3"/>
        <v>18121.71928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1169143.179</v>
      </c>
      <c r="D36" s="13">
        <v>0.0235</v>
      </c>
      <c r="E36" s="12">
        <f t="shared" si="3"/>
        <v>26844.03001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1142299.149</v>
      </c>
      <c r="D37" s="13">
        <v>0.0267</v>
      </c>
      <c r="E37" s="12">
        <f t="shared" si="3"/>
        <v>29706.23092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1112592.918</v>
      </c>
      <c r="D38" s="13">
        <v>0.0547</v>
      </c>
      <c r="E38" s="12">
        <f t="shared" si="3"/>
        <v>57702.50558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1054890.413</v>
      </c>
      <c r="D39" s="13">
        <v>0.0181</v>
      </c>
      <c r="E39" s="12">
        <f t="shared" si="3"/>
        <v>18754.06784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1036136.345</v>
      </c>
      <c r="D40" s="13">
        <v>0.0144</v>
      </c>
      <c r="E40" s="12">
        <f t="shared" si="3"/>
        <v>14708.5601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1021427.785</v>
      </c>
      <c r="D41" s="13">
        <v>0.0126</v>
      </c>
      <c r="E41" s="12">
        <f t="shared" si="3"/>
        <v>12709.84603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1008717.939</v>
      </c>
      <c r="D42" s="13">
        <v>0.019</v>
      </c>
      <c r="E42" s="12">
        <f t="shared" si="3"/>
        <v>18808.28345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989909.6553</v>
      </c>
      <c r="D43" s="13">
        <v>0.0316</v>
      </c>
      <c r="E43" s="12">
        <f t="shared" si="3"/>
        <v>30322.9402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959586.7151</v>
      </c>
      <c r="D44" s="13">
        <v>0.0282</v>
      </c>
      <c r="E44" s="12">
        <f t="shared" si="3"/>
        <v>26318.17289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933268.5422</v>
      </c>
      <c r="D45" s="13">
        <v>0.0192</v>
      </c>
      <c r="E45" s="12">
        <f t="shared" si="3"/>
        <v>17581.19703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915687.3452</v>
      </c>
      <c r="D46" s="13">
        <v>0.0216</v>
      </c>
      <c r="E46" s="12">
        <f t="shared" si="3"/>
        <v>19360.65648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896326.6887</v>
      </c>
      <c r="D47" s="13">
        <v>0.0243</v>
      </c>
      <c r="E47" s="12">
        <f t="shared" si="3"/>
        <v>21264.02278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875062.666</v>
      </c>
      <c r="D48" s="13">
        <v>0.016</v>
      </c>
      <c r="E48" s="12">
        <f t="shared" si="3"/>
        <v>13780.51442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861282.1515</v>
      </c>
      <c r="D49" s="13">
        <v>0.0212</v>
      </c>
      <c r="E49" s="12">
        <f t="shared" si="3"/>
        <v>17880.123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843402.0285</v>
      </c>
      <c r="D50" s="13">
        <v>0.0253</v>
      </c>
      <c r="E50" s="12">
        <f t="shared" si="3"/>
        <v>20811.53938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822590.4892</v>
      </c>
      <c r="D51" s="13">
        <v>0.0089</v>
      </c>
      <c r="E51" s="12">
        <f t="shared" si="3"/>
        <v>7256.472746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815334.0164</v>
      </c>
      <c r="D52" s="13">
        <v>0.0263</v>
      </c>
      <c r="E52" s="12">
        <f t="shared" si="3"/>
        <v>20893.77826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794440.2381</v>
      </c>
      <c r="D53" s="13">
        <v>0.0242</v>
      </c>
      <c r="E53" s="12">
        <f t="shared" si="3"/>
        <v>18771.19094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775669.0472</v>
      </c>
      <c r="D54" s="13">
        <v>0.0344</v>
      </c>
      <c r="E54" s="12">
        <f t="shared" si="3"/>
        <v>25795.64503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749873.4022</v>
      </c>
      <c r="D55" s="13">
        <v>0.0424</v>
      </c>
      <c r="E55" s="12">
        <f t="shared" si="3"/>
        <v>30501.37399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719372.0282</v>
      </c>
      <c r="D56" s="13">
        <v>0.0234</v>
      </c>
      <c r="E56" s="12">
        <f t="shared" si="3"/>
        <v>16448.4126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702923.6156</v>
      </c>
      <c r="D57" s="13">
        <v>0.024</v>
      </c>
      <c r="E57" s="12">
        <f t="shared" si="3"/>
        <v>16474.77224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686448.8433</v>
      </c>
      <c r="D58" s="13">
        <v>0.025</v>
      </c>
      <c r="E58" s="12">
        <f t="shared" si="3"/>
        <v>16742.65472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669706.1886</v>
      </c>
      <c r="D59" s="13">
        <v>0.025</v>
      </c>
      <c r="E59" s="12">
        <f t="shared" si="3"/>
        <v>16334.29728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653371.8913</v>
      </c>
      <c r="D60" s="13">
        <v>0.025</v>
      </c>
      <c r="E60" s="12">
        <f t="shared" si="3"/>
        <v>15935.89979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637435.9915</v>
      </c>
      <c r="D61" s="13">
        <v>0.025</v>
      </c>
      <c r="E61" s="12">
        <f t="shared" si="3"/>
        <v>15547.21931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621888.7722</v>
      </c>
      <c r="D62" s="13">
        <v>0.027</v>
      </c>
      <c r="E62" s="12">
        <f t="shared" si="3"/>
        <v>16349.55876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605539.2135</v>
      </c>
      <c r="D63" s="13">
        <v>0.028</v>
      </c>
      <c r="E63" s="12">
        <f t="shared" si="3"/>
        <v>16493.28597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589045.9275</v>
      </c>
      <c r="D64" s="13">
        <v>0.028</v>
      </c>
      <c r="E64" s="12">
        <f t="shared" si="3"/>
        <v>16044.0525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573001.875</v>
      </c>
      <c r="D65" s="13">
        <v>0.03</v>
      </c>
      <c r="E65" s="12">
        <f t="shared" si="3"/>
        <v>16689.375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556312.5</v>
      </c>
      <c r="D66" s="13">
        <v>0.035</v>
      </c>
      <c r="E66" s="12">
        <f t="shared" si="3"/>
        <v>18812.5</v>
      </c>
      <c r="F66" s="39">
        <f>SUM(F2)</f>
        <v>1640804</v>
      </c>
    </row>
    <row r="67" ht="22.5" customHeight="1">
      <c r="A67" s="3">
        <f t="shared" si="1"/>
        <v>1950</v>
      </c>
      <c r="B67" s="4">
        <v>1700.0</v>
      </c>
      <c r="C67" s="17">
        <v>537500.0</v>
      </c>
      <c r="D67" s="13">
        <v>0.04</v>
      </c>
      <c r="E67" s="4" t="s">
        <v>72</v>
      </c>
      <c r="F67" s="12">
        <f>SUM(C2)</f>
        <v>1640021.072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143974128.3</v>
      </c>
      <c r="D2" s="13">
        <v>0.0089</v>
      </c>
      <c r="E2" s="12">
        <f t="shared" ref="E2:E66" si="3">SUM(C2-C3)</f>
        <v>1270066.153</v>
      </c>
      <c r="F2" s="19">
        <v>1.43972723E8</v>
      </c>
    </row>
    <row r="3" ht="22.5" customHeight="1">
      <c r="A3" s="3">
        <f t="shared" si="1"/>
        <v>2014</v>
      </c>
      <c r="B3" s="4">
        <v>1764.0</v>
      </c>
      <c r="C3" s="12">
        <f t="shared" si="2"/>
        <v>142704062.1</v>
      </c>
      <c r="D3" s="13">
        <v>0.0091</v>
      </c>
      <c r="E3" s="12">
        <f t="shared" si="3"/>
        <v>1286896.21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141417165.9</v>
      </c>
      <c r="D4" s="13">
        <v>0.0094</v>
      </c>
      <c r="E4" s="12">
        <f t="shared" si="3"/>
        <v>1316942.104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140100223.8</v>
      </c>
      <c r="D5" s="13">
        <v>0.0096</v>
      </c>
      <c r="E5" s="12">
        <f t="shared" si="3"/>
        <v>1332173.285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138768050.5</v>
      </c>
      <c r="D6" s="13">
        <v>0.0091</v>
      </c>
      <c r="E6" s="12">
        <f t="shared" si="3"/>
        <v>1251401.506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137516649</v>
      </c>
      <c r="D7" s="13">
        <v>0.0088</v>
      </c>
      <c r="E7" s="12">
        <f t="shared" si="3"/>
        <v>1199590.118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136317058.9</v>
      </c>
      <c r="D8" s="13">
        <v>0.0093</v>
      </c>
      <c r="E8" s="12">
        <f t="shared" si="3"/>
        <v>1256067.223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135060991.7</v>
      </c>
      <c r="D9" s="13">
        <v>0.01</v>
      </c>
      <c r="E9" s="12">
        <f t="shared" si="3"/>
        <v>1337237.541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133723754.1</v>
      </c>
      <c r="D10" s="13">
        <v>0.0108</v>
      </c>
      <c r="E10" s="12">
        <f t="shared" si="3"/>
        <v>1428785.659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132294968.5</v>
      </c>
      <c r="D11" s="13">
        <v>0.0116</v>
      </c>
      <c r="E11" s="12">
        <f t="shared" si="3"/>
        <v>1517024.154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130777944.3</v>
      </c>
      <c r="D12" s="13">
        <v>0.0126</v>
      </c>
      <c r="E12" s="12">
        <f t="shared" si="3"/>
        <v>1627298.142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129150646.2</v>
      </c>
      <c r="D13" s="13">
        <v>0.0136</v>
      </c>
      <c r="E13" s="12">
        <f t="shared" si="3"/>
        <v>1732881.598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127417764.6</v>
      </c>
      <c r="D14" s="13">
        <v>0.0146</v>
      </c>
      <c r="E14" s="12">
        <f t="shared" si="3"/>
        <v>1833529.827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125584234.7</v>
      </c>
      <c r="D15" s="13">
        <v>0.0154</v>
      </c>
      <c r="E15" s="12">
        <f t="shared" si="3"/>
        <v>1904665.368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123679569.4</v>
      </c>
      <c r="D16" s="13">
        <v>0.0167</v>
      </c>
      <c r="E16" s="12">
        <f t="shared" si="3"/>
        <v>2031522.385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121648047</v>
      </c>
      <c r="D17" s="13">
        <v>0.0183</v>
      </c>
      <c r="E17" s="12">
        <f t="shared" si="3"/>
        <v>2186152.666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119461894.3</v>
      </c>
      <c r="D18" s="13">
        <v>0.019</v>
      </c>
      <c r="E18" s="12">
        <f t="shared" si="3"/>
        <v>2227454.359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117234440</v>
      </c>
      <c r="D19" s="13">
        <v>0.0189</v>
      </c>
      <c r="E19" s="12">
        <f t="shared" si="3"/>
        <v>2174630.401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115059809.6</v>
      </c>
      <c r="D20" s="13">
        <v>0.0185</v>
      </c>
      <c r="E20" s="12">
        <f t="shared" si="3"/>
        <v>2089942.54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112969867</v>
      </c>
      <c r="D21" s="13">
        <v>0.0183</v>
      </c>
      <c r="E21" s="12">
        <f t="shared" si="3"/>
        <v>2030195.98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110939671</v>
      </c>
      <c r="D22" s="13">
        <v>0.0186</v>
      </c>
      <c r="E22" s="12">
        <f t="shared" si="3"/>
        <v>2025798.038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108913873</v>
      </c>
      <c r="D23" s="13">
        <v>0.0185</v>
      </c>
      <c r="E23" s="12">
        <f t="shared" si="3"/>
        <v>1978307.954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106935565.1</v>
      </c>
      <c r="D24" s="13">
        <v>0.0186</v>
      </c>
      <c r="E24" s="12">
        <f t="shared" si="3"/>
        <v>1952681.632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104982883.4</v>
      </c>
      <c r="D25" s="13">
        <v>0.0188</v>
      </c>
      <c r="E25" s="12">
        <f t="shared" si="3"/>
        <v>1937257.762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103045625.7</v>
      </c>
      <c r="D26" s="13">
        <v>0.0191</v>
      </c>
      <c r="E26" s="12">
        <f t="shared" si="3"/>
        <v>1931283.927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101114341.7</v>
      </c>
      <c r="D27" s="13">
        <v>0.0199</v>
      </c>
      <c r="E27" s="12">
        <f t="shared" si="3"/>
        <v>1972914.404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99141427.33</v>
      </c>
      <c r="D28" s="13">
        <v>0.0205</v>
      </c>
      <c r="E28" s="12">
        <f t="shared" si="3"/>
        <v>1991572.034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97149855.3</v>
      </c>
      <c r="D29" s="13">
        <v>0.0213</v>
      </c>
      <c r="E29" s="12">
        <f t="shared" si="3"/>
        <v>2026135.237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95123720.06</v>
      </c>
      <c r="D30" s="13">
        <v>0.0224</v>
      </c>
      <c r="E30" s="12">
        <f t="shared" si="3"/>
        <v>2084087.763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93039632.3</v>
      </c>
      <c r="D31" s="13">
        <v>0.0235</v>
      </c>
      <c r="E31" s="12">
        <f t="shared" si="3"/>
        <v>2136229.955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90903402.34</v>
      </c>
      <c r="D32" s="13">
        <v>0.0246</v>
      </c>
      <c r="E32" s="12">
        <f t="shared" si="3"/>
        <v>2182533.377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88720868.97</v>
      </c>
      <c r="D33" s="13">
        <v>0.0257</v>
      </c>
      <c r="E33" s="12">
        <f t="shared" si="3"/>
        <v>2222995.352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86497873.61</v>
      </c>
      <c r="D34" s="13">
        <v>0.0268</v>
      </c>
      <c r="E34" s="12">
        <f t="shared" si="3"/>
        <v>2257638.306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84240235.31</v>
      </c>
      <c r="D35" s="13">
        <v>0.0274</v>
      </c>
      <c r="E35" s="12">
        <f t="shared" si="3"/>
        <v>2246624.924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81993610.38</v>
      </c>
      <c r="D36" s="13">
        <v>0.0256</v>
      </c>
      <c r="E36" s="12">
        <f t="shared" si="3"/>
        <v>2046642.381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79946968</v>
      </c>
      <c r="D37" s="13">
        <v>0.0239</v>
      </c>
      <c r="E37" s="12">
        <f t="shared" si="3"/>
        <v>1866131.981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78080836.02</v>
      </c>
      <c r="D38" s="13">
        <v>0.0241</v>
      </c>
      <c r="E38" s="12">
        <f t="shared" si="3"/>
        <v>1837465.236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76243370.78</v>
      </c>
      <c r="D39" s="13">
        <v>0.0244</v>
      </c>
      <c r="E39" s="12">
        <f t="shared" si="3"/>
        <v>1816027.184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74427343.6</v>
      </c>
      <c r="D40" s="13">
        <v>0.0249</v>
      </c>
      <c r="E40" s="12">
        <f t="shared" si="3"/>
        <v>1808216.271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72619127.33</v>
      </c>
      <c r="D41" s="13">
        <v>0.0254</v>
      </c>
      <c r="E41" s="12">
        <f t="shared" si="3"/>
        <v>1798835.415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70820291.92</v>
      </c>
      <c r="D42" s="13">
        <v>0.0262</v>
      </c>
      <c r="E42" s="12">
        <f t="shared" si="3"/>
        <v>1808118.932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69012172.98</v>
      </c>
      <c r="D43" s="13">
        <v>0.0283</v>
      </c>
      <c r="E43" s="12">
        <f t="shared" si="3"/>
        <v>1899294.462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67112878.52</v>
      </c>
      <c r="D44" s="13">
        <v>0.0286</v>
      </c>
      <c r="E44" s="12">
        <f t="shared" si="3"/>
        <v>1866059.037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65246819.48</v>
      </c>
      <c r="D45" s="13">
        <v>0.0192</v>
      </c>
      <c r="E45" s="12">
        <f t="shared" si="3"/>
        <v>1229139.457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64017680.03</v>
      </c>
      <c r="D46" s="13">
        <v>0.0175</v>
      </c>
      <c r="E46" s="12">
        <f t="shared" si="3"/>
        <v>1101041.18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62916638.85</v>
      </c>
      <c r="D47" s="13">
        <v>0.0259</v>
      </c>
      <c r="E47" s="12">
        <f t="shared" si="3"/>
        <v>1588401.351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61328237.5</v>
      </c>
      <c r="D48" s="13">
        <v>0.0284</v>
      </c>
      <c r="E48" s="12">
        <f t="shared" si="3"/>
        <v>1693623.05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59634614.45</v>
      </c>
      <c r="D49" s="13">
        <v>0.0294</v>
      </c>
      <c r="E49" s="12">
        <f t="shared" si="3"/>
        <v>1703184.054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57931430.39</v>
      </c>
      <c r="D50" s="13">
        <v>0.0294</v>
      </c>
      <c r="E50" s="12">
        <f t="shared" si="3"/>
        <v>1654540.561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56276889.83</v>
      </c>
      <c r="D51" s="13">
        <v>0.0291</v>
      </c>
      <c r="E51" s="12">
        <f t="shared" si="3"/>
        <v>1591349.231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54685540.6</v>
      </c>
      <c r="D52" s="13">
        <v>0.0292</v>
      </c>
      <c r="E52" s="12">
        <f t="shared" si="3"/>
        <v>1551513.589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53134027.01</v>
      </c>
      <c r="D53" s="13">
        <v>0.0292</v>
      </c>
      <c r="E53" s="12">
        <f t="shared" si="3"/>
        <v>1507494.742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51626532.27</v>
      </c>
      <c r="D54" s="13">
        <v>0.0291</v>
      </c>
      <c r="E54" s="12">
        <f t="shared" si="3"/>
        <v>1459850.441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50166681.83</v>
      </c>
      <c r="D55" s="13">
        <v>0.029</v>
      </c>
      <c r="E55" s="12">
        <f t="shared" si="3"/>
        <v>1413832.627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48752849.2</v>
      </c>
      <c r="D56" s="13">
        <v>0.0282</v>
      </c>
      <c r="E56" s="12">
        <f t="shared" si="3"/>
        <v>1337123.466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47415725.74</v>
      </c>
      <c r="D57" s="13">
        <v>0.028</v>
      </c>
      <c r="E57" s="12">
        <f t="shared" si="3"/>
        <v>1291478.911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46124246.82</v>
      </c>
      <c r="D58" s="13">
        <v>0.028</v>
      </c>
      <c r="E58" s="12">
        <f t="shared" si="3"/>
        <v>1256302.443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44867944.38</v>
      </c>
      <c r="D59" s="13">
        <v>0.027</v>
      </c>
      <c r="E59" s="12">
        <f t="shared" si="3"/>
        <v>1179585.685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43688358.7</v>
      </c>
      <c r="D60" s="13">
        <v>0.027</v>
      </c>
      <c r="E60" s="12">
        <f t="shared" si="3"/>
        <v>1148574.182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42539784.52</v>
      </c>
      <c r="D61" s="13">
        <v>0.027</v>
      </c>
      <c r="E61" s="12">
        <f t="shared" si="3"/>
        <v>1118377.977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41421406.54</v>
      </c>
      <c r="D62" s="13">
        <v>0.027</v>
      </c>
      <c r="E62" s="12">
        <f t="shared" si="3"/>
        <v>1088975.634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40332430.9</v>
      </c>
      <c r="D63" s="13">
        <v>0.026</v>
      </c>
      <c r="E63" s="12">
        <f t="shared" si="3"/>
        <v>1022069.399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39310361.51</v>
      </c>
      <c r="D64" s="13">
        <v>0.026</v>
      </c>
      <c r="E64" s="12">
        <f t="shared" si="3"/>
        <v>996169.005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38314192.5</v>
      </c>
      <c r="D65" s="13">
        <v>0.025</v>
      </c>
      <c r="E65" s="12">
        <f t="shared" si="3"/>
        <v>934492.5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37379700</v>
      </c>
      <c r="D66" s="13">
        <v>0.025</v>
      </c>
      <c r="E66" s="12">
        <f t="shared" si="3"/>
        <v>911700</v>
      </c>
      <c r="F66" s="39">
        <f>SUM(F2)</f>
        <v>143972723</v>
      </c>
    </row>
    <row r="67" ht="22.5" customHeight="1">
      <c r="A67" s="3">
        <f t="shared" si="1"/>
        <v>1950</v>
      </c>
      <c r="B67" s="4">
        <v>1700.0</v>
      </c>
      <c r="C67" s="17">
        <v>3.6468E7</v>
      </c>
      <c r="D67" s="13">
        <v>0.024</v>
      </c>
      <c r="E67" s="4" t="s">
        <v>72</v>
      </c>
      <c r="F67" s="12">
        <f>SUM(C2)</f>
        <v>143974128.3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301117757.8</v>
      </c>
      <c r="D2" s="13">
        <v>0.0144</v>
      </c>
      <c r="E2" s="12">
        <f t="shared" ref="E2:E66" si="3">SUM(C2-C3)</f>
        <v>4274542.303</v>
      </c>
      <c r="F2" s="19">
        <v>3.01115278E8</v>
      </c>
    </row>
    <row r="3" ht="22.5" customHeight="1">
      <c r="A3" s="3">
        <f t="shared" si="1"/>
        <v>2014</v>
      </c>
      <c r="B3" s="4">
        <v>1764.0</v>
      </c>
      <c r="C3" s="12">
        <f t="shared" si="2"/>
        <v>296843215.5</v>
      </c>
      <c r="D3" s="13">
        <v>0.0149</v>
      </c>
      <c r="E3" s="12">
        <f t="shared" si="3"/>
        <v>4358029.274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292485186.2</v>
      </c>
      <c r="D4" s="13">
        <v>0.0172</v>
      </c>
      <c r="E4" s="12">
        <f t="shared" si="3"/>
        <v>4945679.515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287539506.7</v>
      </c>
      <c r="D5" s="13">
        <v>0.0175</v>
      </c>
      <c r="E5" s="12">
        <f t="shared" si="3"/>
        <v>4945396.921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282594109.7</v>
      </c>
      <c r="D6" s="13">
        <v>0.0139</v>
      </c>
      <c r="E6" s="12">
        <f t="shared" si="3"/>
        <v>3874206.653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278719903.1</v>
      </c>
      <c r="D7" s="13">
        <v>0.0156</v>
      </c>
      <c r="E7" s="12">
        <f t="shared" si="3"/>
        <v>4281243.096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274438660</v>
      </c>
      <c r="D8" s="13">
        <v>0.0206</v>
      </c>
      <c r="E8" s="12">
        <f t="shared" si="3"/>
        <v>5539326.275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268899333.7</v>
      </c>
      <c r="D9" s="13">
        <v>0.02</v>
      </c>
      <c r="E9" s="12">
        <f t="shared" si="3"/>
        <v>5272535.955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263626797.8</v>
      </c>
      <c r="D10" s="13">
        <v>0.0182</v>
      </c>
      <c r="E10" s="12">
        <f t="shared" si="3"/>
        <v>4712244.863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258914552.9</v>
      </c>
      <c r="D11" s="13">
        <v>0.0135</v>
      </c>
      <c r="E11" s="12">
        <f t="shared" si="3"/>
        <v>3448787.829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255465765.1</v>
      </c>
      <c r="D12" s="13">
        <v>0.0122</v>
      </c>
      <c r="E12" s="12">
        <f t="shared" si="3"/>
        <v>3079117.105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252386648</v>
      </c>
      <c r="D13" s="13">
        <v>0.0107</v>
      </c>
      <c r="E13" s="12">
        <f t="shared" si="3"/>
        <v>2671947.297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249714700.7</v>
      </c>
      <c r="D14" s="13">
        <v>0.0115</v>
      </c>
      <c r="E14" s="12">
        <f t="shared" si="3"/>
        <v>2839069.756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246875630.9</v>
      </c>
      <c r="D15" s="13">
        <v>0.0114</v>
      </c>
      <c r="E15" s="12">
        <f t="shared" si="3"/>
        <v>2782659.87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244092971</v>
      </c>
      <c r="D16" s="13">
        <v>0.0128</v>
      </c>
      <c r="E16" s="12">
        <f t="shared" si="3"/>
        <v>3084903.268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241008067.8</v>
      </c>
      <c r="D17" s="13">
        <v>0.0114</v>
      </c>
      <c r="E17" s="12">
        <f t="shared" si="3"/>
        <v>2716523.604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238291544.2</v>
      </c>
      <c r="D18" s="13">
        <v>0.0109</v>
      </c>
      <c r="E18" s="12">
        <f t="shared" si="3"/>
        <v>2569371.68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235722172.5</v>
      </c>
      <c r="D19" s="13">
        <v>0.01</v>
      </c>
      <c r="E19" s="12">
        <f t="shared" si="3"/>
        <v>2333882.896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233388289.6</v>
      </c>
      <c r="D20" s="13">
        <v>0.0108</v>
      </c>
      <c r="E20" s="12">
        <f t="shared" si="3"/>
        <v>2493661.978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230894627.6</v>
      </c>
      <c r="D21" s="13">
        <v>0.0121</v>
      </c>
      <c r="E21" s="12">
        <f t="shared" si="3"/>
        <v>2760423.865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228134203.8</v>
      </c>
      <c r="D22" s="13">
        <v>0.0111</v>
      </c>
      <c r="E22" s="12">
        <f t="shared" si="3"/>
        <v>2504489.825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225629713.9</v>
      </c>
      <c r="D23" s="13">
        <v>0.0096</v>
      </c>
      <c r="E23" s="12">
        <f t="shared" si="3"/>
        <v>2145448.944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223484265</v>
      </c>
      <c r="D24" s="13">
        <v>0.0089</v>
      </c>
      <c r="E24" s="12">
        <f t="shared" si="3"/>
        <v>1971463.929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221512801.1</v>
      </c>
      <c r="D25" s="13">
        <v>0.0112</v>
      </c>
      <c r="E25" s="12">
        <f t="shared" si="3"/>
        <v>2453464.569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219059336.5</v>
      </c>
      <c r="D26" s="13">
        <v>0.0127</v>
      </c>
      <c r="E26" s="12">
        <f t="shared" si="3"/>
        <v>2747164.583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216312171.9</v>
      </c>
      <c r="D27" s="13">
        <v>0.0148</v>
      </c>
      <c r="E27" s="12">
        <f t="shared" si="3"/>
        <v>3154730.138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213157441.8</v>
      </c>
      <c r="D28" s="13">
        <v>0.0169</v>
      </c>
      <c r="E28" s="12">
        <f t="shared" si="3"/>
        <v>3542492.64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209614949.1</v>
      </c>
      <c r="D29" s="13">
        <v>0.0164</v>
      </c>
      <c r="E29" s="12">
        <f t="shared" si="3"/>
        <v>3382216.81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206232732.3</v>
      </c>
      <c r="D30" s="13">
        <v>0.0152</v>
      </c>
      <c r="E30" s="12">
        <f t="shared" si="3"/>
        <v>3087802.927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203144929.4</v>
      </c>
      <c r="D31" s="13">
        <v>0.0145</v>
      </c>
      <c r="E31" s="12">
        <f t="shared" si="3"/>
        <v>2903500.716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200241428.7</v>
      </c>
      <c r="D32" s="13">
        <v>0.0133</v>
      </c>
      <c r="E32" s="12">
        <f t="shared" si="3"/>
        <v>2628255.207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197613173.5</v>
      </c>
      <c r="D33" s="13">
        <v>0.012</v>
      </c>
      <c r="E33" s="12">
        <f t="shared" si="3"/>
        <v>2343239.211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195269934.3</v>
      </c>
      <c r="D34" s="13">
        <v>0.0137</v>
      </c>
      <c r="E34" s="12">
        <f t="shared" si="3"/>
        <v>2639043.207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192630891</v>
      </c>
      <c r="D35" s="13">
        <v>0.0173</v>
      </c>
      <c r="E35" s="12">
        <f t="shared" si="3"/>
        <v>3275842.343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189355048.7</v>
      </c>
      <c r="D36" s="13">
        <v>0.0156</v>
      </c>
      <c r="E36" s="12">
        <f t="shared" si="3"/>
        <v>2908565.144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186446483.6</v>
      </c>
      <c r="D37" s="13">
        <v>0.0122</v>
      </c>
      <c r="E37" s="12">
        <f t="shared" si="3"/>
        <v>2247230.883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184199252.7</v>
      </c>
      <c r="D38" s="13">
        <v>0.0108</v>
      </c>
      <c r="E38" s="12">
        <f t="shared" si="3"/>
        <v>1968096.487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182231156.2</v>
      </c>
      <c r="D39" s="13">
        <v>0.0116</v>
      </c>
      <c r="E39" s="12">
        <f t="shared" si="3"/>
        <v>2089641.57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180141514.6</v>
      </c>
      <c r="D40" s="13">
        <v>0.0113</v>
      </c>
      <c r="E40" s="12">
        <f t="shared" si="3"/>
        <v>2012853.867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178128660.8</v>
      </c>
      <c r="D41" s="13">
        <v>0.01</v>
      </c>
      <c r="E41" s="12">
        <f t="shared" si="3"/>
        <v>1763650.107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176365010.7</v>
      </c>
      <c r="D42" s="13">
        <v>0.0123</v>
      </c>
      <c r="E42" s="12">
        <f t="shared" si="3"/>
        <v>2142931.573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174222079.1</v>
      </c>
      <c r="D43" s="13">
        <v>0.0253</v>
      </c>
      <c r="E43" s="12">
        <f t="shared" si="3"/>
        <v>4299052.571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169923026.5</v>
      </c>
      <c r="D44" s="13">
        <v>0.0153</v>
      </c>
      <c r="E44" s="12">
        <f t="shared" si="3"/>
        <v>2560644.446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167362382.1</v>
      </c>
      <c r="D45" s="13">
        <v>0.0184</v>
      </c>
      <c r="E45" s="12">
        <f t="shared" si="3"/>
        <v>3023829.37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164338552.7</v>
      </c>
      <c r="D46" s="13">
        <v>0.0338</v>
      </c>
      <c r="E46" s="12">
        <f t="shared" si="3"/>
        <v>5373034.514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158965518.2</v>
      </c>
      <c r="D47" s="13">
        <v>0.0197</v>
      </c>
      <c r="E47" s="12">
        <f t="shared" si="3"/>
        <v>3071119.651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155894398.5</v>
      </c>
      <c r="D48" s="13">
        <v>0.0209</v>
      </c>
      <c r="E48" s="12">
        <f t="shared" si="3"/>
        <v>3191490.772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152702907.8</v>
      </c>
      <c r="D49" s="13">
        <v>0.0176</v>
      </c>
      <c r="E49" s="12">
        <f t="shared" si="3"/>
        <v>2641088.027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150061819.7</v>
      </c>
      <c r="D50" s="13">
        <v>0.0126</v>
      </c>
      <c r="E50" s="12">
        <f t="shared" si="3"/>
        <v>1867251.559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148194568.2</v>
      </c>
      <c r="D51" s="13">
        <v>0.0228</v>
      </c>
      <c r="E51" s="12">
        <f t="shared" si="3"/>
        <v>3303515.99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144891052.2</v>
      </c>
      <c r="D52" s="13">
        <v>0.0196</v>
      </c>
      <c r="E52" s="12">
        <f t="shared" si="3"/>
        <v>2785273.267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142105778.9</v>
      </c>
      <c r="D53" s="13">
        <v>0.0196</v>
      </c>
      <c r="E53" s="12">
        <f t="shared" si="3"/>
        <v>2731731.333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139374047.6</v>
      </c>
      <c r="D54" s="13">
        <v>0.0192</v>
      </c>
      <c r="E54" s="12">
        <f t="shared" si="3"/>
        <v>2625570.755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136748476.8</v>
      </c>
      <c r="D55" s="13">
        <v>0.0244</v>
      </c>
      <c r="E55" s="12">
        <f t="shared" si="3"/>
        <v>3257187.46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133491289.4</v>
      </c>
      <c r="D56" s="13">
        <v>0.0199</v>
      </c>
      <c r="E56" s="12">
        <f t="shared" si="3"/>
        <v>2604644.238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130886645.1</v>
      </c>
      <c r="D57" s="13">
        <v>0.02</v>
      </c>
      <c r="E57" s="12">
        <f t="shared" si="3"/>
        <v>2566404.806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128320240.3</v>
      </c>
      <c r="D58" s="13">
        <v>0.021</v>
      </c>
      <c r="E58" s="12">
        <f t="shared" si="3"/>
        <v>2639299.752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125680940.6</v>
      </c>
      <c r="D59" s="13">
        <v>0.021</v>
      </c>
      <c r="E59" s="12">
        <f t="shared" si="3"/>
        <v>2585014.449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123095926.1</v>
      </c>
      <c r="D60" s="13">
        <v>0.021</v>
      </c>
      <c r="E60" s="12">
        <f t="shared" si="3"/>
        <v>2531845.689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120564080.4</v>
      </c>
      <c r="D61" s="13">
        <v>0.021</v>
      </c>
      <c r="E61" s="12">
        <f t="shared" si="3"/>
        <v>2479770.508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118084309.9</v>
      </c>
      <c r="D62" s="13">
        <v>0.022</v>
      </c>
      <c r="E62" s="12">
        <f t="shared" si="3"/>
        <v>2541932.308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115542377.6</v>
      </c>
      <c r="D63" s="13">
        <v>0.022</v>
      </c>
      <c r="E63" s="12">
        <f t="shared" si="3"/>
        <v>2487213.608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113055164</v>
      </c>
      <c r="D64" s="13">
        <v>0.022</v>
      </c>
      <c r="E64" s="12">
        <f t="shared" si="3"/>
        <v>2433672.806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110621491.2</v>
      </c>
      <c r="D65" s="13">
        <v>0.023</v>
      </c>
      <c r="E65" s="12">
        <f t="shared" si="3"/>
        <v>2487091.2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108134400</v>
      </c>
      <c r="D66" s="13">
        <v>0.024</v>
      </c>
      <c r="E66" s="12">
        <f t="shared" si="3"/>
        <v>2534400</v>
      </c>
      <c r="F66" s="39">
        <f>SUM(F2)</f>
        <v>301115278</v>
      </c>
    </row>
    <row r="67" ht="22.5" customHeight="1">
      <c r="A67" s="3">
        <f t="shared" si="1"/>
        <v>1950</v>
      </c>
      <c r="B67" s="4">
        <v>1700.0</v>
      </c>
      <c r="C67" s="17">
        <v>1.056E8</v>
      </c>
      <c r="D67" s="13">
        <v>0.025</v>
      </c>
      <c r="E67" s="4" t="s">
        <v>72</v>
      </c>
      <c r="F67" s="12">
        <f>SUM(C2)</f>
        <v>301117757.8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77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8871997.514</v>
      </c>
      <c r="D2" s="13">
        <v>0.0252</v>
      </c>
      <c r="E2" s="12">
        <f t="shared" ref="E2:E66" si="3">SUM(C2-C3)</f>
        <v>218078.7528</v>
      </c>
      <c r="F2" s="19">
        <v>8871251.0</v>
      </c>
    </row>
    <row r="3" ht="22.5" customHeight="1">
      <c r="A3" s="3">
        <f t="shared" si="1"/>
        <v>2014</v>
      </c>
      <c r="B3" s="4">
        <v>1764.0</v>
      </c>
      <c r="C3" s="12">
        <f t="shared" si="2"/>
        <v>8653918.762</v>
      </c>
      <c r="D3" s="13">
        <v>0.0253</v>
      </c>
      <c r="E3" s="12">
        <f t="shared" si="3"/>
        <v>213541.5436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8440377.218</v>
      </c>
      <c r="D4" s="13">
        <v>0.0257</v>
      </c>
      <c r="E4" s="12">
        <f t="shared" si="3"/>
        <v>211482.5919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8228894.626</v>
      </c>
      <c r="D5" s="13">
        <v>0.0263</v>
      </c>
      <c r="E5" s="12">
        <f t="shared" si="3"/>
        <v>210873.9439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8018020.682</v>
      </c>
      <c r="D6" s="13">
        <v>0.0269</v>
      </c>
      <c r="E6" s="12">
        <f t="shared" si="3"/>
        <v>210034.8197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7807985.862</v>
      </c>
      <c r="D7" s="13">
        <v>0.0272</v>
      </c>
      <c r="E7" s="12">
        <f t="shared" si="3"/>
        <v>206753.5197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7601232.343</v>
      </c>
      <c r="D8" s="13">
        <v>0.0283</v>
      </c>
      <c r="E8" s="12">
        <f t="shared" si="3"/>
        <v>209194.6662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7392037.677</v>
      </c>
      <c r="D9" s="13">
        <v>0.0287</v>
      </c>
      <c r="E9" s="12">
        <f t="shared" si="3"/>
        <v>206232.6055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7185805.071</v>
      </c>
      <c r="D10" s="13">
        <v>0.0291</v>
      </c>
      <c r="E10" s="12">
        <f t="shared" si="3"/>
        <v>203193.9827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6982611.088</v>
      </c>
      <c r="D11" s="13">
        <v>0.028</v>
      </c>
      <c r="E11" s="12">
        <f t="shared" si="3"/>
        <v>190187.8507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6792423.238</v>
      </c>
      <c r="D12" s="13">
        <v>0.0257</v>
      </c>
      <c r="E12" s="12">
        <f t="shared" si="3"/>
        <v>170191.3593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6622231.878</v>
      </c>
      <c r="D13" s="13">
        <v>0.0257</v>
      </c>
      <c r="E13" s="12">
        <f t="shared" si="3"/>
        <v>165927.0345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6456304.844</v>
      </c>
      <c r="D14" s="13">
        <v>0.0253</v>
      </c>
      <c r="E14" s="12">
        <f t="shared" si="3"/>
        <v>159313.8716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6296990.972</v>
      </c>
      <c r="D15" s="13">
        <v>0.0254</v>
      </c>
      <c r="E15" s="12">
        <f t="shared" si="3"/>
        <v>155981.6371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6141009.335</v>
      </c>
      <c r="D16" s="13">
        <v>0.0264</v>
      </c>
      <c r="E16" s="12">
        <f t="shared" si="3"/>
        <v>157952.6953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5983056.64</v>
      </c>
      <c r="D17" s="13">
        <v>0.0276</v>
      </c>
      <c r="E17" s="12">
        <f t="shared" si="3"/>
        <v>160697.1227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5822359.517</v>
      </c>
      <c r="D18" s="13">
        <v>0.0283</v>
      </c>
      <c r="E18" s="12">
        <f t="shared" si="3"/>
        <v>160238.0379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5662121.479</v>
      </c>
      <c r="D19" s="13">
        <v>0.0284</v>
      </c>
      <c r="E19" s="12">
        <f t="shared" si="3"/>
        <v>156363.5259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5505757.953</v>
      </c>
      <c r="D20" s="13">
        <v>0.0316</v>
      </c>
      <c r="E20" s="12">
        <f t="shared" si="3"/>
        <v>168652.5313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5337105.422</v>
      </c>
      <c r="D21" s="13">
        <v>0.0372</v>
      </c>
      <c r="E21" s="12">
        <f t="shared" si="3"/>
        <v>191419.5157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5145685.906</v>
      </c>
      <c r="D22" s="13">
        <v>0.0435</v>
      </c>
      <c r="E22" s="12">
        <f t="shared" si="3"/>
        <v>214506.3123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4931179.594</v>
      </c>
      <c r="D23" s="13">
        <v>0.0037</v>
      </c>
      <c r="E23" s="12">
        <f t="shared" si="3"/>
        <v>18178.10551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4913001.489</v>
      </c>
      <c r="D24" s="13">
        <v>-0.0062</v>
      </c>
      <c r="E24" s="12">
        <f t="shared" si="3"/>
        <v>-30650.64322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4943652.132</v>
      </c>
      <c r="D25" s="13">
        <v>0.0283</v>
      </c>
      <c r="E25" s="12">
        <f t="shared" si="3"/>
        <v>136054.9989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4807597.133</v>
      </c>
      <c r="D26" s="13">
        <v>0.0288</v>
      </c>
      <c r="E26" s="12">
        <f t="shared" si="3"/>
        <v>134582.8124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4673014.32</v>
      </c>
      <c r="D27" s="13">
        <v>0.0293</v>
      </c>
      <c r="E27" s="12">
        <f t="shared" si="3"/>
        <v>133021.7814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4539992.539</v>
      </c>
      <c r="D28" s="13">
        <v>0.0297</v>
      </c>
      <c r="E28" s="12">
        <f t="shared" si="3"/>
        <v>130948.6048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4409043.934</v>
      </c>
      <c r="D29" s="13">
        <v>0.0302</v>
      </c>
      <c r="E29" s="12">
        <f t="shared" si="3"/>
        <v>129249.7834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4279794.151</v>
      </c>
      <c r="D30" s="13">
        <v>0.0304</v>
      </c>
      <c r="E30" s="12">
        <f t="shared" si="3"/>
        <v>126267.2187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4153526.932</v>
      </c>
      <c r="D31" s="13">
        <v>0.0306</v>
      </c>
      <c r="E31" s="12">
        <f t="shared" si="3"/>
        <v>123324.2035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4030202.729</v>
      </c>
      <c r="D32" s="13">
        <v>0.032</v>
      </c>
      <c r="E32" s="12">
        <f t="shared" si="3"/>
        <v>124967.5265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3905235.202</v>
      </c>
      <c r="D33" s="13">
        <v>0.0335</v>
      </c>
      <c r="E33" s="12">
        <f t="shared" si="3"/>
        <v>126584.7888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3778650.413</v>
      </c>
      <c r="D34" s="13">
        <v>0.034</v>
      </c>
      <c r="E34" s="12">
        <f t="shared" si="3"/>
        <v>124249.6267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3654400.787</v>
      </c>
      <c r="D35" s="13">
        <v>0.0333</v>
      </c>
      <c r="E35" s="12">
        <f t="shared" si="3"/>
        <v>117769.8115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3536630.975</v>
      </c>
      <c r="D36" s="13">
        <v>0.0311</v>
      </c>
      <c r="E36" s="12">
        <f t="shared" si="3"/>
        <v>106671.7324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3429959.243</v>
      </c>
      <c r="D37" s="13">
        <v>0.0281</v>
      </c>
      <c r="E37" s="12">
        <f t="shared" si="3"/>
        <v>93747.5486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3336211.694</v>
      </c>
      <c r="D38" s="13">
        <v>0.0256</v>
      </c>
      <c r="E38" s="12">
        <f t="shared" si="3"/>
        <v>83275.17489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3252936.519</v>
      </c>
      <c r="D39" s="13">
        <v>0.0242</v>
      </c>
      <c r="E39" s="12">
        <f t="shared" si="3"/>
        <v>76861.02691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3176075.492</v>
      </c>
      <c r="D40" s="13">
        <v>0.024</v>
      </c>
      <c r="E40" s="12">
        <f t="shared" si="3"/>
        <v>74439.26935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3101636.223</v>
      </c>
      <c r="D41" s="13">
        <v>0.0242</v>
      </c>
      <c r="E41" s="12">
        <f t="shared" si="3"/>
        <v>73286.07361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3028350.149</v>
      </c>
      <c r="D42" s="13">
        <v>0.0247</v>
      </c>
      <c r="E42" s="12">
        <f t="shared" si="3"/>
        <v>72997.21742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2955352.932</v>
      </c>
      <c r="D43" s="13">
        <v>0.0254</v>
      </c>
      <c r="E43" s="12">
        <f t="shared" si="3"/>
        <v>73206.51889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2882146.413</v>
      </c>
      <c r="D44" s="13">
        <v>0.0264</v>
      </c>
      <c r="E44" s="12">
        <f t="shared" si="3"/>
        <v>74131.59129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2808014.822</v>
      </c>
      <c r="D45" s="13">
        <v>0.0285</v>
      </c>
      <c r="E45" s="12">
        <f t="shared" si="3"/>
        <v>77810.81421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2730204.007</v>
      </c>
      <c r="D46" s="13">
        <v>0.0321</v>
      </c>
      <c r="E46" s="12">
        <f t="shared" si="3"/>
        <v>84913.81517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2645290.192</v>
      </c>
      <c r="D47" s="13">
        <v>0.0363</v>
      </c>
      <c r="E47" s="12">
        <f t="shared" si="3"/>
        <v>92660.45931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2552629.733</v>
      </c>
      <c r="D48" s="13">
        <v>0.0399</v>
      </c>
      <c r="E48" s="12">
        <f t="shared" si="3"/>
        <v>97942.03899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2454687.694</v>
      </c>
      <c r="D49" s="13">
        <v>0.0414</v>
      </c>
      <c r="E49" s="12">
        <f t="shared" si="3"/>
        <v>97584.08924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2357103.605</v>
      </c>
      <c r="D50" s="13">
        <v>0.0395</v>
      </c>
      <c r="E50" s="12">
        <f t="shared" si="3"/>
        <v>89567.66945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2267535.935</v>
      </c>
      <c r="D51" s="13">
        <v>0.0343</v>
      </c>
      <c r="E51" s="12">
        <f t="shared" si="3"/>
        <v>75197.218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2192338.717</v>
      </c>
      <c r="D52" s="13">
        <v>0.0275</v>
      </c>
      <c r="E52" s="12">
        <f t="shared" si="3"/>
        <v>58675.73209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2133662.985</v>
      </c>
      <c r="D53" s="13">
        <v>0.0215</v>
      </c>
      <c r="E53" s="12">
        <f t="shared" si="3"/>
        <v>44908.2273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2088754.758</v>
      </c>
      <c r="D54" s="13">
        <v>0.0184</v>
      </c>
      <c r="E54" s="12">
        <f t="shared" si="3"/>
        <v>37738.69555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2051016.062</v>
      </c>
      <c r="D55" s="13">
        <v>0.0176</v>
      </c>
      <c r="E55" s="12">
        <f t="shared" si="3"/>
        <v>35473.54825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2015542.514</v>
      </c>
      <c r="D56" s="13">
        <v>0.0175</v>
      </c>
      <c r="E56" s="12">
        <f t="shared" si="3"/>
        <v>34665.35037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1980877.164</v>
      </c>
      <c r="D57" s="13">
        <v>0.018</v>
      </c>
      <c r="E57" s="12">
        <f t="shared" si="3"/>
        <v>35025.33295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1945851.831</v>
      </c>
      <c r="D58" s="13">
        <v>0.019</v>
      </c>
      <c r="E58" s="12">
        <f t="shared" si="3"/>
        <v>36281.83002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1909570.001</v>
      </c>
      <c r="D59" s="13">
        <v>0.02</v>
      </c>
      <c r="E59" s="12">
        <f t="shared" si="3"/>
        <v>37442.54904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1872127.452</v>
      </c>
      <c r="D60" s="13">
        <v>0.02</v>
      </c>
      <c r="E60" s="12">
        <f t="shared" si="3"/>
        <v>36708.38141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1835419.07</v>
      </c>
      <c r="D61" s="13">
        <v>0.02</v>
      </c>
      <c r="E61" s="12">
        <f t="shared" si="3"/>
        <v>35988.60922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1799430.461</v>
      </c>
      <c r="D62" s="13">
        <v>0.02</v>
      </c>
      <c r="E62" s="12">
        <f t="shared" si="3"/>
        <v>35282.95022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1764147.511</v>
      </c>
      <c r="D63" s="13">
        <v>0.02</v>
      </c>
      <c r="E63" s="12">
        <f t="shared" si="3"/>
        <v>34591.12767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1729556.383</v>
      </c>
      <c r="D64" s="13">
        <v>0.02</v>
      </c>
      <c r="E64" s="12">
        <f t="shared" si="3"/>
        <v>33912.87026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1695643.513</v>
      </c>
      <c r="D65" s="13">
        <v>0.019</v>
      </c>
      <c r="E65" s="12">
        <f t="shared" si="3"/>
        <v>31616.513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1664027</v>
      </c>
      <c r="D66" s="13">
        <v>0.019</v>
      </c>
      <c r="E66" s="12">
        <f t="shared" si="3"/>
        <v>31027</v>
      </c>
      <c r="F66" s="39">
        <f>SUM(F2)</f>
        <v>8871251</v>
      </c>
    </row>
    <row r="67" ht="22.5" customHeight="1">
      <c r="A67" s="3">
        <f t="shared" si="1"/>
        <v>1950</v>
      </c>
      <c r="B67" s="4">
        <v>1700.0</v>
      </c>
      <c r="C67" s="17">
        <v>1633000.0</v>
      </c>
      <c r="D67" s="13">
        <v>0.018</v>
      </c>
      <c r="E67" s="4" t="s">
        <v>72</v>
      </c>
      <c r="F67" s="12">
        <f>SUM(C2)</f>
        <v>8871997.514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82727.34063</v>
      </c>
      <c r="D2" s="13">
        <v>0.0046</v>
      </c>
      <c r="E2" s="12">
        <f t="shared" ref="E2:E66" si="3">SUM(C2-C3)</f>
        <v>378.8032719</v>
      </c>
      <c r="F2" s="19">
        <v>82798.0</v>
      </c>
    </row>
    <row r="3" ht="22.5" customHeight="1">
      <c r="A3" s="3">
        <f t="shared" si="1"/>
        <v>2014</v>
      </c>
      <c r="B3" s="4">
        <v>1764.0</v>
      </c>
      <c r="C3" s="12">
        <f t="shared" si="2"/>
        <v>82348.53736</v>
      </c>
      <c r="D3" s="13">
        <v>0.0044</v>
      </c>
      <c r="E3" s="12">
        <f t="shared" si="3"/>
        <v>360.7462808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81987.79108</v>
      </c>
      <c r="D4" s="13">
        <v>0.0039</v>
      </c>
      <c r="E4" s="12">
        <f t="shared" si="3"/>
        <v>318.5101955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81669.28089</v>
      </c>
      <c r="D5" s="13">
        <v>0.0033</v>
      </c>
      <c r="E5" s="12">
        <f t="shared" si="3"/>
        <v>268.6221738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81400.65871</v>
      </c>
      <c r="D6" s="13">
        <v>0.0029</v>
      </c>
      <c r="E6" s="12">
        <f t="shared" si="3"/>
        <v>235.3793103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81165.2794</v>
      </c>
      <c r="D7" s="13">
        <v>0.0019</v>
      </c>
      <c r="E7" s="12">
        <f t="shared" si="3"/>
        <v>153.9215799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81011.35782</v>
      </c>
      <c r="D8" s="13">
        <v>0.0016</v>
      </c>
      <c r="E8" s="12">
        <f t="shared" si="3"/>
        <v>129.4111147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80881.94671</v>
      </c>
      <c r="D9" s="13">
        <v>0.0021</v>
      </c>
      <c r="E9" s="12">
        <f t="shared" si="3"/>
        <v>169.4961462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80712.45056</v>
      </c>
      <c r="D10" s="13">
        <v>0.005</v>
      </c>
      <c r="E10" s="12">
        <f t="shared" si="3"/>
        <v>401.5544804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80310.89608</v>
      </c>
      <c r="D11" s="13">
        <v>0.0092</v>
      </c>
      <c r="E11" s="12">
        <f t="shared" si="3"/>
        <v>732.1246967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79578.77138</v>
      </c>
      <c r="D12" s="13">
        <v>0.0142</v>
      </c>
      <c r="E12" s="12">
        <f t="shared" si="3"/>
        <v>1114.196957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78464.57443</v>
      </c>
      <c r="D13" s="13">
        <v>0.0187</v>
      </c>
      <c r="E13" s="12">
        <f t="shared" si="3"/>
        <v>1440.352942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77024.22149</v>
      </c>
      <c r="D14" s="13">
        <v>0.0207</v>
      </c>
      <c r="E14" s="12">
        <f t="shared" si="3"/>
        <v>1562.066606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75462.15488</v>
      </c>
      <c r="D15" s="13">
        <v>0.0184</v>
      </c>
      <c r="E15" s="12">
        <f t="shared" si="3"/>
        <v>1363.416781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74098.7381</v>
      </c>
      <c r="D16" s="13">
        <v>0.0129</v>
      </c>
      <c r="E16" s="12">
        <f t="shared" si="3"/>
        <v>943.6999916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73155.03811</v>
      </c>
      <c r="D17" s="13">
        <v>0.0066</v>
      </c>
      <c r="E17" s="12">
        <f t="shared" si="3"/>
        <v>479.6575119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72675.3806</v>
      </c>
      <c r="D18" s="13">
        <v>0.0012</v>
      </c>
      <c r="E18" s="12">
        <f t="shared" si="3"/>
        <v>87.1059296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72588.27467</v>
      </c>
      <c r="D19" s="13">
        <v>-0.0019</v>
      </c>
      <c r="E19" s="12">
        <f t="shared" si="3"/>
        <v>-138.1802644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72726.45493</v>
      </c>
      <c r="D20" s="13">
        <v>-0.0014</v>
      </c>
      <c r="E20" s="12">
        <f t="shared" si="3"/>
        <v>-101.9597806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72828.41471</v>
      </c>
      <c r="D21" s="13">
        <v>0.0014</v>
      </c>
      <c r="E21" s="12">
        <f t="shared" si="3"/>
        <v>101.8172365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72726.59747</v>
      </c>
      <c r="D22" s="13">
        <v>0.0048</v>
      </c>
      <c r="E22" s="12">
        <f t="shared" si="3"/>
        <v>347.4200516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72379.17742</v>
      </c>
      <c r="D23" s="13">
        <v>0.0077</v>
      </c>
      <c r="E23" s="12">
        <f t="shared" si="3"/>
        <v>553.0610957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71826.11633</v>
      </c>
      <c r="D24" s="13">
        <v>0.0118</v>
      </c>
      <c r="E24" s="12">
        <f t="shared" si="3"/>
        <v>837.6637405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70988.45259</v>
      </c>
      <c r="D25" s="13">
        <v>0.0172</v>
      </c>
      <c r="E25" s="12">
        <f t="shared" si="3"/>
        <v>1200.355274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69788.09731</v>
      </c>
      <c r="D26" s="13">
        <v>0.0238</v>
      </c>
      <c r="E26" s="12">
        <f t="shared" si="3"/>
        <v>1622.344907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68165.75241</v>
      </c>
      <c r="D27" s="13">
        <v>0.0309</v>
      </c>
      <c r="E27" s="12">
        <f t="shared" si="3"/>
        <v>2043.187263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66122.56514</v>
      </c>
      <c r="D28" s="13">
        <v>0.0386</v>
      </c>
      <c r="E28" s="12">
        <f t="shared" si="3"/>
        <v>2457.472573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63665.09257</v>
      </c>
      <c r="D29" s="13">
        <v>0.0446</v>
      </c>
      <c r="E29" s="12">
        <f t="shared" si="3"/>
        <v>2718.230068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60946.8625</v>
      </c>
      <c r="D30" s="13">
        <v>0.0475</v>
      </c>
      <c r="E30" s="12">
        <f t="shared" si="3"/>
        <v>2763.700209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58183.16229</v>
      </c>
      <c r="D31" s="13">
        <v>0.0479</v>
      </c>
      <c r="E31" s="12">
        <f t="shared" si="3"/>
        <v>2659.57961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55523.58268</v>
      </c>
      <c r="D32" s="13">
        <v>0.0472</v>
      </c>
      <c r="E32" s="12">
        <f t="shared" si="3"/>
        <v>2502.590816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53020.99187</v>
      </c>
      <c r="D33" s="13">
        <v>0.0471</v>
      </c>
      <c r="E33" s="12">
        <f t="shared" si="3"/>
        <v>2384.957231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50636.03463</v>
      </c>
      <c r="D34" s="13">
        <v>0.0455</v>
      </c>
      <c r="E34" s="12">
        <f t="shared" si="3"/>
        <v>2203.672478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48432.36216</v>
      </c>
      <c r="D35" s="13">
        <v>0.0444</v>
      </c>
      <c r="E35" s="12">
        <f t="shared" si="3"/>
        <v>2058.978246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46373.38391</v>
      </c>
      <c r="D36" s="13">
        <v>0.0419</v>
      </c>
      <c r="E36" s="12">
        <f t="shared" si="3"/>
        <v>1864.905256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44508.47866</v>
      </c>
      <c r="D37" s="13">
        <v>0.0386</v>
      </c>
      <c r="E37" s="12">
        <f t="shared" si="3"/>
        <v>1654.176079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42854.30258</v>
      </c>
      <c r="D38" s="13">
        <v>0.0352</v>
      </c>
      <c r="E38" s="12">
        <f t="shared" si="3"/>
        <v>1457.178758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41397.12382</v>
      </c>
      <c r="D39" s="13">
        <v>0.033</v>
      </c>
      <c r="E39" s="12">
        <f t="shared" si="3"/>
        <v>1322.463781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40074.66004</v>
      </c>
      <c r="D40" s="13">
        <v>0.0345</v>
      </c>
      <c r="E40" s="12">
        <f t="shared" si="3"/>
        <v>1336.467638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38738.1924</v>
      </c>
      <c r="D41" s="13">
        <v>0.0372</v>
      </c>
      <c r="E41" s="12">
        <f t="shared" si="3"/>
        <v>1389.375971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37348.81643</v>
      </c>
      <c r="D42" s="13">
        <v>0.0419</v>
      </c>
      <c r="E42" s="12">
        <f t="shared" si="3"/>
        <v>1501.982348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35846.83408</v>
      </c>
      <c r="D43" s="13">
        <v>0.0455</v>
      </c>
      <c r="E43" s="12">
        <f t="shared" si="3"/>
        <v>1560.048733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34286.78535</v>
      </c>
      <c r="D44" s="13">
        <v>0.0483</v>
      </c>
      <c r="E44" s="12">
        <f t="shared" si="3"/>
        <v>1579.749816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32707.03553</v>
      </c>
      <c r="D45" s="13">
        <v>0.0472</v>
      </c>
      <c r="E45" s="12">
        <f t="shared" si="3"/>
        <v>1474.190295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31232.84524</v>
      </c>
      <c r="D46" s="13">
        <v>0.0437</v>
      </c>
      <c r="E46" s="12">
        <f t="shared" si="3"/>
        <v>1307.727639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29925.1176</v>
      </c>
      <c r="D47" s="13">
        <v>0.0388</v>
      </c>
      <c r="E47" s="12">
        <f t="shared" si="3"/>
        <v>1117.726764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28807.39083</v>
      </c>
      <c r="D48" s="13">
        <v>0.0337</v>
      </c>
      <c r="E48" s="12">
        <f t="shared" si="3"/>
        <v>939.1593993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27868.23143</v>
      </c>
      <c r="D49" s="13">
        <v>0.0312</v>
      </c>
      <c r="E49" s="12">
        <f t="shared" si="3"/>
        <v>843.1815561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27025.04988</v>
      </c>
      <c r="D50" s="13">
        <v>0.0303</v>
      </c>
      <c r="E50" s="12">
        <f t="shared" si="3"/>
        <v>794.7772603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26230.27262</v>
      </c>
      <c r="D51" s="13">
        <v>0.0314</v>
      </c>
      <c r="E51" s="12">
        <f t="shared" si="3"/>
        <v>798.5559047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25431.71671</v>
      </c>
      <c r="D52" s="13">
        <v>0.0337</v>
      </c>
      <c r="E52" s="12">
        <f t="shared" si="3"/>
        <v>829.1079164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24602.6088</v>
      </c>
      <c r="D53" s="13">
        <v>0.0365</v>
      </c>
      <c r="E53" s="12">
        <f t="shared" si="3"/>
        <v>866.3726204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23736.23617</v>
      </c>
      <c r="D54" s="13">
        <v>0.0356</v>
      </c>
      <c r="E54" s="12">
        <f t="shared" si="3"/>
        <v>815.9617689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22920.27441</v>
      </c>
      <c r="D55" s="13">
        <v>0.0321</v>
      </c>
      <c r="E55" s="12">
        <f t="shared" si="3"/>
        <v>712.8580646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22207.41634</v>
      </c>
      <c r="D56" s="13">
        <v>0.0257</v>
      </c>
      <c r="E56" s="12">
        <f t="shared" si="3"/>
        <v>556.4303402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21650.986</v>
      </c>
      <c r="D57" s="13">
        <v>0.018</v>
      </c>
      <c r="E57" s="12">
        <f t="shared" si="3"/>
        <v>382.8268645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21268.15914</v>
      </c>
      <c r="D58" s="13">
        <v>0.015</v>
      </c>
      <c r="E58" s="12">
        <f t="shared" si="3"/>
        <v>314.3077705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20953.85137</v>
      </c>
      <c r="D59" s="13">
        <v>0.012</v>
      </c>
      <c r="E59" s="12">
        <f t="shared" si="3"/>
        <v>248.4646407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20705.38673</v>
      </c>
      <c r="D60" s="13">
        <v>0.01</v>
      </c>
      <c r="E60" s="12">
        <f t="shared" si="3"/>
        <v>205.003829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20500.3829</v>
      </c>
      <c r="D61" s="13">
        <v>0.009</v>
      </c>
      <c r="E61" s="12">
        <f t="shared" si="3"/>
        <v>182.8577265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20317.52517</v>
      </c>
      <c r="D62" s="13">
        <v>0.008</v>
      </c>
      <c r="E62" s="12">
        <f t="shared" si="3"/>
        <v>161.2501998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20156.27497</v>
      </c>
      <c r="D63" s="13">
        <v>0.007</v>
      </c>
      <c r="E63" s="12">
        <f t="shared" si="3"/>
        <v>140.1131329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20016.16184</v>
      </c>
      <c r="D64" s="13">
        <v>0.0058</v>
      </c>
      <c r="E64" s="12">
        <f t="shared" si="3"/>
        <v>115.4242778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19900.73756</v>
      </c>
      <c r="D65" s="13">
        <v>0.0085</v>
      </c>
      <c r="E65" s="12">
        <f t="shared" si="3"/>
        <v>167.7305595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19733.007</v>
      </c>
      <c r="D66" s="13">
        <v>0.0073</v>
      </c>
      <c r="E66" s="12">
        <f t="shared" si="3"/>
        <v>143.007</v>
      </c>
      <c r="F66" s="39">
        <f>SUM(F2)</f>
        <v>82798</v>
      </c>
    </row>
    <row r="67" ht="22.5" customHeight="1">
      <c r="A67" s="3">
        <f t="shared" si="1"/>
        <v>1950</v>
      </c>
      <c r="B67" s="4">
        <v>1700.0</v>
      </c>
      <c r="C67" s="17">
        <v>19590.0</v>
      </c>
      <c r="D67" s="13">
        <v>0.0105</v>
      </c>
      <c r="E67" s="4" t="s">
        <v>72</v>
      </c>
      <c r="F67" s="12">
        <f>SUM(C2)</f>
        <v>82727.34063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3625515.578</v>
      </c>
      <c r="D2" s="13">
        <v>0.0289</v>
      </c>
      <c r="E2" s="12">
        <f t="shared" ref="E2:E66" si="3">SUM(C2-C3)</f>
        <v>101834.3864</v>
      </c>
      <c r="F2" s="19">
        <v>3626297.0</v>
      </c>
    </row>
    <row r="3" ht="22.5" customHeight="1">
      <c r="A3" s="3">
        <f t="shared" si="1"/>
        <v>2014</v>
      </c>
      <c r="B3" s="4">
        <v>1764.0</v>
      </c>
      <c r="C3" s="12">
        <f t="shared" si="2"/>
        <v>3523681.191</v>
      </c>
      <c r="D3" s="13">
        <v>0.0242</v>
      </c>
      <c r="E3" s="12">
        <f t="shared" si="3"/>
        <v>83258.23553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3440422.956</v>
      </c>
      <c r="D4" s="13">
        <v>0.0199</v>
      </c>
      <c r="E4" s="12">
        <f t="shared" si="3"/>
        <v>67128.5585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3373294.397</v>
      </c>
      <c r="D5" s="13">
        <v>0.0209</v>
      </c>
      <c r="E5" s="12">
        <f t="shared" si="3"/>
        <v>69058.52963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3304235.868</v>
      </c>
      <c r="D6" s="13">
        <v>0.0217</v>
      </c>
      <c r="E6" s="12">
        <f t="shared" si="3"/>
        <v>70179.0333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3234056.834</v>
      </c>
      <c r="D7" s="13">
        <v>0.022</v>
      </c>
      <c r="E7" s="12">
        <f t="shared" si="3"/>
        <v>69617.66179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3164439.172</v>
      </c>
      <c r="D8" s="13">
        <v>0.0222</v>
      </c>
      <c r="E8" s="12">
        <f t="shared" si="3"/>
        <v>68724.85779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3095714.315</v>
      </c>
      <c r="D9" s="13">
        <v>0.0227</v>
      </c>
      <c r="E9" s="12">
        <f t="shared" si="3"/>
        <v>68712.9314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3027001.383</v>
      </c>
      <c r="D10" s="13">
        <v>0.0233</v>
      </c>
      <c r="E10" s="12">
        <f t="shared" si="3"/>
        <v>68923.22118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2958078.162</v>
      </c>
      <c r="D11" s="13">
        <v>0.0236</v>
      </c>
      <c r="E11" s="12">
        <f t="shared" si="3"/>
        <v>68201.0987</v>
      </c>
      <c r="F11" s="14"/>
      <c r="H11" s="45" t="s">
        <v>78</v>
      </c>
    </row>
    <row r="12" ht="22.5" customHeight="1">
      <c r="A12" s="3">
        <f t="shared" si="1"/>
        <v>2005</v>
      </c>
      <c r="B12" s="4">
        <v>1755.0</v>
      </c>
      <c r="C12" s="12">
        <f t="shared" si="2"/>
        <v>2889877.063</v>
      </c>
      <c r="D12" s="13">
        <v>0.0239</v>
      </c>
      <c r="E12" s="12">
        <f t="shared" si="3"/>
        <v>67455.8666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2822421.197</v>
      </c>
      <c r="D13" s="13">
        <v>0.0242</v>
      </c>
      <c r="E13" s="12">
        <f t="shared" si="3"/>
        <v>66688.7258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2755732.471</v>
      </c>
      <c r="D14" s="13">
        <v>0.0249</v>
      </c>
      <c r="E14" s="12">
        <f t="shared" si="3"/>
        <v>66950.66692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2688781.804</v>
      </c>
      <c r="D15" s="13">
        <v>0.0258</v>
      </c>
      <c r="E15" s="12">
        <f t="shared" si="3"/>
        <v>67625.82428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2621155.98</v>
      </c>
      <c r="D16" s="13">
        <v>0.0268</v>
      </c>
      <c r="E16" s="12">
        <f t="shared" si="3"/>
        <v>68413.4985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2552742.481</v>
      </c>
      <c r="D17" s="13">
        <v>0.0277</v>
      </c>
      <c r="E17" s="12">
        <f t="shared" si="3"/>
        <v>68805.06639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2483937.415</v>
      </c>
      <c r="D18" s="13">
        <v>0.0326</v>
      </c>
      <c r="E18" s="12">
        <f t="shared" si="3"/>
        <v>78419.8719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2405517.543</v>
      </c>
      <c r="D19" s="13">
        <v>0.0377</v>
      </c>
      <c r="E19" s="12">
        <f t="shared" si="3"/>
        <v>87393.28455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2318124.258</v>
      </c>
      <c r="D20" s="13">
        <v>0.0384</v>
      </c>
      <c r="E20" s="12">
        <f t="shared" si="3"/>
        <v>85724.16364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2232400.095</v>
      </c>
      <c r="D21" s="13">
        <v>0.0387</v>
      </c>
      <c r="E21" s="12">
        <f t="shared" si="3"/>
        <v>83175.01075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2149225.084</v>
      </c>
      <c r="D22" s="13">
        <v>0.039</v>
      </c>
      <c r="E22" s="12">
        <f t="shared" si="3"/>
        <v>80673.51134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2068551.573</v>
      </c>
      <c r="D23" s="13">
        <v>0.0393</v>
      </c>
      <c r="E23" s="12">
        <f t="shared" si="3"/>
        <v>78220.02964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1990331.543</v>
      </c>
      <c r="D24" s="13">
        <v>0.0398</v>
      </c>
      <c r="E24" s="12">
        <f t="shared" si="3"/>
        <v>76183.10773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1914148.435</v>
      </c>
      <c r="D25" s="13">
        <v>0.0399</v>
      </c>
      <c r="E25" s="12">
        <f t="shared" si="3"/>
        <v>73444.10287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1840704.333</v>
      </c>
      <c r="D26" s="13">
        <v>0.0397</v>
      </c>
      <c r="E26" s="12">
        <f t="shared" si="3"/>
        <v>70285.62278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1770418.71</v>
      </c>
      <c r="D27" s="13">
        <v>0.0393</v>
      </c>
      <c r="E27" s="12">
        <f t="shared" si="3"/>
        <v>66946.45944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1703472.25</v>
      </c>
      <c r="D28" s="13">
        <v>0.0387</v>
      </c>
      <c r="E28" s="12">
        <f t="shared" si="3"/>
        <v>63468.15836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1640004.092</v>
      </c>
      <c r="D29" s="13">
        <v>0.0383</v>
      </c>
      <c r="E29" s="12">
        <f t="shared" si="3"/>
        <v>60495.19091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1579508.901</v>
      </c>
      <c r="D30" s="13">
        <v>0.0386</v>
      </c>
      <c r="E30" s="12">
        <f t="shared" si="3"/>
        <v>58703.10377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1520805.797</v>
      </c>
      <c r="D31" s="13">
        <v>0.0391</v>
      </c>
      <c r="E31" s="12">
        <f t="shared" si="3"/>
        <v>57225.9712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1463579.826</v>
      </c>
      <c r="D32" s="13">
        <v>0.0396</v>
      </c>
      <c r="E32" s="12">
        <f t="shared" si="3"/>
        <v>55750.05878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1407829.767</v>
      </c>
      <c r="D33" s="13">
        <v>0.0399</v>
      </c>
      <c r="E33" s="12">
        <f t="shared" si="3"/>
        <v>54017.12445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1353812.643</v>
      </c>
      <c r="D34" s="13">
        <v>0.0401</v>
      </c>
      <c r="E34" s="12">
        <f t="shared" si="3"/>
        <v>52194.87259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1301617.77</v>
      </c>
      <c r="D35" s="13">
        <v>0.0402</v>
      </c>
      <c r="E35" s="12">
        <f t="shared" si="3"/>
        <v>50302.85942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1251314.911</v>
      </c>
      <c r="D36" s="13">
        <v>0.04</v>
      </c>
      <c r="E36" s="12">
        <f t="shared" si="3"/>
        <v>48127.49657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1203187.414</v>
      </c>
      <c r="D37" s="13">
        <v>0.0395</v>
      </c>
      <c r="E37" s="12">
        <f t="shared" si="3"/>
        <v>45719.96427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1157467.45</v>
      </c>
      <c r="D38" s="13">
        <v>0.0386</v>
      </c>
      <c r="E38" s="12">
        <f t="shared" si="3"/>
        <v>43017.75811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1114449.692</v>
      </c>
      <c r="D39" s="13">
        <v>0.0377</v>
      </c>
      <c r="E39" s="12">
        <f t="shared" si="3"/>
        <v>40488.34286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1073961.349</v>
      </c>
      <c r="D40" s="13">
        <v>0.0367</v>
      </c>
      <c r="E40" s="12">
        <f t="shared" si="3"/>
        <v>38019.08123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1035942.268</v>
      </c>
      <c r="D41" s="13">
        <v>0.0407</v>
      </c>
      <c r="E41" s="12">
        <f t="shared" si="3"/>
        <v>40513.93322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995428.3346</v>
      </c>
      <c r="D42" s="13">
        <v>0.0456</v>
      </c>
      <c r="E42" s="12">
        <f t="shared" si="3"/>
        <v>43411.94726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952016.3873</v>
      </c>
      <c r="D43" s="13">
        <v>0.0457</v>
      </c>
      <c r="E43" s="12">
        <f t="shared" si="3"/>
        <v>41605.76542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910410.6219</v>
      </c>
      <c r="D44" s="13">
        <v>0.0455</v>
      </c>
      <c r="E44" s="12">
        <f t="shared" si="3"/>
        <v>39620.93094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870789.691</v>
      </c>
      <c r="D45" s="13">
        <v>0.0448</v>
      </c>
      <c r="E45" s="12">
        <f t="shared" si="3"/>
        <v>37338.60849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833451.0825</v>
      </c>
      <c r="D46" s="13">
        <v>0.0433</v>
      </c>
      <c r="E46" s="12">
        <f t="shared" si="3"/>
        <v>34590.65645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798860.426</v>
      </c>
      <c r="D47" s="13">
        <v>0.0414</v>
      </c>
      <c r="E47" s="12">
        <f t="shared" si="3"/>
        <v>31758.03883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767102.3872</v>
      </c>
      <c r="D48" s="13">
        <v>0.0397</v>
      </c>
      <c r="E48" s="12">
        <f t="shared" si="3"/>
        <v>29291.10779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737811.2794</v>
      </c>
      <c r="D49" s="13">
        <v>0.0389</v>
      </c>
      <c r="E49" s="12">
        <f t="shared" si="3"/>
        <v>27626.1996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710185.0798</v>
      </c>
      <c r="D50" s="13">
        <v>0.0387</v>
      </c>
      <c r="E50" s="12">
        <f t="shared" si="3"/>
        <v>26460.1546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683724.9252</v>
      </c>
      <c r="D51" s="13">
        <v>0.0387</v>
      </c>
      <c r="E51" s="12">
        <f t="shared" si="3"/>
        <v>25474.29922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658250.626</v>
      </c>
      <c r="D52" s="13">
        <v>0.0387</v>
      </c>
      <c r="E52" s="12">
        <f t="shared" si="3"/>
        <v>24525.17495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633725.451</v>
      </c>
      <c r="D53" s="13">
        <v>0.0386</v>
      </c>
      <c r="E53" s="12">
        <f t="shared" si="3"/>
        <v>23552.66937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610172.7816</v>
      </c>
      <c r="D54" s="13">
        <v>0.0385</v>
      </c>
      <c r="E54" s="12">
        <f t="shared" si="3"/>
        <v>22620.7531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587552.0285</v>
      </c>
      <c r="D55" s="13">
        <v>0.0378</v>
      </c>
      <c r="E55" s="12">
        <f t="shared" si="3"/>
        <v>21400.52677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566151.5018</v>
      </c>
      <c r="D56" s="13">
        <v>0.0365</v>
      </c>
      <c r="E56" s="12">
        <f t="shared" si="3"/>
        <v>19936.83533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546214.6664</v>
      </c>
      <c r="D57" s="13">
        <v>0.036</v>
      </c>
      <c r="E57" s="12">
        <f t="shared" si="3"/>
        <v>18980.43242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527234.234</v>
      </c>
      <c r="D58" s="13">
        <v>0.035</v>
      </c>
      <c r="E58" s="12">
        <f t="shared" si="3"/>
        <v>17829.177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509405.057</v>
      </c>
      <c r="D59" s="13">
        <v>0.034</v>
      </c>
      <c r="E59" s="12">
        <f t="shared" si="3"/>
        <v>16750.263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492654.794</v>
      </c>
      <c r="D60" s="13">
        <v>0.033</v>
      </c>
      <c r="E60" s="12">
        <f t="shared" si="3"/>
        <v>15738.24608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476916.5479</v>
      </c>
      <c r="D61" s="13">
        <v>0.032</v>
      </c>
      <c r="E61" s="12">
        <f t="shared" si="3"/>
        <v>14788.11001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462128.4379</v>
      </c>
      <c r="D62" s="13">
        <v>0.031</v>
      </c>
      <c r="E62" s="12">
        <f t="shared" si="3"/>
        <v>13895.22946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448233.2085</v>
      </c>
      <c r="D63" s="13">
        <v>0.03</v>
      </c>
      <c r="E63" s="12">
        <f t="shared" si="3"/>
        <v>13055.33617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435177.8723</v>
      </c>
      <c r="D64" s="13">
        <v>0.028</v>
      </c>
      <c r="E64" s="12">
        <f t="shared" si="3"/>
        <v>11853.0938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423324.7785</v>
      </c>
      <c r="D65" s="13">
        <v>0.027</v>
      </c>
      <c r="E65" s="12">
        <f t="shared" si="3"/>
        <v>11129.2785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412195.5</v>
      </c>
      <c r="D66" s="13">
        <v>0.026</v>
      </c>
      <c r="E66" s="12">
        <f t="shared" si="3"/>
        <v>10445.5</v>
      </c>
      <c r="F66" s="39">
        <f>SUM(F2)</f>
        <v>3626297</v>
      </c>
    </row>
    <row r="67" ht="22.5" customHeight="1">
      <c r="A67" s="3">
        <f t="shared" si="1"/>
        <v>1950</v>
      </c>
      <c r="B67" s="4">
        <v>1700.0</v>
      </c>
      <c r="C67" s="17">
        <v>401750.0</v>
      </c>
      <c r="D67" s="13">
        <v>0.025</v>
      </c>
      <c r="E67" s="4" t="s">
        <v>72</v>
      </c>
      <c r="F67" s="12">
        <f>SUM(C2)</f>
        <v>3625515.578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233718.1021</v>
      </c>
      <c r="D2" s="13">
        <v>0.0195</v>
      </c>
      <c r="E2" s="12">
        <f t="shared" ref="E2:E66" si="3">SUM(C2-C3)</f>
        <v>4470.331525</v>
      </c>
      <c r="F2" s="19">
        <v>233966.0</v>
      </c>
    </row>
    <row r="3" ht="22.5" customHeight="1">
      <c r="A3" s="3">
        <f t="shared" si="1"/>
        <v>2014</v>
      </c>
      <c r="B3" s="4">
        <v>1764.0</v>
      </c>
      <c r="C3" s="12">
        <f t="shared" si="2"/>
        <v>229247.7705</v>
      </c>
      <c r="D3" s="13">
        <v>0.0212</v>
      </c>
      <c r="E3" s="12">
        <f t="shared" si="3"/>
        <v>4759.158574</v>
      </c>
    </row>
    <row r="4" ht="22.5" customHeight="1">
      <c r="A4" s="3">
        <f t="shared" si="1"/>
        <v>2013</v>
      </c>
      <c r="B4" s="4">
        <v>1763.0</v>
      </c>
      <c r="C4" s="12">
        <f t="shared" si="2"/>
        <v>224488.612</v>
      </c>
      <c r="D4" s="13">
        <v>0.0241</v>
      </c>
      <c r="E4" s="12">
        <f t="shared" si="3"/>
        <v>5282.858655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219205.7533</v>
      </c>
      <c r="D5" s="13">
        <v>0.0166</v>
      </c>
      <c r="E5" s="12">
        <f t="shared" si="3"/>
        <v>3579.397506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215626.3558</v>
      </c>
      <c r="D6" s="13">
        <v>0.0055</v>
      </c>
      <c r="E6" s="12">
        <f t="shared" si="3"/>
        <v>1179.457938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214446.8979</v>
      </c>
      <c r="D7" s="13">
        <v>0.0027</v>
      </c>
      <c r="E7" s="12">
        <f t="shared" si="3"/>
        <v>577.4475159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213869.4503</v>
      </c>
      <c r="D8" s="13">
        <v>7.0E-4</v>
      </c>
      <c r="E8" s="12">
        <f t="shared" si="3"/>
        <v>149.6038925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213719.8465</v>
      </c>
      <c r="D9" s="13">
        <v>-0.0011</v>
      </c>
      <c r="E9" s="12">
        <f t="shared" si="3"/>
        <v>-235.3507169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213955.1972</v>
      </c>
      <c r="D10" s="13">
        <v>-0.0014</v>
      </c>
      <c r="E10" s="12">
        <f t="shared" si="3"/>
        <v>-299.9572161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214255.1544</v>
      </c>
      <c r="D11" s="13">
        <v>-0.0015</v>
      </c>
      <c r="E11" s="12">
        <f t="shared" si="3"/>
        <v>-321.8655299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214577.0199</v>
      </c>
      <c r="D12" s="13">
        <v>-0.0011</v>
      </c>
      <c r="E12" s="12">
        <f t="shared" si="3"/>
        <v>-236.294646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214813.3146</v>
      </c>
      <c r="D13" s="13">
        <v>1.0E-4</v>
      </c>
      <c r="E13" s="12">
        <f t="shared" si="3"/>
        <v>21.47918354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214791.8354</v>
      </c>
      <c r="D14" s="13">
        <v>-0.0023</v>
      </c>
      <c r="E14" s="12">
        <f t="shared" si="3"/>
        <v>-495.1600896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215286.9955</v>
      </c>
      <c r="D15" s="13">
        <v>-0.0047</v>
      </c>
      <c r="E15" s="12">
        <f t="shared" si="3"/>
        <v>-1016.627026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216303.6225</v>
      </c>
      <c r="D16" s="13">
        <v>-0.0037</v>
      </c>
      <c r="E16" s="12">
        <f t="shared" si="3"/>
        <v>-803.2955969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217106.9181</v>
      </c>
      <c r="D17" s="13">
        <v>-0.0019</v>
      </c>
      <c r="E17" s="12">
        <f t="shared" si="3"/>
        <v>-413.2883923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217520.2065</v>
      </c>
      <c r="D18" s="13">
        <v>-0.0011</v>
      </c>
      <c r="E18" s="12">
        <f t="shared" si="3"/>
        <v>-239.5357164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217759.7422</v>
      </c>
      <c r="D19" s="13">
        <v>1.0E-4</v>
      </c>
      <c r="E19" s="12">
        <f t="shared" si="3"/>
        <v>21.77379684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217737.9684</v>
      </c>
      <c r="D20" s="13">
        <v>0.0014</v>
      </c>
      <c r="E20" s="12">
        <f t="shared" si="3"/>
        <v>304.406986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217433.5614</v>
      </c>
      <c r="D21" s="13">
        <v>0.0018</v>
      </c>
      <c r="E21" s="12">
        <f t="shared" si="3"/>
        <v>390.6771916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217042.8842</v>
      </c>
      <c r="D22" s="13">
        <v>0.0028</v>
      </c>
      <c r="E22" s="12">
        <f t="shared" si="3"/>
        <v>606.0232108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216436.861</v>
      </c>
      <c r="D23" s="13">
        <v>0.0035</v>
      </c>
      <c r="E23" s="12">
        <f t="shared" si="3"/>
        <v>754.8869094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215681.9741</v>
      </c>
      <c r="D24" s="13">
        <v>0.0081</v>
      </c>
      <c r="E24" s="12">
        <f t="shared" si="3"/>
        <v>1732.986797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213948.9873</v>
      </c>
      <c r="D25" s="13">
        <v>0.0172</v>
      </c>
      <c r="E25" s="12">
        <f t="shared" si="3"/>
        <v>3617.698173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210331.2891</v>
      </c>
      <c r="D26" s="13">
        <v>0.0234</v>
      </c>
      <c r="E26" s="12">
        <f t="shared" si="3"/>
        <v>4809.2165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205522.0726</v>
      </c>
      <c r="D27" s="13">
        <v>0.0244</v>
      </c>
      <c r="E27" s="12">
        <f t="shared" si="3"/>
        <v>4895.293413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200626.7792</v>
      </c>
      <c r="D28" s="13">
        <v>0.0243</v>
      </c>
      <c r="E28" s="12">
        <f t="shared" si="3"/>
        <v>4759.573109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195867.2061</v>
      </c>
      <c r="D29" s="13">
        <v>0.0242</v>
      </c>
      <c r="E29" s="12">
        <f t="shared" si="3"/>
        <v>4627.989053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191239.2171</v>
      </c>
      <c r="D30" s="13">
        <v>0.0231</v>
      </c>
      <c r="E30" s="12">
        <f t="shared" si="3"/>
        <v>4317.882821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186921.3342</v>
      </c>
      <c r="D31" s="13">
        <v>0.0221</v>
      </c>
      <c r="E31" s="12">
        <f t="shared" si="3"/>
        <v>4041.641216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182879.693</v>
      </c>
      <c r="D32" s="13">
        <v>0.0206</v>
      </c>
      <c r="E32" s="12">
        <f t="shared" si="3"/>
        <v>3691.281282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179188.4117</v>
      </c>
      <c r="D33" s="13">
        <v>0.0194</v>
      </c>
      <c r="E33" s="12">
        <f t="shared" si="3"/>
        <v>3410.099262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175778.3125</v>
      </c>
      <c r="D34" s="13">
        <v>0.0217</v>
      </c>
      <c r="E34" s="12">
        <f t="shared" si="3"/>
        <v>3733.37514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172044.9373</v>
      </c>
      <c r="D35" s="13">
        <v>0.0253</v>
      </c>
      <c r="E35" s="12">
        <f t="shared" si="3"/>
        <v>4245.330064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167799.6073</v>
      </c>
      <c r="D36" s="13">
        <v>0.0245</v>
      </c>
      <c r="E36" s="12">
        <f t="shared" si="3"/>
        <v>4012.777334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163786.8299</v>
      </c>
      <c r="D37" s="13">
        <v>0.0239</v>
      </c>
      <c r="E37" s="12">
        <f t="shared" si="3"/>
        <v>3823.132372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159963.6976</v>
      </c>
      <c r="D38" s="13">
        <v>0.023</v>
      </c>
      <c r="E38" s="12">
        <f t="shared" si="3"/>
        <v>3596.446768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156367.2508</v>
      </c>
      <c r="D39" s="13">
        <v>0.0187</v>
      </c>
      <c r="E39" s="12">
        <f t="shared" si="3"/>
        <v>2870.391273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153496.8595</v>
      </c>
      <c r="D40" s="13">
        <v>0.0139</v>
      </c>
      <c r="E40" s="12">
        <f t="shared" si="3"/>
        <v>2104.355802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151392.5037</v>
      </c>
      <c r="D41" s="13">
        <v>0.011</v>
      </c>
      <c r="E41" s="12">
        <f t="shared" si="3"/>
        <v>1647.198359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149745.3054</v>
      </c>
      <c r="D42" s="13">
        <v>0.0092</v>
      </c>
      <c r="E42" s="12">
        <f t="shared" si="3"/>
        <v>1365.097909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148380.2075</v>
      </c>
      <c r="D43" s="13">
        <v>0.0083</v>
      </c>
      <c r="E43" s="12">
        <f t="shared" si="3"/>
        <v>1221.417953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147158.7895</v>
      </c>
      <c r="D44" s="13">
        <v>0.0079</v>
      </c>
      <c r="E44" s="12">
        <f t="shared" si="3"/>
        <v>1153.442243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146005.3473</v>
      </c>
      <c r="D45" s="13">
        <v>0.0074</v>
      </c>
      <c r="E45" s="12">
        <f t="shared" si="3"/>
        <v>1072.503047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144932.8442</v>
      </c>
      <c r="D46" s="13">
        <v>0.0077</v>
      </c>
      <c r="E46" s="12">
        <f t="shared" si="3"/>
        <v>1107.455493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143825.3887</v>
      </c>
      <c r="D47" s="13">
        <v>0.0194</v>
      </c>
      <c r="E47" s="12">
        <f t="shared" si="3"/>
        <v>2737.112558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141088.2762</v>
      </c>
      <c r="D48" s="13">
        <v>0.0392</v>
      </c>
      <c r="E48" s="12">
        <f t="shared" si="3"/>
        <v>5322.036591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135766.2396</v>
      </c>
      <c r="D49" s="13">
        <v>0.031</v>
      </c>
      <c r="E49" s="12">
        <f t="shared" si="3"/>
        <v>4082.20507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131684.0345</v>
      </c>
      <c r="D50" s="13">
        <v>0.0151</v>
      </c>
      <c r="E50" s="12">
        <f t="shared" si="3"/>
        <v>1958.850282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129725.1842</v>
      </c>
      <c r="D51" s="13">
        <v>0.0355</v>
      </c>
      <c r="E51" s="12">
        <f t="shared" si="3"/>
        <v>4447.362665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125277.8216</v>
      </c>
      <c r="D52" s="13">
        <v>0.0559</v>
      </c>
      <c r="E52" s="12">
        <f t="shared" si="3"/>
        <v>6632.285467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118645.5361</v>
      </c>
      <c r="D53" s="13">
        <v>0.0538</v>
      </c>
      <c r="E53" s="12">
        <f t="shared" si="3"/>
        <v>6057.249802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112588.2863</v>
      </c>
      <c r="D54" s="13">
        <v>0.0484</v>
      </c>
      <c r="E54" s="12">
        <f t="shared" si="3"/>
        <v>5197.704174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107390.5821</v>
      </c>
      <c r="D55" s="13">
        <v>0.042</v>
      </c>
      <c r="E55" s="12">
        <f t="shared" si="3"/>
        <v>4328.603118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103061.979</v>
      </c>
      <c r="D56" s="13">
        <v>0.0356</v>
      </c>
      <c r="E56" s="12">
        <f t="shared" si="3"/>
        <v>3542.879927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99519.09907</v>
      </c>
      <c r="D57" s="13">
        <v>0.0344</v>
      </c>
      <c r="E57" s="12">
        <f t="shared" si="3"/>
        <v>3309.606543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96209.49253</v>
      </c>
      <c r="D58" s="13">
        <v>0.0365</v>
      </c>
      <c r="E58" s="12">
        <f t="shared" si="3"/>
        <v>3387.985024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92821.5075</v>
      </c>
      <c r="D59" s="13">
        <v>0.0334</v>
      </c>
      <c r="E59" s="12">
        <f t="shared" si="3"/>
        <v>3000.037111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89821.47039</v>
      </c>
      <c r="D60" s="13">
        <v>0.0341</v>
      </c>
      <c r="E60" s="12">
        <f t="shared" si="3"/>
        <v>2961.910976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86859.55942</v>
      </c>
      <c r="D61" s="13">
        <v>0.035</v>
      </c>
      <c r="E61" s="12">
        <f t="shared" si="3"/>
        <v>2937.279787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83922.27963</v>
      </c>
      <c r="D62" s="13">
        <v>0.0278</v>
      </c>
      <c r="E62" s="12">
        <f t="shared" si="3"/>
        <v>2269.935176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81652.34445</v>
      </c>
      <c r="D63" s="13">
        <v>0.023</v>
      </c>
      <c r="E63" s="12">
        <f t="shared" si="3"/>
        <v>1835.78096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79816.56349</v>
      </c>
      <c r="D64" s="13">
        <v>0.0244</v>
      </c>
      <c r="E64" s="12">
        <f t="shared" si="3"/>
        <v>1901.136421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77915.42707</v>
      </c>
      <c r="D65" s="13">
        <v>0.0276</v>
      </c>
      <c r="E65" s="12">
        <f t="shared" si="3"/>
        <v>2092.707072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75822.72</v>
      </c>
      <c r="D66" s="13">
        <v>0.0302</v>
      </c>
      <c r="E66" s="12">
        <f t="shared" si="3"/>
        <v>2222.72</v>
      </c>
      <c r="F66" s="39">
        <f>SUM(F2)</f>
        <v>233966</v>
      </c>
    </row>
    <row r="67" ht="22.5" customHeight="1">
      <c r="A67" s="3">
        <f t="shared" si="1"/>
        <v>1950</v>
      </c>
      <c r="B67" s="4">
        <v>1700.0</v>
      </c>
      <c r="C67" s="17">
        <v>73600.0</v>
      </c>
      <c r="D67" s="13">
        <v>0.0302</v>
      </c>
      <c r="E67" s="4" t="s">
        <v>72</v>
      </c>
      <c r="F67" s="12">
        <f>SUM(C2)</f>
        <v>233718.1021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324055.7651</v>
      </c>
      <c r="D2" s="13">
        <v>0.0227</v>
      </c>
      <c r="E2" s="12">
        <f t="shared" ref="E2:E66" si="3">SUM(C2-C3)</f>
        <v>7192.789546</v>
      </c>
      <c r="F2" s="19">
        <v>324028.0</v>
      </c>
    </row>
    <row r="3" ht="22.5" customHeight="1">
      <c r="A3" s="3">
        <f t="shared" si="1"/>
        <v>2014</v>
      </c>
      <c r="B3" s="4">
        <v>1764.0</v>
      </c>
      <c r="C3" s="12">
        <f t="shared" si="2"/>
        <v>316862.9756</v>
      </c>
      <c r="D3" s="13">
        <v>0.0339</v>
      </c>
      <c r="E3" s="12">
        <f t="shared" si="3"/>
        <v>10389.45243</v>
      </c>
    </row>
    <row r="4" ht="22.5" customHeight="1">
      <c r="A4" s="3">
        <f t="shared" si="1"/>
        <v>2013</v>
      </c>
      <c r="B4" s="4">
        <v>1763.0</v>
      </c>
      <c r="C4" s="12">
        <f t="shared" si="2"/>
        <v>306473.5231</v>
      </c>
      <c r="D4" s="13">
        <v>0.0359</v>
      </c>
      <c r="E4" s="12">
        <f t="shared" si="3"/>
        <v>10621.10192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295852.4212</v>
      </c>
      <c r="D5" s="13">
        <v>0.0357</v>
      </c>
      <c r="E5" s="12">
        <f t="shared" si="3"/>
        <v>10197.86757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285654.5537</v>
      </c>
      <c r="D6" s="13">
        <v>0.0358</v>
      </c>
      <c r="E6" s="12">
        <f t="shared" si="3"/>
        <v>9872.980325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275781.5733</v>
      </c>
      <c r="D7" s="13">
        <v>0.036</v>
      </c>
      <c r="E7" s="12">
        <f t="shared" si="3"/>
        <v>9583.143475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266198.4299</v>
      </c>
      <c r="D8" s="13">
        <v>0.0468</v>
      </c>
      <c r="E8" s="12">
        <f t="shared" si="3"/>
        <v>11901.11436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254297.3155</v>
      </c>
      <c r="D9" s="13">
        <v>0.0507</v>
      </c>
      <c r="E9" s="12">
        <f t="shared" si="3"/>
        <v>12270.74702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242026.5685</v>
      </c>
      <c r="D10" s="13">
        <v>0.0413</v>
      </c>
      <c r="E10" s="12">
        <f t="shared" si="3"/>
        <v>9599.248322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232427.3201</v>
      </c>
      <c r="D11" s="13">
        <v>0.037</v>
      </c>
      <c r="E11" s="12">
        <f t="shared" si="3"/>
        <v>8292.970921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224134.3492</v>
      </c>
      <c r="D12" s="13">
        <v>0.036</v>
      </c>
      <c r="E12" s="12">
        <f t="shared" si="3"/>
        <v>7788.45229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216345.8969</v>
      </c>
      <c r="D13" s="13">
        <v>0.0371</v>
      </c>
      <c r="E13" s="12">
        <f t="shared" si="3"/>
        <v>7739.304577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208606.5924</v>
      </c>
      <c r="D14" s="13">
        <v>0.0373</v>
      </c>
      <c r="E14" s="12">
        <f t="shared" si="3"/>
        <v>7501.230015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201105.3623</v>
      </c>
      <c r="D15" s="13">
        <v>0.0316</v>
      </c>
      <c r="E15" s="12">
        <f t="shared" si="3"/>
        <v>6160.265074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194945.0973</v>
      </c>
      <c r="D16" s="13">
        <v>0.0282</v>
      </c>
      <c r="E16" s="12">
        <f t="shared" si="3"/>
        <v>5346.675494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189598.4218</v>
      </c>
      <c r="D17" s="13">
        <v>0.0251</v>
      </c>
      <c r="E17" s="12">
        <f t="shared" si="3"/>
        <v>4642.396241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184956.0255</v>
      </c>
      <c r="D18" s="13">
        <v>0.0208</v>
      </c>
      <c r="E18" s="12">
        <f t="shared" si="3"/>
        <v>3768.696445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181187.3291</v>
      </c>
      <c r="D19" s="13">
        <v>0.024</v>
      </c>
      <c r="E19" s="12">
        <f t="shared" si="3"/>
        <v>4246.578026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176940.7511</v>
      </c>
      <c r="D20" s="13">
        <v>0.0191</v>
      </c>
      <c r="E20" s="12">
        <f t="shared" si="3"/>
        <v>3316.228383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173624.5227</v>
      </c>
      <c r="D21" s="13">
        <v>-1.0E-4</v>
      </c>
      <c r="E21" s="12">
        <f t="shared" si="3"/>
        <v>-17.36418869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173641.8869</v>
      </c>
      <c r="D22" s="13">
        <v>7.0E-4</v>
      </c>
      <c r="E22" s="12">
        <f t="shared" si="3"/>
        <v>121.4642958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173520.4226</v>
      </c>
      <c r="D23" s="13">
        <v>0.0599</v>
      </c>
      <c r="E23" s="12">
        <f t="shared" si="3"/>
        <v>9806.465999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163713.9566</v>
      </c>
      <c r="D24" s="13">
        <v>0.0065</v>
      </c>
      <c r="E24" s="12">
        <f t="shared" si="3"/>
        <v>1057.268473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162656.6881</v>
      </c>
      <c r="D25" s="13">
        <v>-0.0315</v>
      </c>
      <c r="E25" s="12">
        <f t="shared" si="3"/>
        <v>-5290.331105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167947.0192</v>
      </c>
      <c r="D26" s="13">
        <v>0.0267</v>
      </c>
      <c r="E26" s="12">
        <f t="shared" si="3"/>
        <v>4367.57126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163579.4479</v>
      </c>
      <c r="D27" s="13">
        <v>0.0207</v>
      </c>
      <c r="E27" s="12">
        <f t="shared" si="3"/>
        <v>3317.423898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160262.024</v>
      </c>
      <c r="D28" s="13">
        <v>0.0209</v>
      </c>
      <c r="E28" s="12">
        <f t="shared" si="3"/>
        <v>3280.90538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156981.1187</v>
      </c>
      <c r="D29" s="13">
        <v>0.0196</v>
      </c>
      <c r="E29" s="12">
        <f t="shared" si="3"/>
        <v>3017.683333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153963.4353</v>
      </c>
      <c r="D30" s="13">
        <v>0.0222</v>
      </c>
      <c r="E30" s="12">
        <f t="shared" si="3"/>
        <v>3343.756862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150619.6785</v>
      </c>
      <c r="D31" s="13">
        <v>0.0228</v>
      </c>
      <c r="E31" s="12">
        <f t="shared" si="3"/>
        <v>3357.575938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147262.1025</v>
      </c>
      <c r="D32" s="13">
        <v>0.0188</v>
      </c>
      <c r="E32" s="12">
        <f t="shared" si="3"/>
        <v>2717.439662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144544.6629</v>
      </c>
      <c r="D33" s="13">
        <v>0.0216</v>
      </c>
      <c r="E33" s="12">
        <f t="shared" si="3"/>
        <v>3056.151838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141488.511</v>
      </c>
      <c r="D34" s="13">
        <v>0.0242</v>
      </c>
      <c r="E34" s="12">
        <f t="shared" si="3"/>
        <v>3343.118499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138145.3925</v>
      </c>
      <c r="D35" s="13">
        <v>0.0268</v>
      </c>
      <c r="E35" s="12">
        <f t="shared" si="3"/>
        <v>3605.664706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134539.7278</v>
      </c>
      <c r="D36" s="13">
        <v>0.025</v>
      </c>
      <c r="E36" s="12">
        <f t="shared" si="3"/>
        <v>3281.456776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131258.2711</v>
      </c>
      <c r="D37" s="13">
        <v>0.0407</v>
      </c>
      <c r="E37" s="12">
        <f t="shared" si="3"/>
        <v>5133.286857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126124.9842</v>
      </c>
      <c r="D38" s="13">
        <v>0.042</v>
      </c>
      <c r="E38" s="12">
        <f t="shared" si="3"/>
        <v>5083.732568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121041.2516</v>
      </c>
      <c r="D39" s="13">
        <v>0.0249</v>
      </c>
      <c r="E39" s="12">
        <f t="shared" si="3"/>
        <v>2940.703645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118100.548</v>
      </c>
      <c r="D40" s="13">
        <v>0.0289</v>
      </c>
      <c r="E40" s="12">
        <f t="shared" si="3"/>
        <v>3317.237668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114783.3103</v>
      </c>
      <c r="D41" s="13">
        <v>0.0257</v>
      </c>
      <c r="E41" s="12">
        <f t="shared" si="3"/>
        <v>2876.017427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111907.2929</v>
      </c>
      <c r="D42" s="13">
        <v>0.0224</v>
      </c>
      <c r="E42" s="12">
        <f t="shared" si="3"/>
        <v>2451.802974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109455.4899</v>
      </c>
      <c r="D43" s="13">
        <v>0.0248</v>
      </c>
      <c r="E43" s="12">
        <f t="shared" si="3"/>
        <v>2648.805767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106806.6841</v>
      </c>
      <c r="D44" s="13">
        <v>0.025</v>
      </c>
      <c r="E44" s="12">
        <f t="shared" si="3"/>
        <v>2605.041077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104201.6431</v>
      </c>
      <c r="D45" s="13">
        <v>-0.0014</v>
      </c>
      <c r="E45" s="12">
        <f t="shared" si="3"/>
        <v>-146.0868219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104347.7299</v>
      </c>
      <c r="D46" s="13">
        <v>0.0</v>
      </c>
      <c r="E46" s="12">
        <f t="shared" si="3"/>
        <v>0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104347.7299</v>
      </c>
      <c r="D47" s="13">
        <v>0.0243</v>
      </c>
      <c r="E47" s="12">
        <f t="shared" si="3"/>
        <v>2475.495301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101872.2346</v>
      </c>
      <c r="D48" s="13">
        <v>0.0217</v>
      </c>
      <c r="E48" s="12">
        <f t="shared" si="3"/>
        <v>2163.675727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99708.55887</v>
      </c>
      <c r="D49" s="13">
        <v>0.0217</v>
      </c>
      <c r="E49" s="12">
        <f t="shared" si="3"/>
        <v>2117.721178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97590.83769</v>
      </c>
      <c r="D50" s="13">
        <v>0.0239</v>
      </c>
      <c r="E50" s="12">
        <f t="shared" si="3"/>
        <v>2277.977362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95312.86033</v>
      </c>
      <c r="D51" s="13">
        <v>0.0254</v>
      </c>
      <c r="E51" s="12">
        <f t="shared" si="3"/>
        <v>2360.977816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92951.88251</v>
      </c>
      <c r="D52" s="13">
        <v>0.0241</v>
      </c>
      <c r="E52" s="12">
        <f t="shared" si="3"/>
        <v>2187.423463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90764.45905</v>
      </c>
      <c r="D53" s="13">
        <v>0.0277</v>
      </c>
      <c r="E53" s="12">
        <f t="shared" si="3"/>
        <v>2446.40996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88318.04909</v>
      </c>
      <c r="D54" s="13">
        <v>0.0285</v>
      </c>
      <c r="E54" s="12">
        <f t="shared" si="3"/>
        <v>2447.315896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85870.73319</v>
      </c>
      <c r="D55" s="13">
        <v>0.0211</v>
      </c>
      <c r="E55" s="12">
        <f t="shared" si="3"/>
        <v>1774.431956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84096.30124</v>
      </c>
      <c r="D56" s="13">
        <v>0.0254</v>
      </c>
      <c r="E56" s="12">
        <f t="shared" si="3"/>
        <v>2083.134437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82013.1668</v>
      </c>
      <c r="D57" s="13">
        <v>0.0253</v>
      </c>
      <c r="E57" s="12">
        <f t="shared" si="3"/>
        <v>2023.732683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79989.43412</v>
      </c>
      <c r="D58" s="13">
        <v>0.0254</v>
      </c>
      <c r="E58" s="12">
        <f t="shared" si="3"/>
        <v>1981.403966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78008.03015</v>
      </c>
      <c r="D59" s="13">
        <v>0.0254</v>
      </c>
      <c r="E59" s="12">
        <f t="shared" si="3"/>
        <v>1932.322963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76075.70719</v>
      </c>
      <c r="D60" s="13">
        <v>0.0254</v>
      </c>
      <c r="E60" s="12">
        <f t="shared" si="3"/>
        <v>1884.457736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74191.24945</v>
      </c>
      <c r="D61" s="13">
        <v>0.0254</v>
      </c>
      <c r="E61" s="12">
        <f t="shared" si="3"/>
        <v>1837.778171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72353.47128</v>
      </c>
      <c r="D62" s="13">
        <v>0.025</v>
      </c>
      <c r="E62" s="12">
        <f t="shared" si="3"/>
        <v>1764.718812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70588.75247</v>
      </c>
      <c r="D63" s="13">
        <v>0.0249</v>
      </c>
      <c r="E63" s="12">
        <f t="shared" si="3"/>
        <v>1714.957495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68873.79497</v>
      </c>
      <c r="D64" s="13">
        <v>0.0245</v>
      </c>
      <c r="E64" s="12">
        <f t="shared" si="3"/>
        <v>1647.055126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67226.73985</v>
      </c>
      <c r="D65" s="13">
        <v>0.0239</v>
      </c>
      <c r="E65" s="12">
        <f t="shared" si="3"/>
        <v>1569.214848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65657.525</v>
      </c>
      <c r="D66" s="13">
        <v>0.0235</v>
      </c>
      <c r="E66" s="12">
        <f t="shared" si="3"/>
        <v>1507.525</v>
      </c>
      <c r="F66" s="39">
        <f>SUM(F2)</f>
        <v>324028</v>
      </c>
    </row>
    <row r="67" ht="22.5" customHeight="1">
      <c r="A67" s="3">
        <f t="shared" si="1"/>
        <v>1950</v>
      </c>
      <c r="B67" s="4">
        <v>1700.0</v>
      </c>
      <c r="C67" s="17">
        <v>64150.0</v>
      </c>
      <c r="D67" s="13">
        <v>0.023</v>
      </c>
      <c r="E67" s="4" t="s">
        <v>72</v>
      </c>
      <c r="F67" s="12">
        <f>SUM(C2)</f>
        <v>324055.7651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9975218.934</v>
      </c>
      <c r="D2" s="13">
        <v>0.0145</v>
      </c>
      <c r="E2" s="12">
        <f t="shared" ref="E2:E66" si="3">SUM(C2-C3)</f>
        <v>142573.3608</v>
      </c>
      <c r="F2" s="19">
        <v>9975075.0</v>
      </c>
    </row>
    <row r="3" ht="22.5" customHeight="1">
      <c r="A3" s="3">
        <f t="shared" si="1"/>
        <v>2014</v>
      </c>
      <c r="B3" s="4">
        <v>1764.0</v>
      </c>
      <c r="C3" s="12">
        <f t="shared" si="2"/>
        <v>9832645.574</v>
      </c>
      <c r="D3" s="13">
        <v>0.0147</v>
      </c>
      <c r="E3" s="12">
        <f t="shared" si="3"/>
        <v>142445.9347</v>
      </c>
    </row>
    <row r="4" ht="22.5" customHeight="1">
      <c r="A4" s="3">
        <f t="shared" si="1"/>
        <v>2013</v>
      </c>
      <c r="B4" s="4">
        <v>1763.0</v>
      </c>
      <c r="C4" s="12">
        <f t="shared" si="2"/>
        <v>9690199.639</v>
      </c>
      <c r="D4" s="13">
        <v>0.0141</v>
      </c>
      <c r="E4" s="12">
        <f t="shared" si="3"/>
        <v>134732.0924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9555467.547</v>
      </c>
      <c r="D5" s="13">
        <v>0.0141</v>
      </c>
      <c r="E5" s="12">
        <f t="shared" si="3"/>
        <v>132858.7836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9422608.763</v>
      </c>
      <c r="D6" s="13">
        <v>0.0143</v>
      </c>
      <c r="E6" s="12">
        <f t="shared" si="3"/>
        <v>132843.6412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9289765.122</v>
      </c>
      <c r="D7" s="13">
        <v>0.0146</v>
      </c>
      <c r="E7" s="12">
        <f t="shared" si="3"/>
        <v>133678.8594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9156086.262</v>
      </c>
      <c r="D8" s="13">
        <v>0.015</v>
      </c>
      <c r="E8" s="12">
        <f t="shared" si="3"/>
        <v>135311.6196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9020774.643</v>
      </c>
      <c r="D9" s="13">
        <v>0.0152</v>
      </c>
      <c r="E9" s="12">
        <f t="shared" si="3"/>
        <v>135062.8197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8885711.823</v>
      </c>
      <c r="D10" s="13">
        <v>0.0153</v>
      </c>
      <c r="E10" s="12">
        <f t="shared" si="3"/>
        <v>133902.6799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8751809.143</v>
      </c>
      <c r="D11" s="13">
        <v>0.0154</v>
      </c>
      <c r="E11" s="12">
        <f t="shared" si="3"/>
        <v>132733.7609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8619075.382</v>
      </c>
      <c r="D12" s="13">
        <v>0.0155</v>
      </c>
      <c r="E12" s="12">
        <f t="shared" si="3"/>
        <v>131556.542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8487518.84</v>
      </c>
      <c r="D13" s="13">
        <v>0.0154</v>
      </c>
      <c r="E13" s="12">
        <f t="shared" si="3"/>
        <v>128725.4187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8358793.421</v>
      </c>
      <c r="D14" s="13">
        <v>0.0154</v>
      </c>
      <c r="E14" s="12">
        <f t="shared" si="3"/>
        <v>126773.1128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8232020.309</v>
      </c>
      <c r="D15" s="13">
        <v>0.0156</v>
      </c>
      <c r="E15" s="12">
        <f t="shared" si="3"/>
        <v>126446.9445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8105573.364</v>
      </c>
      <c r="D16" s="13">
        <v>0.0161</v>
      </c>
      <c r="E16" s="12">
        <f t="shared" si="3"/>
        <v>128431.9763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7977141.388</v>
      </c>
      <c r="D17" s="13">
        <v>0.0167</v>
      </c>
      <c r="E17" s="12">
        <f t="shared" si="3"/>
        <v>131030.0592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7846111.329</v>
      </c>
      <c r="D18" s="13">
        <v>0.0174</v>
      </c>
      <c r="E18" s="12">
        <f t="shared" si="3"/>
        <v>134187.4751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7711923.854</v>
      </c>
      <c r="D19" s="13">
        <v>0.0182</v>
      </c>
      <c r="E19" s="12">
        <f t="shared" si="3"/>
        <v>137848.1773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7574075.676</v>
      </c>
      <c r="D20" s="13">
        <v>0.0191</v>
      </c>
      <c r="E20" s="12">
        <f t="shared" si="3"/>
        <v>141953.5329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7432122.143</v>
      </c>
      <c r="D21" s="13">
        <v>0.0198</v>
      </c>
      <c r="E21" s="12">
        <f t="shared" si="3"/>
        <v>144298.9002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7287823.243</v>
      </c>
      <c r="D22" s="13">
        <v>0.0206</v>
      </c>
      <c r="E22" s="12">
        <f t="shared" si="3"/>
        <v>147098.921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7140724.322</v>
      </c>
      <c r="D23" s="13">
        <v>0.0215</v>
      </c>
      <c r="E23" s="12">
        <f t="shared" si="3"/>
        <v>150294.2466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6990430.076</v>
      </c>
      <c r="D24" s="13">
        <v>0.0224</v>
      </c>
      <c r="E24" s="12">
        <f t="shared" si="3"/>
        <v>153154.9625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6837275.113</v>
      </c>
      <c r="D25" s="13">
        <v>0.0233</v>
      </c>
      <c r="E25" s="12">
        <f t="shared" si="3"/>
        <v>155681.1396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6681593.973</v>
      </c>
      <c r="D26" s="13">
        <v>0.0241</v>
      </c>
      <c r="E26" s="12">
        <f t="shared" si="3"/>
        <v>157237.003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6524356.97</v>
      </c>
      <c r="D27" s="13">
        <v>0.0249</v>
      </c>
      <c r="E27" s="12">
        <f t="shared" si="3"/>
        <v>158509.5995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6365847.371</v>
      </c>
      <c r="D28" s="13">
        <v>0.0257</v>
      </c>
      <c r="E28" s="12">
        <f t="shared" si="3"/>
        <v>159503.0491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6206344.322</v>
      </c>
      <c r="D29" s="13">
        <v>0.0265</v>
      </c>
      <c r="E29" s="12">
        <f t="shared" si="3"/>
        <v>160222.2353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6046122.087</v>
      </c>
      <c r="D30" s="13">
        <v>0.0272</v>
      </c>
      <c r="E30" s="12">
        <f t="shared" si="3"/>
        <v>160099.806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5886022.28</v>
      </c>
      <c r="D31" s="13">
        <v>0.0278</v>
      </c>
      <c r="E31" s="12">
        <f t="shared" si="3"/>
        <v>159205.5063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5726816.774</v>
      </c>
      <c r="D32" s="13">
        <v>0.0284</v>
      </c>
      <c r="E32" s="12">
        <f t="shared" si="3"/>
        <v>158150.1326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5568666.642</v>
      </c>
      <c r="D33" s="13">
        <v>0.0287</v>
      </c>
      <c r="E33" s="12">
        <f t="shared" si="3"/>
        <v>155361.8476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5413304.794</v>
      </c>
      <c r="D34" s="13">
        <v>0.0286</v>
      </c>
      <c r="E34" s="12">
        <f t="shared" si="3"/>
        <v>150515.7662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5262789.028</v>
      </c>
      <c r="D35" s="13">
        <v>0.0282</v>
      </c>
      <c r="E35" s="12">
        <f t="shared" si="3"/>
        <v>144340.2554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5118448.772</v>
      </c>
      <c r="D36" s="13">
        <v>0.0274</v>
      </c>
      <c r="E36" s="12">
        <f t="shared" si="3"/>
        <v>136505.2524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4981943.52</v>
      </c>
      <c r="D37" s="13">
        <v>0.0264</v>
      </c>
      <c r="E37" s="12">
        <f t="shared" si="3"/>
        <v>128140.4023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4853803.118</v>
      </c>
      <c r="D38" s="13">
        <v>0.0254</v>
      </c>
      <c r="E38" s="12">
        <f t="shared" si="3"/>
        <v>120232.6889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4733570.429</v>
      </c>
      <c r="D39" s="13">
        <v>0.0243</v>
      </c>
      <c r="E39" s="12">
        <f t="shared" si="3"/>
        <v>112296.9456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4621273.483</v>
      </c>
      <c r="D40" s="13">
        <v>0.0233</v>
      </c>
      <c r="E40" s="12">
        <f t="shared" si="3"/>
        <v>105223.954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4516049.529</v>
      </c>
      <c r="D41" s="13">
        <v>0.0224</v>
      </c>
      <c r="E41" s="12">
        <f t="shared" si="3"/>
        <v>98943.18217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4417106.347</v>
      </c>
      <c r="D42" s="13">
        <v>0.0215</v>
      </c>
      <c r="E42" s="12">
        <f t="shared" si="3"/>
        <v>92968.95395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4324137.393</v>
      </c>
      <c r="D43" s="13">
        <v>0.0208</v>
      </c>
      <c r="E43" s="12">
        <f t="shared" si="3"/>
        <v>88109.38262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4236028.01</v>
      </c>
      <c r="D44" s="13">
        <v>0.0202</v>
      </c>
      <c r="E44" s="12">
        <f t="shared" si="3"/>
        <v>83873.52069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4152154.49</v>
      </c>
      <c r="D45" s="13">
        <v>0.0198</v>
      </c>
      <c r="E45" s="12">
        <f t="shared" si="3"/>
        <v>80616.45312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4071538.037</v>
      </c>
      <c r="D46" s="13">
        <v>0.0196</v>
      </c>
      <c r="E46" s="12">
        <f t="shared" si="3"/>
        <v>78268.09093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3993269.946</v>
      </c>
      <c r="D47" s="13">
        <v>0.0195</v>
      </c>
      <c r="E47" s="12">
        <f t="shared" si="3"/>
        <v>76379.3663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3916890.579</v>
      </c>
      <c r="D48" s="13">
        <v>0.0197</v>
      </c>
      <c r="E48" s="12">
        <f t="shared" si="3"/>
        <v>75672.0059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3841218.573</v>
      </c>
      <c r="D49" s="13">
        <v>0.0201</v>
      </c>
      <c r="E49" s="12">
        <f t="shared" si="3"/>
        <v>75687.18099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3765531.392</v>
      </c>
      <c r="D50" s="13">
        <v>0.0207</v>
      </c>
      <c r="E50" s="12">
        <f t="shared" si="3"/>
        <v>76365.72923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3689165.663</v>
      </c>
      <c r="D51" s="13">
        <v>0.0215</v>
      </c>
      <c r="E51" s="12">
        <f t="shared" si="3"/>
        <v>77647.63755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3611518.026</v>
      </c>
      <c r="D52" s="13">
        <v>0.0223</v>
      </c>
      <c r="E52" s="12">
        <f t="shared" si="3"/>
        <v>78780.05671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3532737.969</v>
      </c>
      <c r="D53" s="13">
        <v>0.023</v>
      </c>
      <c r="E53" s="12">
        <f t="shared" si="3"/>
        <v>79426.17134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3453311.798</v>
      </c>
      <c r="D54" s="13">
        <v>0.0232</v>
      </c>
      <c r="E54" s="12">
        <f t="shared" si="3"/>
        <v>78300.2675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3375011.53</v>
      </c>
      <c r="D55" s="13">
        <v>0.023</v>
      </c>
      <c r="E55" s="12">
        <f t="shared" si="3"/>
        <v>75880.02463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3299131.505</v>
      </c>
      <c r="D56" s="13">
        <v>0.0228</v>
      </c>
      <c r="E56" s="12">
        <f t="shared" si="3"/>
        <v>73543.40861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3225588.097</v>
      </c>
      <c r="D57" s="13">
        <v>0.0227</v>
      </c>
      <c r="E57" s="12">
        <f t="shared" si="3"/>
        <v>71595.62902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3153992.468</v>
      </c>
      <c r="D58" s="13">
        <v>0.0229</v>
      </c>
      <c r="E58" s="12">
        <f t="shared" si="3"/>
        <v>70609.47064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3083382.997</v>
      </c>
      <c r="D59" s="13">
        <v>0.0232</v>
      </c>
      <c r="E59" s="12">
        <f t="shared" si="3"/>
        <v>69912.51518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3013470.482</v>
      </c>
      <c r="D60" s="13">
        <v>0.0232</v>
      </c>
      <c r="E60" s="12">
        <f t="shared" si="3"/>
        <v>68327.32133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2945143.161</v>
      </c>
      <c r="D61" s="13">
        <v>0.0233</v>
      </c>
      <c r="E61" s="12">
        <f t="shared" si="3"/>
        <v>67059.35273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2878083.808</v>
      </c>
      <c r="D62" s="13">
        <v>0.0234</v>
      </c>
      <c r="E62" s="12">
        <f t="shared" si="3"/>
        <v>65807.27097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2812276.537</v>
      </c>
      <c r="D63" s="13">
        <v>0.0236</v>
      </c>
      <c r="E63" s="12">
        <f t="shared" si="3"/>
        <v>64839.51375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2747437.023</v>
      </c>
      <c r="D64" s="13">
        <v>0.0237</v>
      </c>
      <c r="E64" s="12">
        <f t="shared" si="3"/>
        <v>63606.77684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2683830.246</v>
      </c>
      <c r="D65" s="13">
        <v>0.0239</v>
      </c>
      <c r="E65" s="12">
        <f t="shared" si="3"/>
        <v>62646.29641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2621183.95</v>
      </c>
      <c r="D66" s="13">
        <v>0.0241</v>
      </c>
      <c r="E66" s="12">
        <f t="shared" si="3"/>
        <v>61683.95</v>
      </c>
      <c r="F66" s="39">
        <f>SUM(F2)</f>
        <v>9975075</v>
      </c>
    </row>
    <row r="67" ht="22.5" customHeight="1">
      <c r="A67" s="3">
        <f t="shared" si="1"/>
        <v>1950</v>
      </c>
      <c r="B67" s="4">
        <v>1700.0</v>
      </c>
      <c r="C67" s="17">
        <v>2559500.0</v>
      </c>
      <c r="D67" s="13">
        <v>0.0243</v>
      </c>
      <c r="E67" s="4" t="s">
        <v>72</v>
      </c>
      <c r="F67" s="12">
        <f>SUM(C2)</f>
        <v>9975218.934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11839031.51</v>
      </c>
      <c r="D2" s="40">
        <v>0.0151</v>
      </c>
      <c r="E2" s="12">
        <f t="shared" ref="E2:E66" si="3">SUM(C2-C3)</f>
        <v>176110.1131</v>
      </c>
      <c r="F2" s="19">
        <v>1.1838201E7</v>
      </c>
    </row>
    <row r="3" ht="22.5" customHeight="1">
      <c r="A3" s="3">
        <f t="shared" si="1"/>
        <v>2014</v>
      </c>
      <c r="B3" s="4">
        <v>1764.0</v>
      </c>
      <c r="C3" s="12">
        <f t="shared" si="2"/>
        <v>11662921.4</v>
      </c>
      <c r="D3" s="40">
        <v>0.0154</v>
      </c>
      <c r="E3" s="12">
        <f t="shared" si="3"/>
        <v>176884.9612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11486036.44</v>
      </c>
      <c r="D4" s="40">
        <v>0.0156</v>
      </c>
      <c r="E4" s="12">
        <f t="shared" si="3"/>
        <v>176429.8626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11309606.58</v>
      </c>
      <c r="D5" s="40">
        <v>0.0158</v>
      </c>
      <c r="E5" s="12">
        <f t="shared" si="3"/>
        <v>175912.3685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11133694.21</v>
      </c>
      <c r="D6" s="40">
        <v>0.016</v>
      </c>
      <c r="E6" s="12">
        <f t="shared" si="3"/>
        <v>175333.767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10958360.44</v>
      </c>
      <c r="D7" s="40">
        <v>0.0162</v>
      </c>
      <c r="E7" s="12">
        <f t="shared" si="3"/>
        <v>174695.3741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10783665.07</v>
      </c>
      <c r="D8" s="40">
        <v>0.0164</v>
      </c>
      <c r="E8" s="12">
        <f t="shared" si="3"/>
        <v>173998.5312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10609666.54</v>
      </c>
      <c r="D9" s="40">
        <v>0.0167</v>
      </c>
      <c r="E9" s="12">
        <f t="shared" si="3"/>
        <v>174271.1037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10435395.43</v>
      </c>
      <c r="D10" s="40">
        <v>0.0169</v>
      </c>
      <c r="E10" s="12">
        <f t="shared" si="3"/>
        <v>173427.2621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10261968.17</v>
      </c>
      <c r="D11" s="40">
        <v>0.0172</v>
      </c>
      <c r="E11" s="12">
        <f t="shared" si="3"/>
        <v>173521.2864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10088446.88</v>
      </c>
      <c r="D12" s="40">
        <v>0.0174</v>
      </c>
      <c r="E12" s="12">
        <f t="shared" si="3"/>
        <v>172536.8348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9915910.048</v>
      </c>
      <c r="D13" s="40">
        <v>0.0177</v>
      </c>
      <c r="E13" s="12">
        <f t="shared" si="3"/>
        <v>172459.0821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9743450.966</v>
      </c>
      <c r="D14" s="40">
        <v>0.018</v>
      </c>
      <c r="E14" s="12">
        <f t="shared" si="3"/>
        <v>172281.0583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9571169.908</v>
      </c>
      <c r="D15" s="40">
        <v>0.0183</v>
      </c>
      <c r="E15" s="12">
        <f t="shared" si="3"/>
        <v>172004.7229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9399165.185</v>
      </c>
      <c r="D16" s="40">
        <v>0.0186</v>
      </c>
      <c r="E16" s="12">
        <f t="shared" si="3"/>
        <v>171632.1151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9227533.07</v>
      </c>
      <c r="D17" s="40">
        <v>0.019</v>
      </c>
      <c r="E17" s="12">
        <f t="shared" si="3"/>
        <v>172054.1004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9055478.969</v>
      </c>
      <c r="D18" s="40">
        <v>0.0193</v>
      </c>
      <c r="E18" s="12">
        <f t="shared" si="3"/>
        <v>171461.5365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8884017.433</v>
      </c>
      <c r="D19" s="40">
        <v>0.0197</v>
      </c>
      <c r="E19" s="12">
        <f t="shared" si="3"/>
        <v>171633.9545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8712383.478</v>
      </c>
      <c r="D20" s="40">
        <v>0.02</v>
      </c>
      <c r="E20" s="12">
        <f t="shared" si="3"/>
        <v>170831.0486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8541552.43</v>
      </c>
      <c r="D21" s="40">
        <v>0.0204</v>
      </c>
      <c r="E21" s="12">
        <f t="shared" si="3"/>
        <v>170764.0823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8370788.348</v>
      </c>
      <c r="D22" s="40">
        <v>0.0207</v>
      </c>
      <c r="E22" s="12">
        <f t="shared" si="3"/>
        <v>169761.2607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8201027.087</v>
      </c>
      <c r="D23" s="40">
        <v>0.0211</v>
      </c>
      <c r="E23" s="12">
        <f t="shared" si="3"/>
        <v>169465.9402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8031561.147</v>
      </c>
      <c r="D24" s="40">
        <v>0.0214</v>
      </c>
      <c r="E24" s="12">
        <f t="shared" si="3"/>
        <v>168274.3377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7863286.809</v>
      </c>
      <c r="D25" s="40">
        <v>0.0218</v>
      </c>
      <c r="E25" s="12">
        <f t="shared" si="3"/>
        <v>167762.4314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7695524.377</v>
      </c>
      <c r="D26" s="40">
        <v>0.0221</v>
      </c>
      <c r="E26" s="12">
        <f t="shared" si="3"/>
        <v>166393.7861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7529130.591</v>
      </c>
      <c r="D27" s="40">
        <v>0.0225</v>
      </c>
      <c r="E27" s="12">
        <f t="shared" si="3"/>
        <v>165677.6903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7363452.901</v>
      </c>
      <c r="D28" s="40">
        <v>0.0229</v>
      </c>
      <c r="E28" s="12">
        <f t="shared" si="3"/>
        <v>164848.0511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7198604.85</v>
      </c>
      <c r="D29" s="40">
        <v>0.0233</v>
      </c>
      <c r="E29" s="12">
        <f t="shared" si="3"/>
        <v>163908.4267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7034696.423</v>
      </c>
      <c r="D30" s="40">
        <v>0.0236</v>
      </c>
      <c r="E30" s="12">
        <f t="shared" si="3"/>
        <v>162191.125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6872505.298</v>
      </c>
      <c r="D31" s="40">
        <v>0.024</v>
      </c>
      <c r="E31" s="12">
        <f t="shared" si="3"/>
        <v>161074.3429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6711430.955</v>
      </c>
      <c r="D32" s="40">
        <v>0.0244</v>
      </c>
      <c r="E32" s="12">
        <f t="shared" si="3"/>
        <v>159858.3711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6551572.584</v>
      </c>
      <c r="D33" s="40">
        <v>0.0248</v>
      </c>
      <c r="E33" s="12">
        <f t="shared" si="3"/>
        <v>158547.0337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6393025.551</v>
      </c>
      <c r="D34" s="40">
        <v>0.0252</v>
      </c>
      <c r="E34" s="12">
        <f t="shared" si="3"/>
        <v>157144.2098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6235881.341</v>
      </c>
      <c r="D35" s="40">
        <v>0.0256</v>
      </c>
      <c r="E35" s="12">
        <f t="shared" si="3"/>
        <v>155653.8244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6080227.516</v>
      </c>
      <c r="D36" s="40">
        <v>0.026</v>
      </c>
      <c r="E36" s="12">
        <f t="shared" si="3"/>
        <v>154079.8396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5926147.677</v>
      </c>
      <c r="D37" s="40">
        <v>0.0265</v>
      </c>
      <c r="E37" s="12">
        <f t="shared" si="3"/>
        <v>152988.7126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5773158.964</v>
      </c>
      <c r="D38" s="40">
        <v>0.0269</v>
      </c>
      <c r="E38" s="12">
        <f t="shared" si="3"/>
        <v>151229.892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5621929.072</v>
      </c>
      <c r="D39" s="40">
        <v>0.0274</v>
      </c>
      <c r="E39" s="12">
        <f t="shared" si="3"/>
        <v>149932.7006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5471996.372</v>
      </c>
      <c r="D40" s="40">
        <v>0.0278</v>
      </c>
      <c r="E40" s="12">
        <f t="shared" si="3"/>
        <v>148006.9071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5323989.465</v>
      </c>
      <c r="D41" s="40">
        <v>0.0282</v>
      </c>
      <c r="E41" s="12">
        <f t="shared" si="3"/>
        <v>146018.7735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5177970.691</v>
      </c>
      <c r="D42" s="40">
        <v>0.0286</v>
      </c>
      <c r="E42" s="12">
        <f t="shared" si="3"/>
        <v>143972.3525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5033998.339</v>
      </c>
      <c r="D43" s="40">
        <v>0.029</v>
      </c>
      <c r="E43" s="12">
        <f t="shared" si="3"/>
        <v>141871.6733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4892126.665</v>
      </c>
      <c r="D44" s="40">
        <v>0.0294</v>
      </c>
      <c r="E44" s="12">
        <f t="shared" si="3"/>
        <v>139720.7344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4752405.931</v>
      </c>
      <c r="D45" s="40">
        <v>0.0297</v>
      </c>
      <c r="E45" s="12">
        <f t="shared" si="3"/>
        <v>137075.3192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4615330.612</v>
      </c>
      <c r="D46" s="40">
        <v>0.0299</v>
      </c>
      <c r="E46" s="12">
        <f t="shared" si="3"/>
        <v>133992.0238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4481338.588</v>
      </c>
      <c r="D47" s="40">
        <v>0.0301</v>
      </c>
      <c r="E47" s="12">
        <f t="shared" si="3"/>
        <v>130946.793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4350391.795</v>
      </c>
      <c r="D48" s="40">
        <v>0.0302</v>
      </c>
      <c r="E48" s="12">
        <f t="shared" si="3"/>
        <v>127530.4137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4222861.381</v>
      </c>
      <c r="D49" s="40">
        <v>0.0303</v>
      </c>
      <c r="E49" s="12">
        <f t="shared" si="3"/>
        <v>124189.7504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4098671.631</v>
      </c>
      <c r="D50" s="40">
        <v>0.0303</v>
      </c>
      <c r="E50" s="12">
        <f t="shared" si="3"/>
        <v>120537.4652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3978134.166</v>
      </c>
      <c r="D51" s="40">
        <v>0.0302</v>
      </c>
      <c r="E51" s="12">
        <f t="shared" si="3"/>
        <v>116617.7944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3861516.371</v>
      </c>
      <c r="D52" s="40">
        <v>0.0301</v>
      </c>
      <c r="E52" s="12">
        <f t="shared" si="3"/>
        <v>112835.3002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3748681.071</v>
      </c>
      <c r="D53" s="40">
        <v>0.0299</v>
      </c>
      <c r="E53" s="12">
        <f t="shared" si="3"/>
        <v>108831.5021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3639849.569</v>
      </c>
      <c r="D54" s="40">
        <v>0.0297</v>
      </c>
      <c r="E54" s="12">
        <f t="shared" si="3"/>
        <v>104985.4639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3534864.105</v>
      </c>
      <c r="D55" s="40">
        <v>0.0294</v>
      </c>
      <c r="E55" s="12">
        <f t="shared" si="3"/>
        <v>100956.8726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3433907.232</v>
      </c>
      <c r="D56" s="40">
        <v>0.0292</v>
      </c>
      <c r="E56" s="12">
        <f t="shared" si="3"/>
        <v>97425.27321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3336481.959</v>
      </c>
      <c r="D57" s="40">
        <v>0.0289</v>
      </c>
      <c r="E57" s="12">
        <f t="shared" si="3"/>
        <v>93715.93801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3242766.021</v>
      </c>
      <c r="D58" s="40">
        <v>0.0287</v>
      </c>
      <c r="E58" s="12">
        <f t="shared" si="3"/>
        <v>90470.87081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3152295.15</v>
      </c>
      <c r="D59" s="40">
        <v>0.0284</v>
      </c>
      <c r="E59" s="12">
        <f t="shared" si="3"/>
        <v>87052.88046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3065242.27</v>
      </c>
      <c r="D60" s="40">
        <v>0.0282</v>
      </c>
      <c r="E60" s="12">
        <f t="shared" si="3"/>
        <v>84069.08384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2981173.186</v>
      </c>
      <c r="D61" s="40">
        <v>0.0279</v>
      </c>
      <c r="E61" s="12">
        <f t="shared" si="3"/>
        <v>80917.14358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2900256.042</v>
      </c>
      <c r="D62" s="40">
        <v>0.0276</v>
      </c>
      <c r="E62" s="12">
        <f t="shared" si="3"/>
        <v>77897.10663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2822358.936</v>
      </c>
      <c r="D63" s="40">
        <v>0.0273</v>
      </c>
      <c r="E63" s="12">
        <f t="shared" si="3"/>
        <v>75002.82191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2747356.114</v>
      </c>
      <c r="D64" s="40">
        <v>0.027</v>
      </c>
      <c r="E64" s="12">
        <f t="shared" si="3"/>
        <v>72228.44701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2675127.667</v>
      </c>
      <c r="D65" s="40">
        <v>0.0268</v>
      </c>
      <c r="E65" s="12">
        <f t="shared" si="3"/>
        <v>69822.18686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2605305.48</v>
      </c>
      <c r="D66" s="40">
        <v>0.0266</v>
      </c>
      <c r="E66" s="12">
        <f t="shared" si="3"/>
        <v>67505.48</v>
      </c>
      <c r="F66" s="39">
        <f>SUM(F2)</f>
        <v>11838201</v>
      </c>
    </row>
    <row r="67" ht="22.5" customHeight="1">
      <c r="A67" s="3">
        <f t="shared" si="1"/>
        <v>1950</v>
      </c>
      <c r="B67" s="4">
        <v>1700.0</v>
      </c>
      <c r="C67" s="17">
        <v>2537800.0</v>
      </c>
      <c r="D67" s="40">
        <v>0.0264</v>
      </c>
      <c r="E67" s="4" t="s">
        <v>72</v>
      </c>
      <c r="F67" s="12">
        <f>SUM(C2)</f>
        <v>11839031.51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2547824.34</v>
      </c>
      <c r="D2" s="13">
        <v>0.0289</v>
      </c>
      <c r="E2" s="12">
        <f t="shared" ref="E2:E66" si="3">SUM(C2-C3)</f>
        <v>71563.92598</v>
      </c>
      <c r="F2" s="19">
        <v>2549416.0</v>
      </c>
    </row>
    <row r="3" ht="22.5" customHeight="1">
      <c r="A3" s="3">
        <f t="shared" si="1"/>
        <v>2014</v>
      </c>
      <c r="B3" s="4">
        <v>1764.0</v>
      </c>
      <c r="C3" s="12">
        <f t="shared" si="2"/>
        <v>2476260.414</v>
      </c>
      <c r="D3" s="13">
        <v>0.0294</v>
      </c>
      <c r="E3" s="12">
        <f t="shared" si="3"/>
        <v>70722.8057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2405537.609</v>
      </c>
      <c r="D4" s="13">
        <v>0.0298</v>
      </c>
      <c r="E4" s="12">
        <f t="shared" si="3"/>
        <v>69610.62414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2335926.985</v>
      </c>
      <c r="D5" s="13">
        <v>0.0301</v>
      </c>
      <c r="E5" s="12">
        <f t="shared" si="3"/>
        <v>68256.87044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2267670.114</v>
      </c>
      <c r="D6" s="13">
        <v>0.0303</v>
      </c>
      <c r="E6" s="12">
        <f t="shared" si="3"/>
        <v>66689.70636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2200980.408</v>
      </c>
      <c r="D7" s="13">
        <v>0.0303</v>
      </c>
      <c r="E7" s="12">
        <f t="shared" si="3"/>
        <v>64728.43478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2136251.973</v>
      </c>
      <c r="D8" s="13">
        <v>0.0303</v>
      </c>
      <c r="E8" s="12">
        <f t="shared" si="3"/>
        <v>62824.84207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2073427.131</v>
      </c>
      <c r="D9" s="13">
        <v>0.0302</v>
      </c>
      <c r="E9" s="12">
        <f t="shared" si="3"/>
        <v>60781.88639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2012645.245</v>
      </c>
      <c r="D10" s="13">
        <v>0.03</v>
      </c>
      <c r="E10" s="12">
        <f t="shared" si="3"/>
        <v>58620.73528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1954024.509</v>
      </c>
      <c r="D11" s="13">
        <v>0.0297</v>
      </c>
      <c r="E11" s="12">
        <f t="shared" si="3"/>
        <v>56360.61758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1897663.892</v>
      </c>
      <c r="D12" s="13">
        <v>0.0293</v>
      </c>
      <c r="E12" s="12">
        <f t="shared" si="3"/>
        <v>54018.80115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1843645.091</v>
      </c>
      <c r="D13" s="13">
        <v>0.0291</v>
      </c>
      <c r="E13" s="12">
        <f t="shared" si="3"/>
        <v>52133.00178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1791512.089</v>
      </c>
      <c r="D14" s="13">
        <v>0.0292</v>
      </c>
      <c r="E14" s="12">
        <f t="shared" si="3"/>
        <v>50827.97609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1740684.113</v>
      </c>
      <c r="D15" s="13">
        <v>0.0294</v>
      </c>
      <c r="E15" s="12">
        <f t="shared" si="3"/>
        <v>49714.50642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1690969.606</v>
      </c>
      <c r="D16" s="13">
        <v>0.0297</v>
      </c>
      <c r="E16" s="12">
        <f t="shared" si="3"/>
        <v>48773.23231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1642196.374</v>
      </c>
      <c r="D17" s="13">
        <v>0.0299</v>
      </c>
      <c r="E17" s="12">
        <f t="shared" si="3"/>
        <v>47676.15456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1594520.219</v>
      </c>
      <c r="D18" s="13">
        <v>0.0299</v>
      </c>
      <c r="E18" s="12">
        <f t="shared" si="3"/>
        <v>46292.02307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1548228.196</v>
      </c>
      <c r="D19" s="13">
        <v>0.0297</v>
      </c>
      <c r="E19" s="12">
        <f t="shared" si="3"/>
        <v>44656.09151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1503572.105</v>
      </c>
      <c r="D20" s="13">
        <v>0.0293</v>
      </c>
      <c r="E20" s="12">
        <f t="shared" si="3"/>
        <v>42800.60495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1460771.5</v>
      </c>
      <c r="D21" s="13">
        <v>0.0291</v>
      </c>
      <c r="E21" s="12">
        <f t="shared" si="3"/>
        <v>41306.43343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1419465.066</v>
      </c>
      <c r="D22" s="13">
        <v>0.0292</v>
      </c>
      <c r="E22" s="12">
        <f t="shared" si="3"/>
        <v>40272.42513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1379192.641</v>
      </c>
      <c r="D23" s="13">
        <v>0.03</v>
      </c>
      <c r="E23" s="12">
        <f t="shared" si="3"/>
        <v>40170.65946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1339021.982</v>
      </c>
      <c r="D24" s="13">
        <v>0.0317</v>
      </c>
      <c r="E24" s="12">
        <f t="shared" si="3"/>
        <v>41142.77098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1297879.211</v>
      </c>
      <c r="D25" s="13">
        <v>0.034</v>
      </c>
      <c r="E25" s="12">
        <f t="shared" si="3"/>
        <v>42676.87927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1255202.332</v>
      </c>
      <c r="D26" s="13">
        <v>0.0366</v>
      </c>
      <c r="E26" s="12">
        <f t="shared" si="3"/>
        <v>44318.35359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1210883.978</v>
      </c>
      <c r="D27" s="13">
        <v>0.0391</v>
      </c>
      <c r="E27" s="12">
        <f t="shared" si="3"/>
        <v>45564.01072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1165319.967</v>
      </c>
      <c r="D28" s="13">
        <v>0.0415</v>
      </c>
      <c r="E28" s="12">
        <f t="shared" si="3"/>
        <v>46433.7769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1118886.19</v>
      </c>
      <c r="D29" s="13">
        <v>0.0436</v>
      </c>
      <c r="E29" s="12">
        <f t="shared" si="3"/>
        <v>46745.34103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1072140.849</v>
      </c>
      <c r="D30" s="13">
        <v>0.0455</v>
      </c>
      <c r="E30" s="12">
        <f t="shared" si="3"/>
        <v>46659.40569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1025481.444</v>
      </c>
      <c r="D31" s="13">
        <v>0.047</v>
      </c>
      <c r="E31" s="12">
        <f t="shared" si="3"/>
        <v>46034.02851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979447.4151</v>
      </c>
      <c r="D32" s="13">
        <v>0.0467</v>
      </c>
      <c r="E32" s="12">
        <f t="shared" si="3"/>
        <v>43699.43087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935747.9843</v>
      </c>
      <c r="D33" s="13">
        <v>0.0447</v>
      </c>
      <c r="E33" s="12">
        <f t="shared" si="3"/>
        <v>40038.22619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895709.7581</v>
      </c>
      <c r="D34" s="13">
        <v>0.0412</v>
      </c>
      <c r="E34" s="12">
        <f t="shared" si="3"/>
        <v>35442.99081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860266.7673</v>
      </c>
      <c r="D35" s="13">
        <v>0.0373</v>
      </c>
      <c r="E35" s="12">
        <f t="shared" si="3"/>
        <v>30934.10818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829332.6591</v>
      </c>
      <c r="D36" s="13">
        <v>0.0337</v>
      </c>
      <c r="E36" s="12">
        <f t="shared" si="3"/>
        <v>27037.35185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802295.3072</v>
      </c>
      <c r="D37" s="13">
        <v>0.0308</v>
      </c>
      <c r="E37" s="12">
        <f t="shared" si="3"/>
        <v>23972.34717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778322.9601</v>
      </c>
      <c r="D38" s="13">
        <v>0.0287</v>
      </c>
      <c r="E38" s="12">
        <f t="shared" si="3"/>
        <v>21714.65826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756608.3018</v>
      </c>
      <c r="D39" s="13">
        <v>0.0275</v>
      </c>
      <c r="E39" s="12">
        <f t="shared" si="3"/>
        <v>20249.85723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736358.4446</v>
      </c>
      <c r="D40" s="13">
        <v>0.0271</v>
      </c>
      <c r="E40" s="12">
        <f t="shared" si="3"/>
        <v>19428.79354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716929.651</v>
      </c>
      <c r="D41" s="13">
        <v>0.0274</v>
      </c>
      <c r="E41" s="12">
        <f t="shared" si="3"/>
        <v>19119.98485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697809.6662</v>
      </c>
      <c r="D42" s="13">
        <v>0.0282</v>
      </c>
      <c r="E42" s="12">
        <f t="shared" si="3"/>
        <v>19138.52615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678671.14</v>
      </c>
      <c r="D43" s="13">
        <v>0.029</v>
      </c>
      <c r="E43" s="12">
        <f t="shared" si="3"/>
        <v>19126.78626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659544.3538</v>
      </c>
      <c r="D44" s="13">
        <v>0.0297</v>
      </c>
      <c r="E44" s="12">
        <f t="shared" si="3"/>
        <v>19023.47024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640520.8835</v>
      </c>
      <c r="D45" s="13">
        <v>0.0301</v>
      </c>
      <c r="E45" s="12">
        <f t="shared" si="3"/>
        <v>18716.31744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621804.5661</v>
      </c>
      <c r="D46" s="13">
        <v>0.0301</v>
      </c>
      <c r="E46" s="12">
        <f t="shared" si="3"/>
        <v>18169.41796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603635.1481</v>
      </c>
      <c r="D47" s="13">
        <v>0.0298</v>
      </c>
      <c r="E47" s="12">
        <f t="shared" si="3"/>
        <v>17467.78735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586167.3608</v>
      </c>
      <c r="D48" s="13">
        <v>0.0293</v>
      </c>
      <c r="E48" s="12">
        <f t="shared" si="3"/>
        <v>16685.80945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569481.5513</v>
      </c>
      <c r="D49" s="13">
        <v>0.0286</v>
      </c>
      <c r="E49" s="12">
        <f t="shared" si="3"/>
        <v>15834.31107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553647.2403</v>
      </c>
      <c r="D50" s="13">
        <v>0.0279</v>
      </c>
      <c r="E50" s="12">
        <f t="shared" si="3"/>
        <v>15027.491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538619.7493</v>
      </c>
      <c r="D51" s="13">
        <v>0.0272</v>
      </c>
      <c r="E51" s="12">
        <f t="shared" si="3"/>
        <v>14262.51672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524357.2325</v>
      </c>
      <c r="D52" s="13">
        <v>0.0265</v>
      </c>
      <c r="E52" s="12">
        <f t="shared" si="3"/>
        <v>13536.74297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510820.4896</v>
      </c>
      <c r="D53" s="13">
        <v>0.0257</v>
      </c>
      <c r="E53" s="12">
        <f t="shared" si="3"/>
        <v>12799.14847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498021.3411</v>
      </c>
      <c r="D54" s="13">
        <v>0.025</v>
      </c>
      <c r="E54" s="12">
        <f t="shared" si="3"/>
        <v>12146.86198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485874.4791</v>
      </c>
      <c r="D55" s="13">
        <v>0.0244</v>
      </c>
      <c r="E55" s="12">
        <f t="shared" si="3"/>
        <v>11572.95714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474301.522</v>
      </c>
      <c r="D56" s="13">
        <v>0.0237</v>
      </c>
      <c r="E56" s="12">
        <f t="shared" si="3"/>
        <v>10980.7034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463320.8186</v>
      </c>
      <c r="D57" s="13">
        <v>0.0231</v>
      </c>
      <c r="E57" s="12">
        <f t="shared" si="3"/>
        <v>10461.06041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452859.7582</v>
      </c>
      <c r="D58" s="13">
        <v>0.0225</v>
      </c>
      <c r="E58" s="12">
        <f t="shared" si="3"/>
        <v>9965.129153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442894.629</v>
      </c>
      <c r="D59" s="13">
        <v>0.0219</v>
      </c>
      <c r="E59" s="12">
        <f t="shared" si="3"/>
        <v>9491.527914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433403.1011</v>
      </c>
      <c r="D60" s="13">
        <v>0.0213</v>
      </c>
      <c r="E60" s="12">
        <f t="shared" si="3"/>
        <v>9038.956285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424364.1448</v>
      </c>
      <c r="D61" s="13">
        <v>0.0207</v>
      </c>
      <c r="E61" s="12">
        <f t="shared" si="3"/>
        <v>8606.189671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415757.9551</v>
      </c>
      <c r="D62" s="13">
        <v>0.02</v>
      </c>
      <c r="E62" s="12">
        <f t="shared" si="3"/>
        <v>8152.116767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407605.8384</v>
      </c>
      <c r="D63" s="13">
        <v>0.0194</v>
      </c>
      <c r="E63" s="12">
        <f t="shared" si="3"/>
        <v>7757.066181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399848.7722</v>
      </c>
      <c r="D64" s="13">
        <v>0.0187</v>
      </c>
      <c r="E64" s="12">
        <f t="shared" si="3"/>
        <v>7339.915618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392508.8566</v>
      </c>
      <c r="D65" s="13">
        <v>0.0181</v>
      </c>
      <c r="E65" s="12">
        <f t="shared" si="3"/>
        <v>6978.106575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385530.75</v>
      </c>
      <c r="D66" s="13">
        <v>0.0175</v>
      </c>
      <c r="E66" s="12">
        <f t="shared" si="3"/>
        <v>6630.75</v>
      </c>
      <c r="F66" s="39">
        <f>SUM(F2)</f>
        <v>2549416</v>
      </c>
    </row>
    <row r="67" ht="22.5" customHeight="1">
      <c r="A67" s="3">
        <f t="shared" si="1"/>
        <v>1950</v>
      </c>
      <c r="B67" s="4">
        <v>1700.0</v>
      </c>
      <c r="C67" s="17">
        <v>378900.0</v>
      </c>
      <c r="D67" s="13">
        <v>0.0168</v>
      </c>
      <c r="E67" s="4" t="s">
        <v>72</v>
      </c>
      <c r="F67" s="12">
        <f>SUM(C2)</f>
        <v>2547824.34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18288748.22</v>
      </c>
      <c r="D2" s="13">
        <v>0.0078</v>
      </c>
      <c r="E2" s="12">
        <f t="shared" ref="E2:E66" si="3">SUM(C2-C3)</f>
        <v>141548.1605</v>
      </c>
      <c r="F2" s="19">
        <v>1.8288844E7</v>
      </c>
    </row>
    <row r="3" ht="22.5" customHeight="1">
      <c r="A3" s="3">
        <f t="shared" si="1"/>
        <v>2014</v>
      </c>
      <c r="B3" s="4">
        <v>1764.0</v>
      </c>
      <c r="C3" s="12">
        <f t="shared" si="2"/>
        <v>18147200.06</v>
      </c>
      <c r="D3" s="13">
        <v>0.0072</v>
      </c>
      <c r="E3" s="12">
        <f t="shared" si="3"/>
        <v>129725.8146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18017474.24</v>
      </c>
      <c r="D4" s="13">
        <v>0.0069</v>
      </c>
      <c r="E4" s="12">
        <f t="shared" si="3"/>
        <v>123468.6387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17894005.6</v>
      </c>
      <c r="D5" s="13">
        <v>0.0082</v>
      </c>
      <c r="E5" s="12">
        <f t="shared" si="3"/>
        <v>145537.439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17748468.17</v>
      </c>
      <c r="D6" s="13">
        <v>0.0103</v>
      </c>
      <c r="E6" s="12">
        <f t="shared" si="3"/>
        <v>180945.4836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17567522.68</v>
      </c>
      <c r="D7" s="13">
        <v>0.0093</v>
      </c>
      <c r="E7" s="12">
        <f t="shared" si="3"/>
        <v>161872.5463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17405650.14</v>
      </c>
      <c r="D8" s="13">
        <v>0.0074</v>
      </c>
      <c r="E8" s="12">
        <f t="shared" si="3"/>
        <v>127855.679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17277794.46</v>
      </c>
      <c r="D9" s="13">
        <v>0.0066</v>
      </c>
      <c r="E9" s="12">
        <f t="shared" si="3"/>
        <v>113285.7574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17164508.7</v>
      </c>
      <c r="D10" s="13">
        <v>0.0066</v>
      </c>
      <c r="E10" s="12">
        <f t="shared" si="3"/>
        <v>112542.9738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17051965.73</v>
      </c>
      <c r="D11" s="13">
        <v>0.0077</v>
      </c>
      <c r="E11" s="12">
        <f t="shared" si="3"/>
        <v>130296.8503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16921668.88</v>
      </c>
      <c r="D12" s="13">
        <v>0.0085</v>
      </c>
      <c r="E12" s="12">
        <f t="shared" si="3"/>
        <v>142621.8993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16779046.98</v>
      </c>
      <c r="D13" s="13">
        <v>0.0096</v>
      </c>
      <c r="E13" s="12">
        <f t="shared" si="3"/>
        <v>159547.1979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16619499.78</v>
      </c>
      <c r="D14" s="13">
        <v>0.0102</v>
      </c>
      <c r="E14" s="12">
        <f t="shared" si="3"/>
        <v>167807.2637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16451692.51</v>
      </c>
      <c r="D15" s="13">
        <v>0.0106</v>
      </c>
      <c r="E15" s="12">
        <f t="shared" si="3"/>
        <v>172558.8172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16279133.7</v>
      </c>
      <c r="D16" s="13">
        <v>0.0111</v>
      </c>
      <c r="E16" s="12">
        <f t="shared" si="3"/>
        <v>178714.6514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16100419.05</v>
      </c>
      <c r="D17" s="13">
        <v>0.0116</v>
      </c>
      <c r="E17" s="12">
        <f t="shared" si="3"/>
        <v>184623.2314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15915795.81</v>
      </c>
      <c r="D18" s="13">
        <v>0.0123</v>
      </c>
      <c r="E18" s="12">
        <f t="shared" si="3"/>
        <v>193385.6451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15722410.17</v>
      </c>
      <c r="D19" s="13">
        <v>0.0131</v>
      </c>
      <c r="E19" s="12">
        <f t="shared" si="3"/>
        <v>203300.3388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15519109.83</v>
      </c>
      <c r="D20" s="13">
        <v>0.0133</v>
      </c>
      <c r="E20" s="12">
        <f t="shared" si="3"/>
        <v>203695.017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15315414.81</v>
      </c>
      <c r="D21" s="13">
        <v>0.0134</v>
      </c>
      <c r="E21" s="12">
        <f t="shared" si="3"/>
        <v>202512.8858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15112901.93</v>
      </c>
      <c r="D22" s="13">
        <v>0.0135</v>
      </c>
      <c r="E22" s="12">
        <f t="shared" si="3"/>
        <v>201306.5378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14911595.39</v>
      </c>
      <c r="D23" s="13">
        <v>0.0134</v>
      </c>
      <c r="E23" s="12">
        <f t="shared" si="3"/>
        <v>197173.2566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14714422.13</v>
      </c>
      <c r="D24" s="13">
        <v>0.0134</v>
      </c>
      <c r="E24" s="12">
        <f t="shared" si="3"/>
        <v>194566.0712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14519856.06</v>
      </c>
      <c r="D25" s="13">
        <v>0.0124</v>
      </c>
      <c r="E25" s="12">
        <f t="shared" si="3"/>
        <v>177840.9869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14342015.08</v>
      </c>
      <c r="D26" s="13">
        <v>0.0109</v>
      </c>
      <c r="E26" s="12">
        <f t="shared" si="3"/>
        <v>154642.3626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14187372.71</v>
      </c>
      <c r="D27" s="13">
        <v>0.0107</v>
      </c>
      <c r="E27" s="12">
        <f t="shared" si="3"/>
        <v>150197.7719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14037174.94</v>
      </c>
      <c r="D28" s="13">
        <v>0.0108</v>
      </c>
      <c r="E28" s="12">
        <f t="shared" si="3"/>
        <v>149981.6871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13887193.25</v>
      </c>
      <c r="D29" s="13">
        <v>0.0107</v>
      </c>
      <c r="E29" s="12">
        <f t="shared" si="3"/>
        <v>147019.8554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13740173.4</v>
      </c>
      <c r="D30" s="13">
        <v>0.0104</v>
      </c>
      <c r="E30" s="12">
        <f t="shared" si="3"/>
        <v>141426.9629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13598746.44</v>
      </c>
      <c r="D31" s="13">
        <v>0.0081</v>
      </c>
      <c r="E31" s="12">
        <f t="shared" si="3"/>
        <v>109264.8012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13489481.63</v>
      </c>
      <c r="D32" s="13">
        <v>0.0047</v>
      </c>
      <c r="E32" s="12">
        <f t="shared" si="3"/>
        <v>63103.975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13426377.66</v>
      </c>
      <c r="D33" s="13">
        <v>0.0035</v>
      </c>
      <c r="E33" s="12">
        <f t="shared" si="3"/>
        <v>46828.42233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13379549.24</v>
      </c>
      <c r="D34" s="13">
        <v>0.0032</v>
      </c>
      <c r="E34" s="12">
        <f t="shared" si="3"/>
        <v>42677.988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13336871.25</v>
      </c>
      <c r="D35" s="13">
        <v>0.0016</v>
      </c>
      <c r="E35" s="12">
        <f t="shared" si="3"/>
        <v>21304.90615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13315566.34</v>
      </c>
      <c r="D36" s="13">
        <v>1.0E-4</v>
      </c>
      <c r="E36" s="12">
        <f t="shared" si="3"/>
        <v>1331.423492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13314234.92</v>
      </c>
      <c r="D37" s="13">
        <v>0.0011</v>
      </c>
      <c r="E37" s="12">
        <f t="shared" si="3"/>
        <v>14629.56589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13299605.35</v>
      </c>
      <c r="D38" s="13">
        <v>0.0024</v>
      </c>
      <c r="E38" s="12">
        <f t="shared" si="3"/>
        <v>31842.63053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13267762.72</v>
      </c>
      <c r="D39" s="13">
        <v>0.0047</v>
      </c>
      <c r="E39" s="12">
        <f t="shared" si="3"/>
        <v>62066.77097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13205695.95</v>
      </c>
      <c r="D40" s="13">
        <v>0.0067</v>
      </c>
      <c r="E40" s="12">
        <f t="shared" si="3"/>
        <v>87889.30454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13117806.65</v>
      </c>
      <c r="D41" s="13">
        <v>0.0089</v>
      </c>
      <c r="E41" s="12">
        <f t="shared" si="3"/>
        <v>115718.5838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13002088.06</v>
      </c>
      <c r="D42" s="13">
        <v>0.0111</v>
      </c>
      <c r="E42" s="12">
        <f t="shared" si="3"/>
        <v>142738.7771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12859349.29</v>
      </c>
      <c r="D43" s="13">
        <v>0.0133</v>
      </c>
      <c r="E43" s="12">
        <f t="shared" si="3"/>
        <v>168784.5115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12690564.78</v>
      </c>
      <c r="D44" s="13">
        <v>0.0155</v>
      </c>
      <c r="E44" s="12">
        <f t="shared" si="3"/>
        <v>193701.3826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12496863.39</v>
      </c>
      <c r="D45" s="13">
        <v>0.0171</v>
      </c>
      <c r="E45" s="12">
        <f t="shared" si="3"/>
        <v>210103.5926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12286759.8</v>
      </c>
      <c r="D46" s="13">
        <v>0.0185</v>
      </c>
      <c r="E46" s="12">
        <f t="shared" si="3"/>
        <v>223176.2948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12063583.51</v>
      </c>
      <c r="D47" s="13">
        <v>0.0193</v>
      </c>
      <c r="E47" s="12">
        <f t="shared" si="3"/>
        <v>228418.6811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11835164.82</v>
      </c>
      <c r="D48" s="13">
        <v>0.0198</v>
      </c>
      <c r="E48" s="12">
        <f t="shared" si="3"/>
        <v>229786.491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11605378.33</v>
      </c>
      <c r="D49" s="13">
        <v>0.0203</v>
      </c>
      <c r="E49" s="12">
        <f t="shared" si="3"/>
        <v>230901.8722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11374476.46</v>
      </c>
      <c r="D50" s="13">
        <v>0.0211</v>
      </c>
      <c r="E50" s="12">
        <f t="shared" si="3"/>
        <v>235042.0657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11139434.4</v>
      </c>
      <c r="D51" s="13">
        <v>0.0222</v>
      </c>
      <c r="E51" s="12">
        <f t="shared" si="3"/>
        <v>241924.7149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10897509.68</v>
      </c>
      <c r="D52" s="13">
        <v>0.0235</v>
      </c>
      <c r="E52" s="12">
        <f t="shared" si="3"/>
        <v>250211.5071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10647298.17</v>
      </c>
      <c r="D53" s="13">
        <v>0.025</v>
      </c>
      <c r="E53" s="12">
        <f t="shared" si="3"/>
        <v>259690.1993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10387607.97</v>
      </c>
      <c r="D54" s="13">
        <v>0.0254</v>
      </c>
      <c r="E54" s="12">
        <f t="shared" si="3"/>
        <v>257309.5792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10130298.39</v>
      </c>
      <c r="D55" s="13">
        <v>0.0245</v>
      </c>
      <c r="E55" s="12">
        <f t="shared" si="3"/>
        <v>242257.0138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9888041.381</v>
      </c>
      <c r="D56" s="13">
        <v>0.0221</v>
      </c>
      <c r="E56" s="12">
        <f t="shared" si="3"/>
        <v>213800.7186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9674240.662</v>
      </c>
      <c r="D57" s="13">
        <v>0.0201</v>
      </c>
      <c r="E57" s="12">
        <f t="shared" si="3"/>
        <v>190620.76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9483619.902</v>
      </c>
      <c r="D58" s="13">
        <v>0.0185</v>
      </c>
      <c r="E58" s="12">
        <f t="shared" si="3"/>
        <v>172260.1553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9311359.747</v>
      </c>
      <c r="D59" s="13">
        <v>0.0169</v>
      </c>
      <c r="E59" s="12">
        <f t="shared" si="3"/>
        <v>154746.7595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9156612.987</v>
      </c>
      <c r="D60" s="13">
        <v>0.0154</v>
      </c>
      <c r="E60" s="12">
        <f t="shared" si="3"/>
        <v>138873.1928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9017739.794</v>
      </c>
      <c r="D61" s="13">
        <v>0.0141</v>
      </c>
      <c r="E61" s="12">
        <f t="shared" si="3"/>
        <v>125382.2415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8892357.553</v>
      </c>
      <c r="D62" s="13">
        <v>0.0131</v>
      </c>
      <c r="E62" s="12">
        <f t="shared" si="3"/>
        <v>114983.5988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8777373.954</v>
      </c>
      <c r="D63" s="13">
        <v>0.0125</v>
      </c>
      <c r="E63" s="12">
        <f t="shared" si="3"/>
        <v>108362.6414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8669011.313</v>
      </c>
      <c r="D64" s="13">
        <v>0.0119</v>
      </c>
      <c r="E64" s="12">
        <f t="shared" si="3"/>
        <v>101948.0528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8567063.26</v>
      </c>
      <c r="D65" s="13">
        <v>0.011</v>
      </c>
      <c r="E65" s="12">
        <f t="shared" si="3"/>
        <v>93212.3599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8473850.9</v>
      </c>
      <c r="D66" s="13">
        <v>0.0105</v>
      </c>
      <c r="E66" s="12">
        <f t="shared" si="3"/>
        <v>88050.9</v>
      </c>
      <c r="F66" s="39">
        <f>SUM(F2)</f>
        <v>18288844</v>
      </c>
    </row>
    <row r="67" ht="22.5" customHeight="1">
      <c r="A67" s="3">
        <f t="shared" si="1"/>
        <v>1950</v>
      </c>
      <c r="B67" s="4">
        <v>1700.0</v>
      </c>
      <c r="C67" s="17">
        <v>8385800.0</v>
      </c>
      <c r="D67" s="13">
        <v>0.0096</v>
      </c>
      <c r="E67" s="4" t="s">
        <v>72</v>
      </c>
      <c r="F67" s="12">
        <f>SUM(C2)</f>
        <v>18288748.22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38792385.69</v>
      </c>
      <c r="D2" s="13">
        <v>0.0088</v>
      </c>
      <c r="E2" s="12">
        <f t="shared" ref="E2:E66" si="3">SUM(C2-C3)</f>
        <v>338395.117</v>
      </c>
      <c r="F2" s="19">
        <v>3.8792291E7</v>
      </c>
    </row>
    <row r="3" ht="22.5" customHeight="1">
      <c r="A3" s="3">
        <f t="shared" si="1"/>
        <v>2014</v>
      </c>
      <c r="B3" s="4">
        <v>1764.0</v>
      </c>
      <c r="C3" s="12">
        <f t="shared" si="2"/>
        <v>38453990.57</v>
      </c>
      <c r="D3" s="13">
        <v>0.0093</v>
      </c>
      <c r="E3" s="12">
        <f t="shared" si="3"/>
        <v>354326.8724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38099663.7</v>
      </c>
      <c r="D4" s="13">
        <v>0.0095</v>
      </c>
      <c r="E4" s="12">
        <f t="shared" si="3"/>
        <v>358540.6688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37741123.03</v>
      </c>
      <c r="D5" s="13">
        <v>0.0096</v>
      </c>
      <c r="E5" s="12">
        <f t="shared" si="3"/>
        <v>358869.6326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37382253.4</v>
      </c>
      <c r="D6" s="13">
        <v>0.0073</v>
      </c>
      <c r="E6" s="12">
        <f t="shared" si="3"/>
        <v>270912.7865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37111340.61</v>
      </c>
      <c r="D7" s="13">
        <v>0.0046</v>
      </c>
      <c r="E7" s="12">
        <f t="shared" si="3"/>
        <v>169930.4866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36941410.12</v>
      </c>
      <c r="D8" s="13">
        <v>0.0039</v>
      </c>
      <c r="E8" s="12">
        <f t="shared" si="3"/>
        <v>143511.8035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36797898.32</v>
      </c>
      <c r="D9" s="13">
        <v>0.0037</v>
      </c>
      <c r="E9" s="12">
        <f t="shared" si="3"/>
        <v>135650.3176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36662248</v>
      </c>
      <c r="D10" s="13">
        <v>0.0036</v>
      </c>
      <c r="E10" s="12">
        <f t="shared" si="3"/>
        <v>131510.6545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36530737.35</v>
      </c>
      <c r="D11" s="13">
        <v>0.0032</v>
      </c>
      <c r="E11" s="12">
        <f t="shared" si="3"/>
        <v>116525.478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36414211.87</v>
      </c>
      <c r="D12" s="13">
        <v>0.0032</v>
      </c>
      <c r="E12" s="12">
        <f t="shared" si="3"/>
        <v>116153.7859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36298058.09</v>
      </c>
      <c r="D13" s="13">
        <v>0.0038</v>
      </c>
      <c r="E13" s="12">
        <f t="shared" si="3"/>
        <v>137410.461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36160647.62</v>
      </c>
      <c r="D14" s="13">
        <v>0.0045</v>
      </c>
      <c r="E14" s="12">
        <f t="shared" si="3"/>
        <v>161993.9416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35998653.68</v>
      </c>
      <c r="D15" s="13">
        <v>0.0054</v>
      </c>
      <c r="E15" s="12">
        <f t="shared" si="3"/>
        <v>193348.6472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35805305.04</v>
      </c>
      <c r="D16" s="13">
        <v>0.0059</v>
      </c>
      <c r="E16" s="12">
        <f t="shared" si="3"/>
        <v>210012.2276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35595292.81</v>
      </c>
      <c r="D17" s="13">
        <v>0.0057</v>
      </c>
      <c r="E17" s="12">
        <f t="shared" si="3"/>
        <v>201743.2326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35393549.58</v>
      </c>
      <c r="D18" s="13">
        <v>0.0058</v>
      </c>
      <c r="E18" s="12">
        <f t="shared" si="3"/>
        <v>204098.8144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35189450.76</v>
      </c>
      <c r="D19" s="13">
        <v>0.0063</v>
      </c>
      <c r="E19" s="12">
        <f t="shared" si="3"/>
        <v>220305.6144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34969145.15</v>
      </c>
      <c r="D20" s="13">
        <v>0.0066</v>
      </c>
      <c r="E20" s="12">
        <f t="shared" si="3"/>
        <v>229283.0896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34739862.06</v>
      </c>
      <c r="D21" s="13">
        <v>0.006</v>
      </c>
      <c r="E21" s="12">
        <f t="shared" si="3"/>
        <v>207195.9964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34532666.06</v>
      </c>
      <c r="D22" s="13">
        <v>0.0053</v>
      </c>
      <c r="E22" s="12">
        <f t="shared" si="3"/>
        <v>182058.2215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34350607.84</v>
      </c>
      <c r="D23" s="13">
        <v>0.0054</v>
      </c>
      <c r="E23" s="12">
        <f t="shared" si="3"/>
        <v>184496.9985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34166110.84</v>
      </c>
      <c r="D24" s="13">
        <v>0.0052</v>
      </c>
      <c r="E24" s="12">
        <f t="shared" si="3"/>
        <v>176744.7039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33989366.14</v>
      </c>
      <c r="D25" s="13">
        <v>0.0048</v>
      </c>
      <c r="E25" s="12">
        <f t="shared" si="3"/>
        <v>162369.5835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33826996.55</v>
      </c>
      <c r="D26" s="13">
        <v>0.0081</v>
      </c>
      <c r="E26" s="12">
        <f t="shared" si="3"/>
        <v>271797.1154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33555199.44</v>
      </c>
      <c r="D27" s="13">
        <v>0.0128</v>
      </c>
      <c r="E27" s="12">
        <f t="shared" si="3"/>
        <v>424078.3499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33131121.09</v>
      </c>
      <c r="D28" s="13">
        <v>0.014</v>
      </c>
      <c r="E28" s="12">
        <f t="shared" si="3"/>
        <v>457431.6521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32673689.44</v>
      </c>
      <c r="D29" s="13">
        <v>0.0142</v>
      </c>
      <c r="E29" s="12">
        <f t="shared" si="3"/>
        <v>457470.3116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32216219.12</v>
      </c>
      <c r="D30" s="13">
        <v>0.0145</v>
      </c>
      <c r="E30" s="12">
        <f t="shared" si="3"/>
        <v>460458.5286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31755760.6</v>
      </c>
      <c r="D31" s="13">
        <v>0.0138</v>
      </c>
      <c r="E31" s="12">
        <f t="shared" si="3"/>
        <v>432264.2496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31323496.35</v>
      </c>
      <c r="D32" s="13">
        <v>0.0136</v>
      </c>
      <c r="E32" s="12">
        <f t="shared" si="3"/>
        <v>420283.6921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30903212.65</v>
      </c>
      <c r="D33" s="13">
        <v>0.0149</v>
      </c>
      <c r="E33" s="12">
        <f t="shared" si="3"/>
        <v>453697.7717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30449514.88</v>
      </c>
      <c r="D34" s="13">
        <v>0.0164</v>
      </c>
      <c r="E34" s="12">
        <f t="shared" si="3"/>
        <v>491314.4865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29958200.4</v>
      </c>
      <c r="D35" s="13">
        <v>0.0172</v>
      </c>
      <c r="E35" s="12">
        <f t="shared" si="3"/>
        <v>506568.0759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29451632.32</v>
      </c>
      <c r="D36" s="13">
        <v>0.0144</v>
      </c>
      <c r="E36" s="12">
        <f t="shared" si="3"/>
        <v>418083.1086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29033549.21</v>
      </c>
      <c r="D37" s="13">
        <v>0.0114</v>
      </c>
      <c r="E37" s="12">
        <f t="shared" si="3"/>
        <v>327251.7906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28706297.42</v>
      </c>
      <c r="D38" s="13">
        <v>0.0115</v>
      </c>
      <c r="E38" s="12">
        <f t="shared" si="3"/>
        <v>326369.1748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28379928.25</v>
      </c>
      <c r="D39" s="13">
        <v>0.0119</v>
      </c>
      <c r="E39" s="12">
        <f t="shared" si="3"/>
        <v>333749.5268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28046178.72</v>
      </c>
      <c r="D40" s="13">
        <v>0.0127</v>
      </c>
      <c r="E40" s="12">
        <f t="shared" si="3"/>
        <v>351719.6304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27694459.09</v>
      </c>
      <c r="D41" s="13">
        <v>0.0141</v>
      </c>
      <c r="E41" s="12">
        <f t="shared" si="3"/>
        <v>385062.492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27309396.6</v>
      </c>
      <c r="D42" s="13">
        <v>0.0167</v>
      </c>
      <c r="E42" s="12">
        <f t="shared" si="3"/>
        <v>448575.7088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26860820.89</v>
      </c>
      <c r="D43" s="13">
        <v>0.0191</v>
      </c>
      <c r="E43" s="12">
        <f t="shared" si="3"/>
        <v>503426.2378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26357394.65</v>
      </c>
      <c r="D44" s="13">
        <v>0.0203</v>
      </c>
      <c r="E44" s="12">
        <f t="shared" si="3"/>
        <v>524409.5966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25832985.05</v>
      </c>
      <c r="D45" s="13">
        <v>0.021</v>
      </c>
      <c r="E45" s="12">
        <f t="shared" si="3"/>
        <v>531334.6583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25301650.39</v>
      </c>
      <c r="D46" s="13">
        <v>0.0214</v>
      </c>
      <c r="E46" s="12">
        <f t="shared" si="3"/>
        <v>530110.9442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24771539.45</v>
      </c>
      <c r="D47" s="13">
        <v>0.0216</v>
      </c>
      <c r="E47" s="12">
        <f t="shared" si="3"/>
        <v>523752.2045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24247787.25</v>
      </c>
      <c r="D48" s="13">
        <v>0.0217</v>
      </c>
      <c r="E48" s="12">
        <f t="shared" si="3"/>
        <v>515001.4517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23732785.79</v>
      </c>
      <c r="D49" s="13">
        <v>0.0223</v>
      </c>
      <c r="E49" s="12">
        <f t="shared" si="3"/>
        <v>517696.4915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23215089.3</v>
      </c>
      <c r="D50" s="13">
        <v>0.0218</v>
      </c>
      <c r="E50" s="12">
        <f t="shared" si="3"/>
        <v>495291.5901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22719797.71</v>
      </c>
      <c r="D51" s="13">
        <v>0.0192</v>
      </c>
      <c r="E51" s="12">
        <f t="shared" si="3"/>
        <v>428002.4687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22291795.24</v>
      </c>
      <c r="D52" s="13">
        <v>0.0188</v>
      </c>
      <c r="E52" s="12">
        <f t="shared" si="3"/>
        <v>411352.3268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21880442.92</v>
      </c>
      <c r="D53" s="13">
        <v>0.0213</v>
      </c>
      <c r="E53" s="12">
        <f t="shared" si="3"/>
        <v>456333.5299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21424109.39</v>
      </c>
      <c r="D54" s="13">
        <v>0.0231</v>
      </c>
      <c r="E54" s="12">
        <f t="shared" si="3"/>
        <v>483722.9272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20940386.46</v>
      </c>
      <c r="D55" s="13">
        <v>0.0244</v>
      </c>
      <c r="E55" s="12">
        <f t="shared" si="3"/>
        <v>498775.312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20441611.15</v>
      </c>
      <c r="D56" s="13">
        <v>0.0282</v>
      </c>
      <c r="E56" s="12">
        <f t="shared" si="3"/>
        <v>560643.2935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19880967.85</v>
      </c>
      <c r="D57" s="13">
        <v>0.0323</v>
      </c>
      <c r="E57" s="12">
        <f t="shared" si="3"/>
        <v>622062.6385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19258905.22</v>
      </c>
      <c r="D58" s="13">
        <v>0.0337</v>
      </c>
      <c r="E58" s="12">
        <f t="shared" si="3"/>
        <v>627866.0209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18631039.2</v>
      </c>
      <c r="D59" s="13">
        <v>0.0344</v>
      </c>
      <c r="E59" s="12">
        <f t="shared" si="3"/>
        <v>619593.7242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18011445.47</v>
      </c>
      <c r="D60" s="13">
        <v>0.0344</v>
      </c>
      <c r="E60" s="12">
        <f t="shared" si="3"/>
        <v>598988.5191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17412456.95</v>
      </c>
      <c r="D61" s="13">
        <v>0.0339</v>
      </c>
      <c r="E61" s="12">
        <f t="shared" si="3"/>
        <v>570927.837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16841529.11</v>
      </c>
      <c r="D62" s="13">
        <v>0.0331</v>
      </c>
      <c r="E62" s="12">
        <f t="shared" si="3"/>
        <v>539594.0506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16301935.06</v>
      </c>
      <c r="D63" s="13">
        <v>0.0308</v>
      </c>
      <c r="E63" s="12">
        <f t="shared" si="3"/>
        <v>487097.012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15814838.05</v>
      </c>
      <c r="D64" s="13">
        <v>0.027</v>
      </c>
      <c r="E64" s="12">
        <f t="shared" si="3"/>
        <v>415774.7102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15399063.34</v>
      </c>
      <c r="D65" s="13">
        <v>0.0182</v>
      </c>
      <c r="E65" s="12">
        <f t="shared" si="3"/>
        <v>275253.342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15123810</v>
      </c>
      <c r="D66" s="13">
        <v>0.014</v>
      </c>
      <c r="E66" s="12">
        <f t="shared" si="3"/>
        <v>208810</v>
      </c>
      <c r="F66" s="39">
        <f>SUM(F2)</f>
        <v>38792291</v>
      </c>
    </row>
    <row r="67" ht="22.5" customHeight="1">
      <c r="A67" s="3">
        <f t="shared" si="1"/>
        <v>1950</v>
      </c>
      <c r="B67" s="4">
        <v>1700.0</v>
      </c>
      <c r="C67" s="17">
        <v>1.4915E7</v>
      </c>
      <c r="D67" s="13">
        <v>0.0056</v>
      </c>
      <c r="E67" s="4" t="s">
        <v>72</v>
      </c>
      <c r="F67" s="12">
        <f>SUM(C2)</f>
        <v>38792385.69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9388375.547</v>
      </c>
      <c r="D2" s="13">
        <v>0.0232</v>
      </c>
      <c r="E2" s="12">
        <f t="shared" ref="E2:E66" si="3">SUM(C2-C3)</f>
        <v>212871.6895</v>
      </c>
      <c r="F2" s="19">
        <v>9388939.0</v>
      </c>
    </row>
    <row r="3" ht="22.5" customHeight="1">
      <c r="A3" s="3">
        <f t="shared" si="1"/>
        <v>2014</v>
      </c>
      <c r="B3" s="4">
        <v>1764.0</v>
      </c>
      <c r="C3" s="12">
        <f t="shared" si="2"/>
        <v>9175503.857</v>
      </c>
      <c r="D3" s="13">
        <v>0.0245</v>
      </c>
      <c r="E3" s="12">
        <f t="shared" si="3"/>
        <v>219423.9575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8956079.9</v>
      </c>
      <c r="D4" s="13">
        <v>0.0255</v>
      </c>
      <c r="E4" s="12">
        <f t="shared" si="3"/>
        <v>222701.1579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8733378.742</v>
      </c>
      <c r="D5" s="13">
        <v>0.0259</v>
      </c>
      <c r="E5" s="12">
        <f t="shared" si="3"/>
        <v>220483.9745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8512894.767</v>
      </c>
      <c r="D6" s="13">
        <v>0.0256</v>
      </c>
      <c r="E6" s="12">
        <f t="shared" si="3"/>
        <v>212490.353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8300404.414</v>
      </c>
      <c r="D7" s="13">
        <v>0.0248</v>
      </c>
      <c r="E7" s="12">
        <f t="shared" si="3"/>
        <v>200868.4909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8099535.923</v>
      </c>
      <c r="D8" s="13">
        <v>0.0237</v>
      </c>
      <c r="E8" s="12">
        <f t="shared" si="3"/>
        <v>187514.8983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7912021.025</v>
      </c>
      <c r="D9" s="13">
        <v>0.0228</v>
      </c>
      <c r="E9" s="12">
        <f t="shared" si="3"/>
        <v>176372.78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7735648.245</v>
      </c>
      <c r="D10" s="13">
        <v>0.0215</v>
      </c>
      <c r="E10" s="12">
        <f t="shared" si="3"/>
        <v>162815.8955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7572832.35</v>
      </c>
      <c r="D11" s="13">
        <v>0.0205</v>
      </c>
      <c r="E11" s="12">
        <f t="shared" si="3"/>
        <v>152124.5107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7420707.839</v>
      </c>
      <c r="D12" s="13">
        <v>0.0202</v>
      </c>
      <c r="E12" s="12">
        <f t="shared" si="3"/>
        <v>146930.3062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7273777.533</v>
      </c>
      <c r="D13" s="13">
        <v>0.0205</v>
      </c>
      <c r="E13" s="12">
        <f t="shared" si="3"/>
        <v>146117.0401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7127660.493</v>
      </c>
      <c r="D14" s="13">
        <v>0.0211</v>
      </c>
      <c r="E14" s="12">
        <f t="shared" si="3"/>
        <v>147285.9038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6980374.589</v>
      </c>
      <c r="D15" s="13">
        <v>0.0224</v>
      </c>
      <c r="E15" s="12">
        <f t="shared" si="3"/>
        <v>152934.6545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6827439.934</v>
      </c>
      <c r="D16" s="13">
        <v>0.0241</v>
      </c>
      <c r="E16" s="12">
        <f t="shared" si="3"/>
        <v>160669.1753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6666770.759</v>
      </c>
      <c r="D17" s="13">
        <v>0.0261</v>
      </c>
      <c r="E17" s="12">
        <f t="shared" si="3"/>
        <v>169576.7633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6497193.996</v>
      </c>
      <c r="D18" s="13">
        <v>0.0281</v>
      </c>
      <c r="E18" s="12">
        <f t="shared" si="3"/>
        <v>177581.1218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6319612.874</v>
      </c>
      <c r="D19" s="13">
        <v>0.0303</v>
      </c>
      <c r="E19" s="12">
        <f t="shared" si="3"/>
        <v>185852.9264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6133759.948</v>
      </c>
      <c r="D20" s="13">
        <v>0.0326</v>
      </c>
      <c r="E20" s="12">
        <f t="shared" si="3"/>
        <v>193647.6606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5940112.287</v>
      </c>
      <c r="D21" s="13">
        <v>0.0347</v>
      </c>
      <c r="E21" s="12">
        <f t="shared" si="3"/>
        <v>199209.3325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5740902.954</v>
      </c>
      <c r="D22" s="13">
        <v>0.0363</v>
      </c>
      <c r="E22" s="12">
        <f t="shared" si="3"/>
        <v>201095.0277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5539807.927</v>
      </c>
      <c r="D23" s="13">
        <v>0.0373</v>
      </c>
      <c r="E23" s="12">
        <f t="shared" si="3"/>
        <v>199204.5075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5340603.419</v>
      </c>
      <c r="D24" s="13">
        <v>0.0377</v>
      </c>
      <c r="E24" s="12">
        <f t="shared" si="3"/>
        <v>194025.9698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5146577.449</v>
      </c>
      <c r="D25" s="13">
        <v>0.038</v>
      </c>
      <c r="E25" s="12">
        <f t="shared" si="3"/>
        <v>188410.3498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4958167.1</v>
      </c>
      <c r="D26" s="13">
        <v>0.0387</v>
      </c>
      <c r="E26" s="12">
        <f t="shared" si="3"/>
        <v>184731.9406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4773435.159</v>
      </c>
      <c r="D27" s="13">
        <v>0.0397</v>
      </c>
      <c r="E27" s="12">
        <f t="shared" si="3"/>
        <v>182269.2852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4591165.874</v>
      </c>
      <c r="D28" s="13">
        <v>0.0401</v>
      </c>
      <c r="E28" s="12">
        <f t="shared" si="3"/>
        <v>177007.7411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4414158.133</v>
      </c>
      <c r="D29" s="13">
        <v>0.0393</v>
      </c>
      <c r="E29" s="12">
        <f t="shared" si="3"/>
        <v>166916.5925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4247241.54</v>
      </c>
      <c r="D30" s="13">
        <v>0.0371</v>
      </c>
      <c r="E30" s="12">
        <f t="shared" si="3"/>
        <v>151935.8414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4095305.699</v>
      </c>
      <c r="D31" s="13">
        <v>0.034</v>
      </c>
      <c r="E31" s="12">
        <f t="shared" si="3"/>
        <v>134661.8895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3960643.809</v>
      </c>
      <c r="D32" s="13">
        <v>0.0311</v>
      </c>
      <c r="E32" s="12">
        <f t="shared" si="3"/>
        <v>119460.7918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3841183.017</v>
      </c>
      <c r="D33" s="13">
        <v>0.0291</v>
      </c>
      <c r="E33" s="12">
        <f t="shared" si="3"/>
        <v>108617.6521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3732565.365</v>
      </c>
      <c r="D34" s="13">
        <v>0.0278</v>
      </c>
      <c r="E34" s="12">
        <f t="shared" si="3"/>
        <v>100958.6662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3631606.699</v>
      </c>
      <c r="D35" s="13">
        <v>0.0268</v>
      </c>
      <c r="E35" s="12">
        <f t="shared" si="3"/>
        <v>94786.77399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3536819.925</v>
      </c>
      <c r="D36" s="13">
        <v>0.0259</v>
      </c>
      <c r="E36" s="12">
        <f t="shared" si="3"/>
        <v>89290.99918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3447528.926</v>
      </c>
      <c r="D37" s="13">
        <v>0.0254</v>
      </c>
      <c r="E37" s="12">
        <f t="shared" si="3"/>
        <v>85398.12241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3362130.803</v>
      </c>
      <c r="D38" s="13">
        <v>0.0253</v>
      </c>
      <c r="E38" s="12">
        <f t="shared" si="3"/>
        <v>82962.94677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3279167.857</v>
      </c>
      <c r="D39" s="13">
        <v>0.0252</v>
      </c>
      <c r="E39" s="12">
        <f t="shared" si="3"/>
        <v>80603.81388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3198564.043</v>
      </c>
      <c r="D40" s="13">
        <v>0.0253</v>
      </c>
      <c r="E40" s="12">
        <f t="shared" si="3"/>
        <v>78926.82169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3119637.221</v>
      </c>
      <c r="D41" s="13">
        <v>0.0255</v>
      </c>
      <c r="E41" s="12">
        <f t="shared" si="3"/>
        <v>77572.64665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3042064.574</v>
      </c>
      <c r="D42" s="13">
        <v>0.0254</v>
      </c>
      <c r="E42" s="12">
        <f t="shared" si="3"/>
        <v>75354.43748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2966710.137</v>
      </c>
      <c r="D43" s="13">
        <v>0.0252</v>
      </c>
      <c r="E43" s="12">
        <f t="shared" si="3"/>
        <v>72923.42514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2893786.712</v>
      </c>
      <c r="D44" s="13">
        <v>0.0248</v>
      </c>
      <c r="E44" s="12">
        <f t="shared" si="3"/>
        <v>70029.18662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2823757.525</v>
      </c>
      <c r="D45" s="13">
        <v>0.0244</v>
      </c>
      <c r="E45" s="12">
        <f t="shared" si="3"/>
        <v>67258.5744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2756498.951</v>
      </c>
      <c r="D46" s="13">
        <v>0.0239</v>
      </c>
      <c r="E46" s="12">
        <f t="shared" si="3"/>
        <v>64342.53826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2692156.412</v>
      </c>
      <c r="D47" s="13">
        <v>0.0233</v>
      </c>
      <c r="E47" s="12">
        <f t="shared" si="3"/>
        <v>61298.97822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2630857.434</v>
      </c>
      <c r="D48" s="13">
        <v>0.0227</v>
      </c>
      <c r="E48" s="12">
        <f t="shared" si="3"/>
        <v>58394.89954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2572462.535</v>
      </c>
      <c r="D49" s="13">
        <v>0.0223</v>
      </c>
      <c r="E49" s="12">
        <f t="shared" si="3"/>
        <v>56114.55984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2516347.975</v>
      </c>
      <c r="D50" s="13">
        <v>0.0221</v>
      </c>
      <c r="E50" s="12">
        <f t="shared" si="3"/>
        <v>54408.85456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2461939.12</v>
      </c>
      <c r="D51" s="13">
        <v>0.0219</v>
      </c>
      <c r="E51" s="12">
        <f t="shared" si="3"/>
        <v>52761.00082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2409178.12</v>
      </c>
      <c r="D52" s="13">
        <v>0.0218</v>
      </c>
      <c r="E52" s="12">
        <f t="shared" si="3"/>
        <v>51399.57233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2357778.547</v>
      </c>
      <c r="D53" s="13">
        <v>0.0219</v>
      </c>
      <c r="E53" s="12">
        <f t="shared" si="3"/>
        <v>50528.77012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2307249.777</v>
      </c>
      <c r="D54" s="13">
        <v>0.0221</v>
      </c>
      <c r="E54" s="12">
        <f t="shared" si="3"/>
        <v>49887.70186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2257362.075</v>
      </c>
      <c r="D55" s="13">
        <v>0.0224</v>
      </c>
      <c r="E55" s="12">
        <f t="shared" si="3"/>
        <v>49457.07207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2207905.003</v>
      </c>
      <c r="D56" s="13">
        <v>0.0228</v>
      </c>
      <c r="E56" s="12">
        <f t="shared" si="3"/>
        <v>49218.06225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2158686.941</v>
      </c>
      <c r="D57" s="13">
        <v>0.0231</v>
      </c>
      <c r="E57" s="12">
        <f t="shared" si="3"/>
        <v>48739.77943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2109947.161</v>
      </c>
      <c r="D58" s="13">
        <v>0.0231</v>
      </c>
      <c r="E58" s="12">
        <f t="shared" si="3"/>
        <v>47639.31134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2062307.85</v>
      </c>
      <c r="D59" s="13">
        <v>0.0229</v>
      </c>
      <c r="E59" s="12">
        <f t="shared" si="3"/>
        <v>46169.56669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2016138.283</v>
      </c>
      <c r="D60" s="13">
        <v>0.0226</v>
      </c>
      <c r="E60" s="12">
        <f t="shared" si="3"/>
        <v>44557.72072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1971580.563</v>
      </c>
      <c r="D61" s="13">
        <v>0.0222</v>
      </c>
      <c r="E61" s="12">
        <f t="shared" si="3"/>
        <v>42818.51741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1928762.045</v>
      </c>
      <c r="D62" s="13">
        <v>0.0216</v>
      </c>
      <c r="E62" s="12">
        <f t="shared" si="3"/>
        <v>40780.40346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1887981.642</v>
      </c>
      <c r="D63" s="13">
        <v>0.0211</v>
      </c>
      <c r="E63" s="12">
        <f t="shared" si="3"/>
        <v>39013.23342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1848968.408</v>
      </c>
      <c r="D64" s="13">
        <v>0.0206</v>
      </c>
      <c r="E64" s="12">
        <f t="shared" si="3"/>
        <v>37319.95808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1811648.45</v>
      </c>
      <c r="D65" s="13">
        <v>0.0202</v>
      </c>
      <c r="E65" s="12">
        <f t="shared" si="3"/>
        <v>35870.71035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1775777.74</v>
      </c>
      <c r="D66" s="13">
        <v>0.0198</v>
      </c>
      <c r="E66" s="12">
        <f t="shared" si="3"/>
        <v>34477.74</v>
      </c>
      <c r="F66" s="39">
        <f>SUM(F2)</f>
        <v>9388939</v>
      </c>
    </row>
    <row r="67" ht="22.5" customHeight="1">
      <c r="A67" s="3">
        <f t="shared" si="1"/>
        <v>1950</v>
      </c>
      <c r="B67" s="4">
        <v>1700.0</v>
      </c>
      <c r="C67" s="17">
        <v>1741300.0</v>
      </c>
      <c r="D67" s="13">
        <v>0.0194</v>
      </c>
      <c r="E67" s="4" t="s">
        <v>72</v>
      </c>
      <c r="F67" s="12">
        <f>SUM(C2)</f>
        <v>9388375.547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31644961.41</v>
      </c>
      <c r="D2" s="13">
        <v>0.0164</v>
      </c>
      <c r="E2" s="12">
        <f t="shared" ref="E2:E66" si="3">SUM(C2-C3)</f>
        <v>510603.4702</v>
      </c>
      <c r="F2" s="19">
        <v>3.1644352E7</v>
      </c>
    </row>
    <row r="3" ht="22.5" customHeight="1">
      <c r="A3" s="3">
        <f t="shared" si="1"/>
        <v>2014</v>
      </c>
      <c r="B3" s="4">
        <v>1764.0</v>
      </c>
      <c r="C3" s="12">
        <f t="shared" si="2"/>
        <v>31134357.94</v>
      </c>
      <c r="D3" s="13">
        <v>0.0169</v>
      </c>
      <c r="E3" s="12">
        <f t="shared" si="3"/>
        <v>517426.1473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30616931.79</v>
      </c>
      <c r="D4" s="13">
        <v>0.0172</v>
      </c>
      <c r="E4" s="12">
        <f t="shared" si="3"/>
        <v>517706.672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30099225.12</v>
      </c>
      <c r="D5" s="13">
        <v>0.0168</v>
      </c>
      <c r="E5" s="12">
        <f t="shared" si="3"/>
        <v>497312.1381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29601912.98</v>
      </c>
      <c r="D6" s="13">
        <v>0.0155</v>
      </c>
      <c r="E6" s="12">
        <f t="shared" si="3"/>
        <v>451826.3429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29150086.64</v>
      </c>
      <c r="D7" s="13">
        <v>0.0141</v>
      </c>
      <c r="E7" s="12">
        <f t="shared" si="3"/>
        <v>405301.4708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28744785.17</v>
      </c>
      <c r="D8" s="13">
        <v>0.0133</v>
      </c>
      <c r="E8" s="12">
        <f t="shared" si="3"/>
        <v>377287.7161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28367497.45</v>
      </c>
      <c r="D9" s="13">
        <v>0.013</v>
      </c>
      <c r="E9" s="12">
        <f t="shared" si="3"/>
        <v>364044.8834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28003452.57</v>
      </c>
      <c r="D10" s="13">
        <v>0.0127</v>
      </c>
      <c r="E10" s="12">
        <f t="shared" si="3"/>
        <v>351183.8132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27652268.75</v>
      </c>
      <c r="D11" s="13">
        <v>0.0125</v>
      </c>
      <c r="E11" s="12">
        <f t="shared" si="3"/>
        <v>341386.034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27310882.72</v>
      </c>
      <c r="D12" s="13">
        <v>0.0124</v>
      </c>
      <c r="E12" s="12">
        <f t="shared" si="3"/>
        <v>334507.0582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26976375.66</v>
      </c>
      <c r="D13" s="13">
        <v>0.0126</v>
      </c>
      <c r="E13" s="12">
        <f t="shared" si="3"/>
        <v>335672.8554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26640702.81</v>
      </c>
      <c r="D14" s="13">
        <v>0.0131</v>
      </c>
      <c r="E14" s="12">
        <f t="shared" si="3"/>
        <v>344480.5121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26296222.29</v>
      </c>
      <c r="D15" s="13">
        <v>0.0136</v>
      </c>
      <c r="E15" s="12">
        <f t="shared" si="3"/>
        <v>352830.1334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25943392.16</v>
      </c>
      <c r="D16" s="13">
        <v>0.0142</v>
      </c>
      <c r="E16" s="12">
        <f t="shared" si="3"/>
        <v>363238.1864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25580153.97</v>
      </c>
      <c r="D17" s="13">
        <v>0.0145</v>
      </c>
      <c r="E17" s="12">
        <f t="shared" si="3"/>
        <v>365610.8749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25214543.1</v>
      </c>
      <c r="D18" s="13">
        <v>0.0146</v>
      </c>
      <c r="E18" s="12">
        <f t="shared" si="3"/>
        <v>362834.9391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24851708.16</v>
      </c>
      <c r="D19" s="13">
        <v>0.0144</v>
      </c>
      <c r="E19" s="12">
        <f t="shared" si="3"/>
        <v>352784.5007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24498923.66</v>
      </c>
      <c r="D20" s="13">
        <v>0.0141</v>
      </c>
      <c r="E20" s="12">
        <f t="shared" si="3"/>
        <v>340631.9136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24158291.75</v>
      </c>
      <c r="D21" s="13">
        <v>0.014</v>
      </c>
      <c r="E21" s="12">
        <f t="shared" si="3"/>
        <v>333546.4344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23824745.31</v>
      </c>
      <c r="D22" s="13">
        <v>0.0143</v>
      </c>
      <c r="E22" s="12">
        <f t="shared" si="3"/>
        <v>335890.6221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23488854.69</v>
      </c>
      <c r="D23" s="13">
        <v>0.015</v>
      </c>
      <c r="E23" s="12">
        <f t="shared" si="3"/>
        <v>347125.9314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23141728.76</v>
      </c>
      <c r="D24" s="13">
        <v>0.016</v>
      </c>
      <c r="E24" s="12">
        <f t="shared" si="3"/>
        <v>364436.6734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22777292.08</v>
      </c>
      <c r="D25" s="13">
        <v>0.0174</v>
      </c>
      <c r="E25" s="12">
        <f t="shared" si="3"/>
        <v>389546.7685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22387745.32</v>
      </c>
      <c r="D26" s="13">
        <v>0.0189</v>
      </c>
      <c r="E26" s="12">
        <f t="shared" si="3"/>
        <v>415279.602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21972465.71</v>
      </c>
      <c r="D27" s="13">
        <v>0.0206</v>
      </c>
      <c r="E27" s="12">
        <f t="shared" si="3"/>
        <v>443496.7604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21528968.95</v>
      </c>
      <c r="D28" s="13">
        <v>0.0224</v>
      </c>
      <c r="E28" s="12">
        <f t="shared" si="3"/>
        <v>471683.2009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21057285.75</v>
      </c>
      <c r="D29" s="13">
        <v>0.0241</v>
      </c>
      <c r="E29" s="12">
        <f t="shared" si="3"/>
        <v>495538.118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20561747.63</v>
      </c>
      <c r="D30" s="13">
        <v>0.0254</v>
      </c>
      <c r="E30" s="12">
        <f t="shared" si="3"/>
        <v>509331.3731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20052416.26</v>
      </c>
      <c r="D31" s="13">
        <v>0.0261</v>
      </c>
      <c r="E31" s="12">
        <f t="shared" si="3"/>
        <v>510055.6129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19542360.65</v>
      </c>
      <c r="D32" s="13">
        <v>0.0258</v>
      </c>
      <c r="E32" s="12">
        <f t="shared" si="3"/>
        <v>491511.8978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19050848.75</v>
      </c>
      <c r="D33" s="13">
        <v>0.0247</v>
      </c>
      <c r="E33" s="12">
        <f t="shared" si="3"/>
        <v>459213.3933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18591635.36</v>
      </c>
      <c r="D34" s="13">
        <v>0.0233</v>
      </c>
      <c r="E34" s="12">
        <f t="shared" si="3"/>
        <v>423321.708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18168313.65</v>
      </c>
      <c r="D35" s="13">
        <v>0.0223</v>
      </c>
      <c r="E35" s="12">
        <f t="shared" si="3"/>
        <v>396315.5575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17771998.09</v>
      </c>
      <c r="D36" s="13">
        <v>0.0219</v>
      </c>
      <c r="E36" s="12">
        <f t="shared" si="3"/>
        <v>380865.7973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17391132.3</v>
      </c>
      <c r="D37" s="13">
        <v>0.0223</v>
      </c>
      <c r="E37" s="12">
        <f t="shared" si="3"/>
        <v>379362.4672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17011769.83</v>
      </c>
      <c r="D38" s="13">
        <v>0.0234</v>
      </c>
      <c r="E38" s="12">
        <f t="shared" si="3"/>
        <v>388973.4356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16622796.39</v>
      </c>
      <c r="D39" s="13">
        <v>0.0248</v>
      </c>
      <c r="E39" s="12">
        <f t="shared" si="3"/>
        <v>402269.0774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16220527.31</v>
      </c>
      <c r="D40" s="13">
        <v>0.0262</v>
      </c>
      <c r="E40" s="12">
        <f t="shared" si="3"/>
        <v>414127.6707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15806399.64</v>
      </c>
      <c r="D41" s="13">
        <v>0.0272</v>
      </c>
      <c r="E41" s="12">
        <f t="shared" si="3"/>
        <v>418549.5233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15387850.12</v>
      </c>
      <c r="D42" s="13">
        <v>0.0276</v>
      </c>
      <c r="E42" s="12">
        <f t="shared" si="3"/>
        <v>413297.6482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14974552.47</v>
      </c>
      <c r="D43" s="13">
        <v>0.0273</v>
      </c>
      <c r="E43" s="12">
        <f t="shared" si="3"/>
        <v>397941.4801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14576610.99</v>
      </c>
      <c r="D44" s="13">
        <v>0.0266</v>
      </c>
      <c r="E44" s="12">
        <f t="shared" si="3"/>
        <v>377691.2648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14198919.73</v>
      </c>
      <c r="D45" s="13">
        <v>0.0257</v>
      </c>
      <c r="E45" s="12">
        <f t="shared" si="3"/>
        <v>355768.9744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13843150.75</v>
      </c>
      <c r="D46" s="13">
        <v>0.0251</v>
      </c>
      <c r="E46" s="12">
        <f t="shared" si="3"/>
        <v>338955.3057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13504195.45</v>
      </c>
      <c r="D47" s="13">
        <v>0.0249</v>
      </c>
      <c r="E47" s="12">
        <f t="shared" si="3"/>
        <v>328085.1465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13176110.3</v>
      </c>
      <c r="D48" s="13">
        <v>0.0251</v>
      </c>
      <c r="E48" s="12">
        <f t="shared" si="3"/>
        <v>322622.5427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12853487.76</v>
      </c>
      <c r="D49" s="13">
        <v>0.0253</v>
      </c>
      <c r="E49" s="12">
        <f t="shared" si="3"/>
        <v>317168.8679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12536318.89</v>
      </c>
      <c r="D50" s="13">
        <v>0.0255</v>
      </c>
      <c r="E50" s="12">
        <f t="shared" si="3"/>
        <v>311727.0909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12224591.8</v>
      </c>
      <c r="D51" s="13">
        <v>0.0256</v>
      </c>
      <c r="E51" s="12">
        <f t="shared" si="3"/>
        <v>305138.0168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11919453.78</v>
      </c>
      <c r="D52" s="13">
        <v>0.0256</v>
      </c>
      <c r="E52" s="12">
        <f t="shared" si="3"/>
        <v>297521.4673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11621932.32</v>
      </c>
      <c r="D53" s="13">
        <v>0.0256</v>
      </c>
      <c r="E53" s="12">
        <f t="shared" si="3"/>
        <v>290095.0344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11331837.28</v>
      </c>
      <c r="D54" s="13">
        <v>0.0255</v>
      </c>
      <c r="E54" s="12">
        <f t="shared" si="3"/>
        <v>281776.5487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11050060.73</v>
      </c>
      <c r="D55" s="13">
        <v>0.0256</v>
      </c>
      <c r="E55" s="12">
        <f t="shared" si="3"/>
        <v>275820.5487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10774240.18</v>
      </c>
      <c r="D56" s="13">
        <v>0.0257</v>
      </c>
      <c r="E56" s="12">
        <f t="shared" si="3"/>
        <v>269960.0007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10504280.18</v>
      </c>
      <c r="D57" s="13">
        <v>0.026</v>
      </c>
      <c r="E57" s="12">
        <f t="shared" si="3"/>
        <v>266190.336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10238089.85</v>
      </c>
      <c r="D58" s="13">
        <v>0.0266</v>
      </c>
      <c r="E58" s="12">
        <f t="shared" si="3"/>
        <v>265276.8264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9972813.021</v>
      </c>
      <c r="D59" s="13">
        <v>0.0274</v>
      </c>
      <c r="E59" s="12">
        <f t="shared" si="3"/>
        <v>265967.5655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9706845.455</v>
      </c>
      <c r="D60" s="13">
        <v>0.0281</v>
      </c>
      <c r="E60" s="12">
        <f t="shared" si="3"/>
        <v>265307.2243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9441538.231</v>
      </c>
      <c r="D61" s="13">
        <v>0.0284</v>
      </c>
      <c r="E61" s="12">
        <f t="shared" si="3"/>
        <v>260734.817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9180803.414</v>
      </c>
      <c r="D62" s="13">
        <v>0.028</v>
      </c>
      <c r="E62" s="12">
        <f t="shared" si="3"/>
        <v>250060.7934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8930742.621</v>
      </c>
      <c r="D63" s="13">
        <v>0.0273</v>
      </c>
      <c r="E63" s="12">
        <f t="shared" si="3"/>
        <v>237330.1602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8693412.46</v>
      </c>
      <c r="D64" s="13">
        <v>0.0265</v>
      </c>
      <c r="E64" s="12">
        <f t="shared" si="3"/>
        <v>224428.0859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8468984.375</v>
      </c>
      <c r="D65" s="13">
        <v>0.0257</v>
      </c>
      <c r="E65" s="12">
        <f t="shared" si="3"/>
        <v>212199.3745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8256785</v>
      </c>
      <c r="D66" s="13">
        <v>0.025</v>
      </c>
      <c r="E66" s="12">
        <f t="shared" si="3"/>
        <v>201385</v>
      </c>
      <c r="F66" s="39">
        <f>SUM(F2)</f>
        <v>31644352</v>
      </c>
    </row>
    <row r="67" ht="22.5" customHeight="1">
      <c r="A67" s="3">
        <f t="shared" si="1"/>
        <v>1950</v>
      </c>
      <c r="B67" s="4">
        <v>1700.0</v>
      </c>
      <c r="C67" s="17">
        <v>8055400.0</v>
      </c>
      <c r="D67" s="13">
        <v>0.0244</v>
      </c>
      <c r="E67" s="4" t="s">
        <v>72</v>
      </c>
      <c r="F67" s="12">
        <f>SUM(C2)</f>
        <v>31644961.41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71957417.64</v>
      </c>
      <c r="D2" s="13">
        <v>0.008</v>
      </c>
      <c r="E2" s="12">
        <f t="shared" ref="E2:E66" si="3">SUM(C2-C3)</f>
        <v>571090.6162</v>
      </c>
      <c r="F2" s="19">
        <v>7.1957346E7</v>
      </c>
    </row>
    <row r="3" ht="22.5" customHeight="1">
      <c r="A3" s="3">
        <f t="shared" si="1"/>
        <v>2014</v>
      </c>
      <c r="B3" s="4">
        <v>1764.0</v>
      </c>
      <c r="C3" s="12">
        <f t="shared" si="2"/>
        <v>71386327.02</v>
      </c>
      <c r="D3" s="13">
        <v>0.0083</v>
      </c>
      <c r="E3" s="12">
        <f t="shared" si="3"/>
        <v>587629.192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70798697.83</v>
      </c>
      <c r="D4" s="13">
        <v>0.0087</v>
      </c>
      <c r="E4" s="12">
        <f t="shared" si="3"/>
        <v>610636.1367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70188061.69</v>
      </c>
      <c r="D5" s="13">
        <v>0.0089</v>
      </c>
      <c r="E5" s="12">
        <f t="shared" si="3"/>
        <v>619163.1966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69568898.5</v>
      </c>
      <c r="D6" s="13">
        <v>0.009</v>
      </c>
      <c r="E6" s="12">
        <f t="shared" si="3"/>
        <v>620535.269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68948363.23</v>
      </c>
      <c r="D7" s="13">
        <v>0.0095</v>
      </c>
      <c r="E7" s="12">
        <f t="shared" si="3"/>
        <v>648845.4192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68299517.81</v>
      </c>
      <c r="D8" s="13">
        <v>0.0101</v>
      </c>
      <c r="E8" s="12">
        <f t="shared" si="3"/>
        <v>682927.5615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67616590.25</v>
      </c>
      <c r="D9" s="13">
        <v>0.0103</v>
      </c>
      <c r="E9" s="12">
        <f t="shared" si="3"/>
        <v>689350.5687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66927239.68</v>
      </c>
      <c r="D10" s="13">
        <v>0.0107</v>
      </c>
      <c r="E10" s="12">
        <f t="shared" si="3"/>
        <v>708540.0856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66218699.59</v>
      </c>
      <c r="D11" s="13">
        <v>0.0112</v>
      </c>
      <c r="E11" s="12">
        <f t="shared" si="3"/>
        <v>733434.9638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65485264.63</v>
      </c>
      <c r="D12" s="13">
        <v>0.0115</v>
      </c>
      <c r="E12" s="12">
        <f t="shared" si="3"/>
        <v>744518.5796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64740746.05</v>
      </c>
      <c r="D13" s="13">
        <v>0.0117</v>
      </c>
      <c r="E13" s="12">
        <f t="shared" si="3"/>
        <v>748706.8585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63992039.19</v>
      </c>
      <c r="D14" s="13">
        <v>0.012</v>
      </c>
      <c r="E14" s="12">
        <f t="shared" si="3"/>
        <v>758798.8837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63233240.31</v>
      </c>
      <c r="D15" s="13">
        <v>0.0126</v>
      </c>
      <c r="E15" s="12">
        <f t="shared" si="3"/>
        <v>786824.8349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62446415.47</v>
      </c>
      <c r="D16" s="13">
        <v>0.0134</v>
      </c>
      <c r="E16" s="12">
        <f t="shared" si="3"/>
        <v>825717.3548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61620698.12</v>
      </c>
      <c r="D17" s="13">
        <v>0.0143</v>
      </c>
      <c r="E17" s="12">
        <f t="shared" si="3"/>
        <v>868752.8178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60751945.3</v>
      </c>
      <c r="D18" s="13">
        <v>0.0151</v>
      </c>
      <c r="E18" s="12">
        <f t="shared" si="3"/>
        <v>903708.3775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59848236.92</v>
      </c>
      <c r="D19" s="13">
        <v>0.0159</v>
      </c>
      <c r="E19" s="12">
        <f t="shared" si="3"/>
        <v>936693.5398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58911543.38</v>
      </c>
      <c r="D20" s="13">
        <v>0.0168</v>
      </c>
      <c r="E20" s="12">
        <f t="shared" si="3"/>
        <v>973361.4563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57938181.93</v>
      </c>
      <c r="D21" s="13">
        <v>0.0179</v>
      </c>
      <c r="E21" s="12">
        <f t="shared" si="3"/>
        <v>1018855.935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56919325.99</v>
      </c>
      <c r="D22" s="13">
        <v>0.0191</v>
      </c>
      <c r="E22" s="12">
        <f t="shared" si="3"/>
        <v>1066783.56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55852542.43</v>
      </c>
      <c r="D23" s="13">
        <v>0.0202</v>
      </c>
      <c r="E23" s="12">
        <f t="shared" si="3"/>
        <v>1105882.53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54746659.9</v>
      </c>
      <c r="D24" s="13">
        <v>0.0212</v>
      </c>
      <c r="E24" s="12">
        <f t="shared" si="3"/>
        <v>1136534.655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53610125.24</v>
      </c>
      <c r="D25" s="13">
        <v>0.0219</v>
      </c>
      <c r="E25" s="12">
        <f t="shared" si="3"/>
        <v>1148900.815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52461224.43</v>
      </c>
      <c r="D26" s="13">
        <v>0.0224</v>
      </c>
      <c r="E26" s="12">
        <f t="shared" si="3"/>
        <v>1149385.199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51311839.23</v>
      </c>
      <c r="D27" s="13">
        <v>0.0228</v>
      </c>
      <c r="E27" s="12">
        <f t="shared" si="3"/>
        <v>1143830.597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50168008.63</v>
      </c>
      <c r="D28" s="13">
        <v>0.0233</v>
      </c>
      <c r="E28" s="12">
        <f t="shared" si="3"/>
        <v>1142299.034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49025709.6</v>
      </c>
      <c r="D29" s="13">
        <v>0.0239</v>
      </c>
      <c r="E29" s="12">
        <f t="shared" si="3"/>
        <v>1144364.156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47881345.44</v>
      </c>
      <c r="D30" s="13">
        <v>0.0245</v>
      </c>
      <c r="E30" s="12">
        <f t="shared" si="3"/>
        <v>1145039.496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46736305.95</v>
      </c>
      <c r="D31" s="13">
        <v>0.0251</v>
      </c>
      <c r="E31" s="12">
        <f t="shared" si="3"/>
        <v>1144357.896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45591948.05</v>
      </c>
      <c r="D32" s="13">
        <v>0.0258</v>
      </c>
      <c r="E32" s="12">
        <f t="shared" si="3"/>
        <v>1146687.717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44445260.34</v>
      </c>
      <c r="D33" s="13">
        <v>0.0264</v>
      </c>
      <c r="E33" s="12">
        <f t="shared" si="3"/>
        <v>1143175.052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43302085.28</v>
      </c>
      <c r="D34" s="13">
        <v>0.0268</v>
      </c>
      <c r="E34" s="12">
        <f t="shared" si="3"/>
        <v>1130206.355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42171878.93</v>
      </c>
      <c r="D35" s="13">
        <v>0.0271</v>
      </c>
      <c r="E35" s="12">
        <f t="shared" si="3"/>
        <v>1112703.65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41059175.28</v>
      </c>
      <c r="D36" s="13">
        <v>0.0272</v>
      </c>
      <c r="E36" s="12">
        <f t="shared" si="3"/>
        <v>1087236.729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39971938.55</v>
      </c>
      <c r="D37" s="13">
        <v>0.0273</v>
      </c>
      <c r="E37" s="12">
        <f t="shared" si="3"/>
        <v>1062234.909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38909703.64</v>
      </c>
      <c r="D38" s="13">
        <v>0.0276</v>
      </c>
      <c r="E38" s="12">
        <f t="shared" si="3"/>
        <v>1045064.053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37864639.59</v>
      </c>
      <c r="D39" s="13">
        <v>0.0281</v>
      </c>
      <c r="E39" s="12">
        <f t="shared" si="3"/>
        <v>1034915.254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36829724.33</v>
      </c>
      <c r="D40" s="13">
        <v>0.0288</v>
      </c>
      <c r="E40" s="12">
        <f t="shared" si="3"/>
        <v>1031003.17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35798721.16</v>
      </c>
      <c r="D41" s="13">
        <v>0.0297</v>
      </c>
      <c r="E41" s="12">
        <f t="shared" si="3"/>
        <v>1032555.131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34766166.03</v>
      </c>
      <c r="D42" s="13">
        <v>0.0305</v>
      </c>
      <c r="E42" s="12">
        <f t="shared" si="3"/>
        <v>1028984.05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33737181.98</v>
      </c>
      <c r="D43" s="13">
        <v>0.0313</v>
      </c>
      <c r="E43" s="12">
        <f t="shared" si="3"/>
        <v>1023924.945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32713257.04</v>
      </c>
      <c r="D44" s="13">
        <v>0.0321</v>
      </c>
      <c r="E44" s="12">
        <f t="shared" si="3"/>
        <v>1017435.86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31695821.18</v>
      </c>
      <c r="D45" s="13">
        <v>0.0327</v>
      </c>
      <c r="E45" s="12">
        <f t="shared" si="3"/>
        <v>1003634.504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30692186.67</v>
      </c>
      <c r="D46" s="13">
        <v>0.0333</v>
      </c>
      <c r="E46" s="12">
        <f t="shared" si="3"/>
        <v>989112.3742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29703074.3</v>
      </c>
      <c r="D47" s="13">
        <v>0.0338</v>
      </c>
      <c r="E47" s="12">
        <f t="shared" si="3"/>
        <v>971139.3996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28731934.9</v>
      </c>
      <c r="D48" s="13">
        <v>0.0342</v>
      </c>
      <c r="E48" s="12">
        <f t="shared" si="3"/>
        <v>950137.472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27781797.43</v>
      </c>
      <c r="D49" s="13">
        <v>0.0343</v>
      </c>
      <c r="E49" s="12">
        <f t="shared" si="3"/>
        <v>921314.5623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26860482.87</v>
      </c>
      <c r="D50" s="13">
        <v>0.034</v>
      </c>
      <c r="E50" s="12">
        <f t="shared" si="3"/>
        <v>883226.7093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25977256.16</v>
      </c>
      <c r="D51" s="13">
        <v>0.0334</v>
      </c>
      <c r="E51" s="12">
        <f t="shared" si="3"/>
        <v>839597.7895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25137658.37</v>
      </c>
      <c r="D52" s="13">
        <v>0.0326</v>
      </c>
      <c r="E52" s="12">
        <f t="shared" si="3"/>
        <v>793615.7881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24344042.58</v>
      </c>
      <c r="D53" s="13">
        <v>0.0318</v>
      </c>
      <c r="E53" s="12">
        <f t="shared" si="3"/>
        <v>750281.5992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23593760.98</v>
      </c>
      <c r="D54" s="13">
        <v>0.0311</v>
      </c>
      <c r="E54" s="12">
        <f t="shared" si="3"/>
        <v>711634.1446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22882126.84</v>
      </c>
      <c r="D55" s="13">
        <v>0.0306</v>
      </c>
      <c r="E55" s="12">
        <f t="shared" si="3"/>
        <v>679403.339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22202723.5</v>
      </c>
      <c r="D56" s="13">
        <v>0.0306</v>
      </c>
      <c r="E56" s="12">
        <f t="shared" si="3"/>
        <v>659230.8742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21543492.62</v>
      </c>
      <c r="D57" s="13">
        <v>0.0312</v>
      </c>
      <c r="E57" s="12">
        <f t="shared" si="3"/>
        <v>651820.1802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20891672.44</v>
      </c>
      <c r="D58" s="13">
        <v>0.0324</v>
      </c>
      <c r="E58" s="12">
        <f t="shared" si="3"/>
        <v>655647.2173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20236025.22</v>
      </c>
      <c r="D59" s="13">
        <v>0.0337</v>
      </c>
      <c r="E59" s="12">
        <f t="shared" si="3"/>
        <v>659721.4376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19576303.79</v>
      </c>
      <c r="D60" s="13">
        <v>0.0347</v>
      </c>
      <c r="E60" s="12">
        <f t="shared" si="3"/>
        <v>656516.6149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18919787.17</v>
      </c>
      <c r="D61" s="13">
        <v>0.0351</v>
      </c>
      <c r="E61" s="12">
        <f t="shared" si="3"/>
        <v>641565.578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18278221.59</v>
      </c>
      <c r="D62" s="13">
        <v>0.0347</v>
      </c>
      <c r="E62" s="12">
        <f t="shared" si="3"/>
        <v>612983.7531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17665237.84</v>
      </c>
      <c r="D63" s="13">
        <v>0.0334</v>
      </c>
      <c r="E63" s="12">
        <f t="shared" si="3"/>
        <v>570949.2393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17094288.6</v>
      </c>
      <c r="D64" s="13">
        <v>0.0314</v>
      </c>
      <c r="E64" s="12">
        <f t="shared" si="3"/>
        <v>520419.4901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16573869.11</v>
      </c>
      <c r="D65" s="13">
        <v>0.0294</v>
      </c>
      <c r="E65" s="12">
        <f t="shared" si="3"/>
        <v>473355.1116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16100514</v>
      </c>
      <c r="D66" s="13">
        <v>0.0275</v>
      </c>
      <c r="E66" s="12">
        <f t="shared" si="3"/>
        <v>430914</v>
      </c>
      <c r="F66" s="39">
        <f>SUM(F2)</f>
        <v>71957346</v>
      </c>
    </row>
    <row r="67" ht="22.5" customHeight="1">
      <c r="A67" s="3">
        <f t="shared" si="1"/>
        <v>1950</v>
      </c>
      <c r="B67" s="4">
        <v>1700.0</v>
      </c>
      <c r="C67" s="17">
        <v>1.56696E7</v>
      </c>
      <c r="D67" s="13">
        <v>0.0257</v>
      </c>
      <c r="E67" s="4" t="s">
        <v>72</v>
      </c>
      <c r="F67" s="12">
        <f>SUM(C2)</f>
        <v>71957417.64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31948416.67</v>
      </c>
      <c r="D2" s="13">
        <v>0.0294</v>
      </c>
      <c r="E2" s="12">
        <f t="shared" ref="E2:E66" si="3">SUM(C2-C3)</f>
        <v>912457.2082</v>
      </c>
      <c r="F2" s="19">
        <v>3.1948027E7</v>
      </c>
    </row>
    <row r="3" ht="22.5" customHeight="1">
      <c r="A3" s="3">
        <f t="shared" si="1"/>
        <v>2014</v>
      </c>
      <c r="B3" s="4">
        <v>1764.0</v>
      </c>
      <c r="C3" s="12">
        <f t="shared" si="2"/>
        <v>31035959.46</v>
      </c>
      <c r="D3" s="13">
        <v>0.0295</v>
      </c>
      <c r="E3" s="12">
        <f t="shared" si="3"/>
        <v>889325.6961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30146633.77</v>
      </c>
      <c r="D4" s="13">
        <v>0.0296</v>
      </c>
      <c r="E4" s="12">
        <f t="shared" si="3"/>
        <v>866686.4409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29279947.33</v>
      </c>
      <c r="D5" s="13">
        <v>0.0297</v>
      </c>
      <c r="E5" s="12">
        <f t="shared" si="3"/>
        <v>844531.84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28435415.49</v>
      </c>
      <c r="D6" s="13">
        <v>0.0299</v>
      </c>
      <c r="E6" s="12">
        <f t="shared" si="3"/>
        <v>825535.4142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27609880.07</v>
      </c>
      <c r="D7" s="13">
        <v>0.0302</v>
      </c>
      <c r="E7" s="12">
        <f t="shared" si="3"/>
        <v>809375.2458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26800504.83</v>
      </c>
      <c r="D8" s="13">
        <v>0.0306</v>
      </c>
      <c r="E8" s="12">
        <f t="shared" si="3"/>
        <v>795745.6314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26004759.2</v>
      </c>
      <c r="D9" s="13">
        <v>0.0311</v>
      </c>
      <c r="E9" s="12">
        <f t="shared" si="3"/>
        <v>784354.5834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25220404.61</v>
      </c>
      <c r="D10" s="13">
        <v>0.0316</v>
      </c>
      <c r="E10" s="12">
        <f t="shared" si="3"/>
        <v>772552.1382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24447852.47</v>
      </c>
      <c r="D11" s="13">
        <v>0.0321</v>
      </c>
      <c r="E11" s="12">
        <f t="shared" si="3"/>
        <v>760368.2438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23687484.23</v>
      </c>
      <c r="D12" s="13">
        <v>0.0326</v>
      </c>
      <c r="E12" s="12">
        <f t="shared" si="3"/>
        <v>747832.6418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22939651.59</v>
      </c>
      <c r="D13" s="13">
        <v>0.033</v>
      </c>
      <c r="E13" s="12">
        <f t="shared" si="3"/>
        <v>732825.2685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22206826.32</v>
      </c>
      <c r="D14" s="13">
        <v>0.0333</v>
      </c>
      <c r="E14" s="12">
        <f t="shared" si="3"/>
        <v>715655.9726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21491170.35</v>
      </c>
      <c r="D15" s="13">
        <v>0.0334</v>
      </c>
      <c r="E15" s="12">
        <f t="shared" si="3"/>
        <v>694605.2735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20796565.07</v>
      </c>
      <c r="D16" s="13">
        <v>0.0332</v>
      </c>
      <c r="E16" s="12">
        <f t="shared" si="3"/>
        <v>668259.7372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20128305.34</v>
      </c>
      <c r="D17" s="13">
        <v>0.0329</v>
      </c>
      <c r="E17" s="12">
        <f t="shared" si="3"/>
        <v>641128.1301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19487177.21</v>
      </c>
      <c r="D18" s="13">
        <v>0.0325</v>
      </c>
      <c r="E18" s="12">
        <f t="shared" si="3"/>
        <v>613397.8297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18873779.38</v>
      </c>
      <c r="D19" s="13">
        <v>0.0321</v>
      </c>
      <c r="E19" s="12">
        <f t="shared" si="3"/>
        <v>587005.4433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18286773.93</v>
      </c>
      <c r="D20" s="13">
        <v>0.0316</v>
      </c>
      <c r="E20" s="12">
        <f t="shared" si="3"/>
        <v>560160.9697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17726612.96</v>
      </c>
      <c r="D21" s="13">
        <v>0.0311</v>
      </c>
      <c r="E21" s="12">
        <f t="shared" si="3"/>
        <v>534669.4435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17191943.52</v>
      </c>
      <c r="D22" s="13">
        <v>0.0306</v>
      </c>
      <c r="E22" s="12">
        <f t="shared" si="3"/>
        <v>510453.5918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16681489.93</v>
      </c>
      <c r="D23" s="13">
        <v>0.0303</v>
      </c>
      <c r="E23" s="12">
        <f t="shared" si="3"/>
        <v>490584.4364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16190905.49</v>
      </c>
      <c r="D24" s="13">
        <v>0.0302</v>
      </c>
      <c r="E24" s="12">
        <f t="shared" si="3"/>
        <v>474631.4753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15716274.02</v>
      </c>
      <c r="D25" s="13">
        <v>0.0305</v>
      </c>
      <c r="E25" s="12">
        <f t="shared" si="3"/>
        <v>465159.0078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15251115.01</v>
      </c>
      <c r="D26" s="13">
        <v>0.0311</v>
      </c>
      <c r="E26" s="12">
        <f t="shared" si="3"/>
        <v>460003.5659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14791111.44</v>
      </c>
      <c r="D27" s="13">
        <v>0.0322</v>
      </c>
      <c r="E27" s="12">
        <f t="shared" si="3"/>
        <v>461416.1872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14329695.26</v>
      </c>
      <c r="D28" s="13">
        <v>0.0336</v>
      </c>
      <c r="E28" s="12">
        <f t="shared" si="3"/>
        <v>465826.0068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13863869.25</v>
      </c>
      <c r="D29" s="13">
        <v>0.0351</v>
      </c>
      <c r="E29" s="12">
        <f t="shared" si="3"/>
        <v>470120.5783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13393748.67</v>
      </c>
      <c r="D30" s="13">
        <v>0.0366</v>
      </c>
      <c r="E30" s="12">
        <f t="shared" si="3"/>
        <v>472902.9533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12920845.72</v>
      </c>
      <c r="D31" s="13">
        <v>0.0381</v>
      </c>
      <c r="E31" s="12">
        <f t="shared" si="3"/>
        <v>474216.5705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12446629.15</v>
      </c>
      <c r="D32" s="13">
        <v>0.0394</v>
      </c>
      <c r="E32" s="12">
        <f t="shared" si="3"/>
        <v>471807.955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11974821.19</v>
      </c>
      <c r="D33" s="13">
        <v>0.0403</v>
      </c>
      <c r="E33" s="12">
        <f t="shared" si="3"/>
        <v>463890.5066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11510930.69</v>
      </c>
      <c r="D34" s="13">
        <v>0.0407</v>
      </c>
      <c r="E34" s="12">
        <f t="shared" si="3"/>
        <v>450172.8441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11060757.84</v>
      </c>
      <c r="D35" s="13">
        <v>0.0407</v>
      </c>
      <c r="E35" s="12">
        <f t="shared" si="3"/>
        <v>432567.3529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10628190.49</v>
      </c>
      <c r="D36" s="13">
        <v>0.0404</v>
      </c>
      <c r="E36" s="12">
        <f t="shared" si="3"/>
        <v>412705.5899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10215484.9</v>
      </c>
      <c r="D37" s="13">
        <v>0.0397</v>
      </c>
      <c r="E37" s="12">
        <f t="shared" si="3"/>
        <v>390069.0107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9825415.888</v>
      </c>
      <c r="D38" s="13">
        <v>0.0389</v>
      </c>
      <c r="E38" s="12">
        <f t="shared" si="3"/>
        <v>367897.4666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9457518.421</v>
      </c>
      <c r="D39" s="13">
        <v>0.0381</v>
      </c>
      <c r="E39" s="12">
        <f t="shared" si="3"/>
        <v>347106.6871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9110411.734</v>
      </c>
      <c r="D40" s="13">
        <v>0.0373</v>
      </c>
      <c r="E40" s="12">
        <f t="shared" si="3"/>
        <v>327598.918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8782812.816</v>
      </c>
      <c r="D41" s="13">
        <v>0.0365</v>
      </c>
      <c r="E41" s="12">
        <f t="shared" si="3"/>
        <v>309283.8088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8473529.007</v>
      </c>
      <c r="D42" s="13">
        <v>0.0358</v>
      </c>
      <c r="E42" s="12">
        <f t="shared" si="3"/>
        <v>292867.6757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8180661.332</v>
      </c>
      <c r="D43" s="13">
        <v>0.0352</v>
      </c>
      <c r="E43" s="12">
        <f t="shared" si="3"/>
        <v>278167.7733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7902493.558</v>
      </c>
      <c r="D44" s="13">
        <v>0.0347</v>
      </c>
      <c r="E44" s="12">
        <f t="shared" si="3"/>
        <v>265020.3213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7637473.237</v>
      </c>
      <c r="D45" s="13">
        <v>0.0343</v>
      </c>
      <c r="E45" s="12">
        <f t="shared" si="3"/>
        <v>253277.9001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7384195.337</v>
      </c>
      <c r="D46" s="13">
        <v>0.0339</v>
      </c>
      <c r="E46" s="12">
        <f t="shared" si="3"/>
        <v>242116.4735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7142078.863</v>
      </c>
      <c r="D47" s="13">
        <v>0.0332</v>
      </c>
      <c r="E47" s="12">
        <f t="shared" si="3"/>
        <v>229497.6948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6912581.169</v>
      </c>
      <c r="D48" s="13">
        <v>0.0321</v>
      </c>
      <c r="E48" s="12">
        <f t="shared" si="3"/>
        <v>214992.5933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6697588.575</v>
      </c>
      <c r="D49" s="13">
        <v>0.0307</v>
      </c>
      <c r="E49" s="12">
        <f t="shared" si="3"/>
        <v>199491.5778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6498096.998</v>
      </c>
      <c r="D50" s="13">
        <v>0.0291</v>
      </c>
      <c r="E50" s="12">
        <f t="shared" si="3"/>
        <v>183747.5684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6314349.429</v>
      </c>
      <c r="D51" s="13">
        <v>0.0275</v>
      </c>
      <c r="E51" s="12">
        <f t="shared" si="3"/>
        <v>168997.1867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6145352.243</v>
      </c>
      <c r="D52" s="13">
        <v>0.0261</v>
      </c>
      <c r="E52" s="12">
        <f t="shared" si="3"/>
        <v>156313.9007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5989038.342</v>
      </c>
      <c r="D53" s="13">
        <v>0.0249</v>
      </c>
      <c r="E53" s="12">
        <f t="shared" si="3"/>
        <v>145504.005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5843534.337</v>
      </c>
      <c r="D54" s="13">
        <v>0.0241</v>
      </c>
      <c r="E54" s="12">
        <f t="shared" si="3"/>
        <v>137515.0645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5706019.272</v>
      </c>
      <c r="D55" s="13">
        <v>0.0236</v>
      </c>
      <c r="E55" s="12">
        <f t="shared" si="3"/>
        <v>131557.3025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5574461.97</v>
      </c>
      <c r="D56" s="13">
        <v>0.0234</v>
      </c>
      <c r="E56" s="12">
        <f t="shared" si="3"/>
        <v>127459.8496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5447002.12</v>
      </c>
      <c r="D57" s="13">
        <v>0.0234</v>
      </c>
      <c r="E57" s="12">
        <f t="shared" si="3"/>
        <v>124545.4853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5322456.635</v>
      </c>
      <c r="D58" s="13">
        <v>0.0234</v>
      </c>
      <c r="E58" s="12">
        <f t="shared" si="3"/>
        <v>121697.7577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5200758.877</v>
      </c>
      <c r="D59" s="13">
        <v>0.0234</v>
      </c>
      <c r="E59" s="12">
        <f t="shared" si="3"/>
        <v>118915.1434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5081843.734</v>
      </c>
      <c r="D60" s="13">
        <v>0.0233</v>
      </c>
      <c r="E60" s="12">
        <f t="shared" si="3"/>
        <v>115710.8951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4966132.839</v>
      </c>
      <c r="D61" s="13">
        <v>0.0229</v>
      </c>
      <c r="E61" s="12">
        <f t="shared" si="3"/>
        <v>111178.4554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4854954.383</v>
      </c>
      <c r="D62" s="13">
        <v>0.0224</v>
      </c>
      <c r="E62" s="12">
        <f t="shared" si="3"/>
        <v>106368.3276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4748586.056</v>
      </c>
      <c r="D63" s="13">
        <v>0.0217</v>
      </c>
      <c r="E63" s="12">
        <f t="shared" si="3"/>
        <v>100855.7477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4647730.308</v>
      </c>
      <c r="D64" s="13">
        <v>0.021</v>
      </c>
      <c r="E64" s="12">
        <f t="shared" si="3"/>
        <v>95594.84473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4552135.463</v>
      </c>
      <c r="D65" s="13">
        <v>0.0203</v>
      </c>
      <c r="E65" s="12">
        <f t="shared" si="3"/>
        <v>90569.7833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4461565.68</v>
      </c>
      <c r="D66" s="13">
        <v>0.0196</v>
      </c>
      <c r="E66" s="12">
        <f t="shared" si="3"/>
        <v>85765.68</v>
      </c>
      <c r="F66" s="39">
        <f>SUM(F2)</f>
        <v>31948027</v>
      </c>
    </row>
    <row r="67" ht="22.5" customHeight="1">
      <c r="A67" s="3">
        <f t="shared" si="1"/>
        <v>1950</v>
      </c>
      <c r="B67" s="4">
        <v>1700.0</v>
      </c>
      <c r="C67" s="17">
        <v>4375800.0</v>
      </c>
      <c r="D67" s="13">
        <v>0.0189</v>
      </c>
      <c r="E67" s="4" t="s">
        <v>72</v>
      </c>
      <c r="F67" s="12">
        <f>SUM(C2)</f>
        <v>31948416.67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2898593.723</v>
      </c>
      <c r="D2" s="13">
        <v>0.021</v>
      </c>
      <c r="E2" s="12">
        <f t="shared" ref="E2:E66" si="3">SUM(C2-C3)</f>
        <v>59618.48011</v>
      </c>
      <c r="F2" s="19">
        <v>2898502.0</v>
      </c>
    </row>
    <row r="3" ht="22.5" customHeight="1">
      <c r="A3" s="3">
        <f t="shared" si="1"/>
        <v>2014</v>
      </c>
      <c r="B3" s="4">
        <v>1764.0</v>
      </c>
      <c r="C3" s="12">
        <f t="shared" si="2"/>
        <v>2838975.243</v>
      </c>
      <c r="D3" s="13">
        <v>0.0211</v>
      </c>
      <c r="E3" s="12">
        <f t="shared" si="3"/>
        <v>58664.55551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2780310.688</v>
      </c>
      <c r="D4" s="13">
        <v>0.0214</v>
      </c>
      <c r="E4" s="12">
        <f t="shared" si="3"/>
        <v>58252.05474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2722058.633</v>
      </c>
      <c r="D5" s="13">
        <v>0.0217</v>
      </c>
      <c r="E5" s="12">
        <f t="shared" si="3"/>
        <v>57814.10623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2664244.527</v>
      </c>
      <c r="D6" s="13">
        <v>0.0221</v>
      </c>
      <c r="E6" s="12">
        <f t="shared" si="3"/>
        <v>57606.69606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2606637.831</v>
      </c>
      <c r="D7" s="13">
        <v>0.0226</v>
      </c>
      <c r="E7" s="12">
        <f t="shared" si="3"/>
        <v>57608.07253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2549029.758</v>
      </c>
      <c r="D8" s="13">
        <v>0.023</v>
      </c>
      <c r="E8" s="12">
        <f t="shared" si="3"/>
        <v>57309.56445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2491720.194</v>
      </c>
      <c r="D9" s="13">
        <v>0.0235</v>
      </c>
      <c r="E9" s="12">
        <f t="shared" si="3"/>
        <v>57210.96683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2434509.227</v>
      </c>
      <c r="D10" s="13">
        <v>0.024</v>
      </c>
      <c r="E10" s="12">
        <f t="shared" si="3"/>
        <v>57058.81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2377450.417</v>
      </c>
      <c r="D11" s="13">
        <v>0.0245</v>
      </c>
      <c r="E11" s="12">
        <f t="shared" si="3"/>
        <v>56854.59757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2320595.819</v>
      </c>
      <c r="D12" s="13">
        <v>0.0249</v>
      </c>
      <c r="E12" s="12">
        <f t="shared" si="3"/>
        <v>56378.99883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2264216.82</v>
      </c>
      <c r="D13" s="13">
        <v>0.0253</v>
      </c>
      <c r="E13" s="12">
        <f t="shared" si="3"/>
        <v>55871.14557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2208345.675</v>
      </c>
      <c r="D14" s="13">
        <v>0.0257</v>
      </c>
      <c r="E14" s="12">
        <f t="shared" si="3"/>
        <v>55332.44013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2153013.235</v>
      </c>
      <c r="D15" s="13">
        <v>0.0261</v>
      </c>
      <c r="E15" s="12">
        <f t="shared" si="3"/>
        <v>54764.29727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2098248.937</v>
      </c>
      <c r="D16" s="13">
        <v>0.0266</v>
      </c>
      <c r="E16" s="12">
        <f t="shared" si="3"/>
        <v>54367.25281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2043881.685</v>
      </c>
      <c r="D17" s="13">
        <v>0.0272</v>
      </c>
      <c r="E17" s="12">
        <f t="shared" si="3"/>
        <v>54121.47763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1989760.207</v>
      </c>
      <c r="D18" s="13">
        <v>0.0279</v>
      </c>
      <c r="E18" s="12">
        <f t="shared" si="3"/>
        <v>54007.50051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1935752.706</v>
      </c>
      <c r="D19" s="13">
        <v>0.0287</v>
      </c>
      <c r="E19" s="12">
        <f t="shared" si="3"/>
        <v>54006.12683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1881746.58</v>
      </c>
      <c r="D20" s="13">
        <v>0.0295</v>
      </c>
      <c r="E20" s="12">
        <f t="shared" si="3"/>
        <v>53920.85876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1827825.721</v>
      </c>
      <c r="D21" s="13">
        <v>0.0303</v>
      </c>
      <c r="E21" s="12">
        <f t="shared" si="3"/>
        <v>53754.36217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1774071.359</v>
      </c>
      <c r="D22" s="13">
        <v>0.0312</v>
      </c>
      <c r="E22" s="12">
        <f t="shared" si="3"/>
        <v>53676.32505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1720395.034</v>
      </c>
      <c r="D23" s="13">
        <v>0.0321</v>
      </c>
      <c r="E23" s="12">
        <f t="shared" si="3"/>
        <v>53507.10259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1666887.931</v>
      </c>
      <c r="D24" s="13">
        <v>0.0329</v>
      </c>
      <c r="E24" s="12">
        <f t="shared" si="3"/>
        <v>53093.82605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1613794.105</v>
      </c>
      <c r="D25" s="13">
        <v>0.0337</v>
      </c>
      <c r="E25" s="12">
        <f t="shared" si="3"/>
        <v>52611.84225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1561182.263</v>
      </c>
      <c r="D26" s="13">
        <v>0.0342</v>
      </c>
      <c r="E26" s="12">
        <f t="shared" si="3"/>
        <v>51626.79693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1509555.466</v>
      </c>
      <c r="D27" s="13">
        <v>0.0344</v>
      </c>
      <c r="E27" s="12">
        <f t="shared" si="3"/>
        <v>50201.76723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1459353.699</v>
      </c>
      <c r="D28" s="13">
        <v>0.0342</v>
      </c>
      <c r="E28" s="12">
        <f t="shared" si="3"/>
        <v>48259.42418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1411094.274</v>
      </c>
      <c r="D29" s="13">
        <v>0.0337</v>
      </c>
      <c r="E29" s="12">
        <f t="shared" si="3"/>
        <v>46003.55717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1365090.717</v>
      </c>
      <c r="D30" s="13">
        <v>0.0331</v>
      </c>
      <c r="E30" s="12">
        <f t="shared" si="3"/>
        <v>43736.81419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1321353.903</v>
      </c>
      <c r="D31" s="13">
        <v>0.0326</v>
      </c>
      <c r="E31" s="12">
        <f t="shared" si="3"/>
        <v>41716.18946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1279637.714</v>
      </c>
      <c r="D32" s="13">
        <v>0.0321</v>
      </c>
      <c r="E32" s="12">
        <f t="shared" si="3"/>
        <v>39798.82822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1239838.885</v>
      </c>
      <c r="D33" s="13">
        <v>0.0318</v>
      </c>
      <c r="E33" s="12">
        <f t="shared" si="3"/>
        <v>38211.74312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1201627.142</v>
      </c>
      <c r="D34" s="13">
        <v>0.0314</v>
      </c>
      <c r="E34" s="12">
        <f t="shared" si="3"/>
        <v>36582.40476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1165044.737</v>
      </c>
      <c r="D35" s="13">
        <v>0.0309</v>
      </c>
      <c r="E35" s="12">
        <f t="shared" si="3"/>
        <v>34920.82878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1130123.909</v>
      </c>
      <c r="D36" s="13">
        <v>0.0302</v>
      </c>
      <c r="E36" s="12">
        <f t="shared" si="3"/>
        <v>33129.23902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1096994.67</v>
      </c>
      <c r="D37" s="13">
        <v>0.0292</v>
      </c>
      <c r="E37" s="12">
        <f t="shared" si="3"/>
        <v>31123.43991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1065871.23</v>
      </c>
      <c r="D38" s="13">
        <v>0.0281</v>
      </c>
      <c r="E38" s="12">
        <f t="shared" si="3"/>
        <v>29132.36218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1036738.868</v>
      </c>
      <c r="D39" s="13">
        <v>0.0272</v>
      </c>
      <c r="E39" s="12">
        <f t="shared" si="3"/>
        <v>27452.58684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1009286.281</v>
      </c>
      <c r="D40" s="13">
        <v>0.0266</v>
      </c>
      <c r="E40" s="12">
        <f t="shared" si="3"/>
        <v>26151.38814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983134.8926</v>
      </c>
      <c r="D41" s="13">
        <v>0.0264</v>
      </c>
      <c r="E41" s="12">
        <f t="shared" si="3"/>
        <v>25287.17962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957847.713</v>
      </c>
      <c r="D42" s="13">
        <v>0.0267</v>
      </c>
      <c r="E42" s="12">
        <f t="shared" si="3"/>
        <v>24909.45158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932938.2614</v>
      </c>
      <c r="D43" s="13">
        <v>0.0273</v>
      </c>
      <c r="E43" s="12">
        <f t="shared" si="3"/>
        <v>24792.38249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908145.8789</v>
      </c>
      <c r="D44" s="13">
        <v>0.0281</v>
      </c>
      <c r="E44" s="12">
        <f t="shared" si="3"/>
        <v>24821.41737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883324.4615</v>
      </c>
      <c r="D45" s="13">
        <v>0.0287</v>
      </c>
      <c r="E45" s="12">
        <f t="shared" si="3"/>
        <v>24644.12564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858680.3359</v>
      </c>
      <c r="D46" s="13">
        <v>0.0292</v>
      </c>
      <c r="E46" s="12">
        <f t="shared" si="3"/>
        <v>24362.0927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834318.2432</v>
      </c>
      <c r="D47" s="13">
        <v>0.0295</v>
      </c>
      <c r="E47" s="12">
        <f t="shared" si="3"/>
        <v>23907.1279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810411.1153</v>
      </c>
      <c r="D48" s="13">
        <v>0.0294</v>
      </c>
      <c r="E48" s="12">
        <f t="shared" si="3"/>
        <v>23145.60597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787265.5093</v>
      </c>
      <c r="D49" s="13">
        <v>0.0291</v>
      </c>
      <c r="E49" s="12">
        <f t="shared" si="3"/>
        <v>22261.61337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765003.8959</v>
      </c>
      <c r="D50" s="13">
        <v>0.0287</v>
      </c>
      <c r="E50" s="12">
        <f t="shared" si="3"/>
        <v>21343.06582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743660.8301</v>
      </c>
      <c r="D51" s="13">
        <v>0.0284</v>
      </c>
      <c r="E51" s="12">
        <f t="shared" si="3"/>
        <v>20536.7246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723124.1055</v>
      </c>
      <c r="D52" s="13">
        <v>0.0283</v>
      </c>
      <c r="E52" s="12">
        <f t="shared" si="3"/>
        <v>19901.208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703222.8975</v>
      </c>
      <c r="D53" s="13">
        <v>0.0282</v>
      </c>
      <c r="E53" s="12">
        <f t="shared" si="3"/>
        <v>19286.99252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683935.905</v>
      </c>
      <c r="D54" s="13">
        <v>0.028</v>
      </c>
      <c r="E54" s="12">
        <f t="shared" si="3"/>
        <v>18628.60442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665307.3006</v>
      </c>
      <c r="D55" s="13">
        <v>0.0277</v>
      </c>
      <c r="E55" s="12">
        <f t="shared" si="3"/>
        <v>17932.28785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647375.0127</v>
      </c>
      <c r="D56" s="13">
        <v>0.0272</v>
      </c>
      <c r="E56" s="12">
        <f t="shared" si="3"/>
        <v>17142.329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630232.6837</v>
      </c>
      <c r="D57" s="13">
        <v>0.0265</v>
      </c>
      <c r="E57" s="12">
        <f t="shared" si="3"/>
        <v>16270.01083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613962.6729</v>
      </c>
      <c r="D58" s="13">
        <v>0.0258</v>
      </c>
      <c r="E58" s="12">
        <f t="shared" si="3"/>
        <v>15441.83755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598520.8354</v>
      </c>
      <c r="D59" s="13">
        <v>0.0251</v>
      </c>
      <c r="E59" s="12">
        <f t="shared" si="3"/>
        <v>14655.03167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583865.8037</v>
      </c>
      <c r="D60" s="13">
        <v>0.0245</v>
      </c>
      <c r="E60" s="12">
        <f t="shared" si="3"/>
        <v>13962.62781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569903.1759</v>
      </c>
      <c r="D61" s="13">
        <v>0.0238</v>
      </c>
      <c r="E61" s="12">
        <f t="shared" si="3"/>
        <v>13248.38405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556654.7918</v>
      </c>
      <c r="D62" s="13">
        <v>0.0231</v>
      </c>
      <c r="E62" s="12">
        <f t="shared" si="3"/>
        <v>12568.39575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544086.3961</v>
      </c>
      <c r="D63" s="13">
        <v>0.0224</v>
      </c>
      <c r="E63" s="12">
        <f t="shared" si="3"/>
        <v>11920.51572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532165.8804</v>
      </c>
      <c r="D64" s="13">
        <v>0.0217</v>
      </c>
      <c r="E64" s="12">
        <f t="shared" si="3"/>
        <v>11302.73036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520863.15</v>
      </c>
      <c r="D65" s="13">
        <v>0.021</v>
      </c>
      <c r="E65" s="12">
        <f t="shared" si="3"/>
        <v>10713.15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510150</v>
      </c>
      <c r="D66" s="13">
        <v>0.0203</v>
      </c>
      <c r="E66" s="12">
        <f t="shared" si="3"/>
        <v>10150</v>
      </c>
      <c r="F66" s="39">
        <f>SUM(F2)</f>
        <v>2898502</v>
      </c>
    </row>
    <row r="67" ht="22.5" customHeight="1">
      <c r="A67" s="3">
        <f t="shared" si="1"/>
        <v>1950</v>
      </c>
      <c r="B67" s="4">
        <v>1700.0</v>
      </c>
      <c r="C67" s="17">
        <v>500000.0</v>
      </c>
      <c r="D67" s="13">
        <v>0.0196</v>
      </c>
      <c r="E67" s="4" t="s">
        <v>72</v>
      </c>
      <c r="F67" s="12">
        <f>SUM(C2)</f>
        <v>2898593.723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39335963.01</v>
      </c>
      <c r="D2" s="13">
        <v>0.0067</v>
      </c>
      <c r="E2" s="12">
        <f t="shared" ref="E2:E66" si="3">SUM(C2-C3)</f>
        <v>261796.9129</v>
      </c>
      <c r="F2" s="19">
        <v>3.9335005E7</v>
      </c>
    </row>
    <row r="3" ht="22.5" customHeight="1">
      <c r="A3" s="3">
        <f t="shared" si="1"/>
        <v>2014</v>
      </c>
      <c r="B3" s="4">
        <v>1764.0</v>
      </c>
      <c r="C3" s="12">
        <f t="shared" si="2"/>
        <v>39074166.1</v>
      </c>
      <c r="D3" s="13">
        <v>0.0059</v>
      </c>
      <c r="E3" s="12">
        <f t="shared" si="3"/>
        <v>229185.3862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38844980.71</v>
      </c>
      <c r="D4" s="13">
        <v>0.0043</v>
      </c>
      <c r="E4" s="12">
        <f t="shared" si="3"/>
        <v>166318.2486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38678662.47</v>
      </c>
      <c r="D5" s="13">
        <v>0.004</v>
      </c>
      <c r="E5" s="12">
        <f t="shared" si="3"/>
        <v>154098.2568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38524564.21</v>
      </c>
      <c r="D6" s="13">
        <v>0.0041</v>
      </c>
      <c r="E6" s="12">
        <f t="shared" si="3"/>
        <v>157305.7596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38367258.45</v>
      </c>
      <c r="D7" s="13">
        <v>0.0049</v>
      </c>
      <c r="E7" s="12">
        <f t="shared" si="3"/>
        <v>187082.8604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38180175.59</v>
      </c>
      <c r="D8" s="13">
        <v>0.0046</v>
      </c>
      <c r="E8" s="12">
        <f t="shared" si="3"/>
        <v>174824.6145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38005350.97</v>
      </c>
      <c r="D9" s="13">
        <v>0.004</v>
      </c>
      <c r="E9" s="12">
        <f t="shared" si="3"/>
        <v>151415.7409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37853935.23</v>
      </c>
      <c r="D10" s="13">
        <v>0.0044</v>
      </c>
      <c r="E10" s="12">
        <f t="shared" si="3"/>
        <v>165827.6733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37688107.56</v>
      </c>
      <c r="D11" s="13">
        <v>0.0042</v>
      </c>
      <c r="E11" s="12">
        <f t="shared" si="3"/>
        <v>157628.0141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37530479.55</v>
      </c>
      <c r="D12" s="13">
        <v>0.0046</v>
      </c>
      <c r="E12" s="12">
        <f t="shared" si="3"/>
        <v>171849.6973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37358629.85</v>
      </c>
      <c r="D13" s="13">
        <v>0.0052</v>
      </c>
      <c r="E13" s="12">
        <f t="shared" si="3"/>
        <v>193259.9236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37165369.92</v>
      </c>
      <c r="D14" s="13">
        <v>0.0065</v>
      </c>
      <c r="E14" s="12">
        <f t="shared" si="3"/>
        <v>240014.8083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36925355.12</v>
      </c>
      <c r="D15" s="13">
        <v>0.0061</v>
      </c>
      <c r="E15" s="12">
        <f t="shared" si="3"/>
        <v>223879.0043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36701476.11</v>
      </c>
      <c r="D16" s="13">
        <v>0.0043</v>
      </c>
      <c r="E16" s="12">
        <f t="shared" si="3"/>
        <v>157140.6425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36544335.47</v>
      </c>
      <c r="D17" s="40">
        <v>0.0049</v>
      </c>
      <c r="E17" s="12">
        <f t="shared" si="3"/>
        <v>178194.0927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36366141.38</v>
      </c>
      <c r="D18" s="40">
        <v>0.0036</v>
      </c>
      <c r="E18" s="12">
        <f t="shared" si="3"/>
        <v>130448.4944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36235692.88</v>
      </c>
      <c r="D19" s="44">
        <v>0.0048</v>
      </c>
      <c r="E19" s="12">
        <f t="shared" si="3"/>
        <v>173100.4437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36062592.44</v>
      </c>
      <c r="D20" s="44">
        <v>0.0044</v>
      </c>
      <c r="E20" s="12">
        <f t="shared" si="3"/>
        <v>157980.2934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35904612.15</v>
      </c>
      <c r="D21" s="40">
        <v>0.0021</v>
      </c>
      <c r="E21" s="12">
        <f t="shared" si="3"/>
        <v>75241.67798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35829370.47</v>
      </c>
      <c r="D22" s="40">
        <v>0.0022</v>
      </c>
      <c r="E22" s="12">
        <f t="shared" si="3"/>
        <v>78651.58155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35750718.89</v>
      </c>
      <c r="D23" s="40">
        <v>0.0026</v>
      </c>
      <c r="E23" s="12">
        <f t="shared" si="3"/>
        <v>92710.82097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35658008.06</v>
      </c>
      <c r="D24" s="40">
        <v>0.0029000000000000002</v>
      </c>
      <c r="E24" s="12">
        <f t="shared" si="3"/>
        <v>103109.2067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35554898.86</v>
      </c>
      <c r="D25" s="40">
        <v>0.003</v>
      </c>
      <c r="E25" s="12">
        <f t="shared" si="3"/>
        <v>106345.6596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35448553.2</v>
      </c>
      <c r="D26" s="40">
        <v>0.0031</v>
      </c>
      <c r="E26" s="12">
        <f t="shared" si="3"/>
        <v>109550.9071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35339002.29</v>
      </c>
      <c r="D27" s="40">
        <v>0.0031</v>
      </c>
      <c r="E27" s="12">
        <f t="shared" si="3"/>
        <v>109212.3488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35229789.94</v>
      </c>
      <c r="D28" s="40">
        <v>0.0028</v>
      </c>
      <c r="E28" s="12">
        <f t="shared" si="3"/>
        <v>98367.98149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35131421.96</v>
      </c>
      <c r="D29" s="40">
        <v>0.0026</v>
      </c>
      <c r="E29" s="12">
        <f t="shared" si="3"/>
        <v>91104.82456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35040317.14</v>
      </c>
      <c r="D30" s="40">
        <v>0.003</v>
      </c>
      <c r="E30" s="12">
        <f t="shared" si="3"/>
        <v>104806.5318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34935510.6</v>
      </c>
      <c r="D31" s="40">
        <v>0.0041</v>
      </c>
      <c r="E31" s="12">
        <f t="shared" si="3"/>
        <v>142650.7255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34792859.88</v>
      </c>
      <c r="D32" s="40">
        <v>0.0056</v>
      </c>
      <c r="E32" s="12">
        <f t="shared" si="3"/>
        <v>193754.9874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34599104.89</v>
      </c>
      <c r="D33" s="13">
        <v>0.0047</v>
      </c>
      <c r="E33" s="12">
        <f t="shared" si="3"/>
        <v>161855.0741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34437249.82</v>
      </c>
      <c r="D34" s="13">
        <v>0.0054</v>
      </c>
      <c r="E34" s="12">
        <f t="shared" si="3"/>
        <v>184962.3523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34252287.47</v>
      </c>
      <c r="D35" s="13">
        <v>0.0055</v>
      </c>
      <c r="E35" s="12">
        <f t="shared" si="3"/>
        <v>187357.1169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34064930.35</v>
      </c>
      <c r="D36" s="13">
        <v>0.0058</v>
      </c>
      <c r="E36" s="12">
        <f t="shared" si="3"/>
        <v>196437.2599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33868493.09</v>
      </c>
      <c r="D37" s="13">
        <v>0.0063</v>
      </c>
      <c r="E37" s="12">
        <f t="shared" si="3"/>
        <v>212035.6817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33656457.41</v>
      </c>
      <c r="D38" s="13">
        <v>0.0069</v>
      </c>
      <c r="E38" s="12">
        <f t="shared" si="3"/>
        <v>230638.1529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33425819.25</v>
      </c>
      <c r="D39" s="13">
        <v>0.0074</v>
      </c>
      <c r="E39" s="12">
        <f t="shared" si="3"/>
        <v>245534.1101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33180285.14</v>
      </c>
      <c r="D40" s="13">
        <v>0.0077</v>
      </c>
      <c r="E40" s="12">
        <f t="shared" si="3"/>
        <v>253535.9687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32926749.18</v>
      </c>
      <c r="D41" s="13">
        <v>0.0081</v>
      </c>
      <c r="E41" s="12">
        <f t="shared" si="3"/>
        <v>264563.7023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32662185.47</v>
      </c>
      <c r="D42" s="13">
        <v>0.0085</v>
      </c>
      <c r="E42" s="12">
        <f t="shared" si="3"/>
        <v>275288.6232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32386896.85</v>
      </c>
      <c r="D43" s="13">
        <v>0.0091</v>
      </c>
      <c r="E43" s="12">
        <f t="shared" si="3"/>
        <v>292062.9881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32094833.86</v>
      </c>
      <c r="D44" s="13">
        <v>0.0091</v>
      </c>
      <c r="E44" s="12">
        <f t="shared" si="3"/>
        <v>289429.1826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31805404.68</v>
      </c>
      <c r="D45" s="13">
        <v>0.0102</v>
      </c>
      <c r="E45" s="12">
        <f t="shared" si="3"/>
        <v>321139.5048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31484265.17</v>
      </c>
      <c r="D46" s="13">
        <v>0.0096</v>
      </c>
      <c r="E46" s="12">
        <f t="shared" si="3"/>
        <v>299374.9462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31184890.23</v>
      </c>
      <c r="D47" s="13">
        <v>0.0101</v>
      </c>
      <c r="E47" s="12">
        <f t="shared" si="3"/>
        <v>311818.0292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30873072.2</v>
      </c>
      <c r="D48" s="13">
        <v>0.0096</v>
      </c>
      <c r="E48" s="12">
        <f t="shared" si="3"/>
        <v>293563.2856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30579508.91</v>
      </c>
      <c r="D49" s="13">
        <v>0.009</v>
      </c>
      <c r="E49" s="12">
        <f t="shared" si="3"/>
        <v>272760.7336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30306748.18</v>
      </c>
      <c r="D50" s="13">
        <v>0.0084</v>
      </c>
      <c r="E50" s="12">
        <f t="shared" si="3"/>
        <v>252456.0539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30054292.13</v>
      </c>
      <c r="D51" s="13">
        <v>0.008</v>
      </c>
      <c r="E51" s="12">
        <f t="shared" si="3"/>
        <v>238526.128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29815766</v>
      </c>
      <c r="D52" s="13">
        <v>0.0086</v>
      </c>
      <c r="E52" s="12">
        <f t="shared" si="3"/>
        <v>254229.2163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29561536.78</v>
      </c>
      <c r="D53" s="13">
        <v>0.0081</v>
      </c>
      <c r="E53" s="12">
        <f t="shared" si="3"/>
        <v>237524.4995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29324012.28</v>
      </c>
      <c r="D54" s="13">
        <v>0.0081</v>
      </c>
      <c r="E54" s="12">
        <f t="shared" si="3"/>
        <v>235616.0098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29088396.27</v>
      </c>
      <c r="D55" s="13">
        <v>0.008</v>
      </c>
      <c r="E55" s="12">
        <f t="shared" si="3"/>
        <v>230860.2879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28857535.98</v>
      </c>
      <c r="D56" s="13">
        <v>0.0078</v>
      </c>
      <c r="E56" s="12">
        <f t="shared" si="3"/>
        <v>223346.6766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28634189.31</v>
      </c>
      <c r="D57" s="13">
        <v>0.0081</v>
      </c>
      <c r="E57" s="12">
        <f t="shared" si="3"/>
        <v>230073.3393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28404115.97</v>
      </c>
      <c r="D58" s="13">
        <v>0.0081</v>
      </c>
      <c r="E58" s="12">
        <f t="shared" si="3"/>
        <v>228224.7191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28175891.25</v>
      </c>
      <c r="D59" s="13">
        <v>0.008</v>
      </c>
      <c r="E59" s="12">
        <f t="shared" si="3"/>
        <v>223618.1845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27952273.06</v>
      </c>
      <c r="D60" s="13">
        <v>0.0078</v>
      </c>
      <c r="E60" s="12">
        <f t="shared" si="3"/>
        <v>216340.2758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27735932.79</v>
      </c>
      <c r="D61" s="13">
        <v>0.0074</v>
      </c>
      <c r="E61" s="12">
        <f t="shared" si="3"/>
        <v>203738.2397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27532194.55</v>
      </c>
      <c r="D62" s="13">
        <v>0.007</v>
      </c>
      <c r="E62" s="12">
        <f t="shared" si="3"/>
        <v>191385.6622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27340808.89</v>
      </c>
      <c r="D63" s="13">
        <v>0.0077</v>
      </c>
      <c r="E63" s="12">
        <f t="shared" si="3"/>
        <v>208915.5785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27131893.31</v>
      </c>
      <c r="D64" s="13">
        <v>0.0074</v>
      </c>
      <c r="E64" s="12">
        <f t="shared" si="3"/>
        <v>199301.1817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26932592.13</v>
      </c>
      <c r="D65" s="13">
        <v>0.0082</v>
      </c>
      <c r="E65" s="12">
        <f t="shared" si="3"/>
        <v>219051.0369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26713541.09</v>
      </c>
      <c r="D66" s="13">
        <v>0.0081</v>
      </c>
      <c r="E66" s="12">
        <f t="shared" si="3"/>
        <v>214641.09</v>
      </c>
      <c r="F66" s="39">
        <f>SUM(F2)</f>
        <v>39335005</v>
      </c>
    </row>
    <row r="67" ht="22.5" customHeight="1">
      <c r="A67" s="3">
        <f t="shared" si="1"/>
        <v>1950</v>
      </c>
      <c r="B67" s="4">
        <v>1700.0</v>
      </c>
      <c r="C67" s="17">
        <v>2.64989E7</v>
      </c>
      <c r="D67" s="13">
        <v>0.0081</v>
      </c>
      <c r="E67" s="4" t="s">
        <v>72</v>
      </c>
      <c r="F67" s="12">
        <f>SUM(C2)</f>
        <v>39335963.01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79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21995332.39</v>
      </c>
      <c r="D2" s="13">
        <v>0.0017</v>
      </c>
      <c r="E2" s="12">
        <f t="shared" ref="E2:E66" si="3">SUM(C2-C3)</f>
        <v>37328.60644</v>
      </c>
      <c r="F2" s="19">
        <v>2.1995119E7</v>
      </c>
    </row>
    <row r="3" ht="22.5" customHeight="1">
      <c r="A3" s="3">
        <f t="shared" si="1"/>
        <v>2014</v>
      </c>
      <c r="B3" s="4">
        <v>1764.0</v>
      </c>
      <c r="C3" s="12">
        <f t="shared" si="2"/>
        <v>21958003.79</v>
      </c>
      <c r="D3" s="13">
        <v>0.0016</v>
      </c>
      <c r="E3" s="12">
        <f t="shared" si="3"/>
        <v>35076.68336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21922927.1</v>
      </c>
      <c r="D4" s="13">
        <v>0.002</v>
      </c>
      <c r="E4" s="12">
        <f t="shared" si="3"/>
        <v>43758.33753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21879168.76</v>
      </c>
      <c r="D5" s="13">
        <v>0.003</v>
      </c>
      <c r="E5" s="12">
        <f t="shared" si="3"/>
        <v>65441.18275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21813727.58</v>
      </c>
      <c r="D6" s="13">
        <v>0.0041</v>
      </c>
      <c r="E6" s="12">
        <f t="shared" si="3"/>
        <v>89071.09161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21724656.49</v>
      </c>
      <c r="D7" s="13">
        <v>0.0051</v>
      </c>
      <c r="E7" s="12">
        <f t="shared" si="3"/>
        <v>110233.557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21614422.93</v>
      </c>
      <c r="D8" s="13">
        <v>0.0062</v>
      </c>
      <c r="E8" s="12">
        <f t="shared" si="3"/>
        <v>133183.6834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21481239.25</v>
      </c>
      <c r="D9" s="13">
        <v>0.0065</v>
      </c>
      <c r="E9" s="12">
        <f t="shared" si="3"/>
        <v>138726.334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21342512.92</v>
      </c>
      <c r="D10" s="13">
        <v>0.0064</v>
      </c>
      <c r="E10" s="12">
        <f t="shared" si="3"/>
        <v>135723.4526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21206789.46</v>
      </c>
      <c r="D11" s="13">
        <v>0.006</v>
      </c>
      <c r="E11" s="12">
        <f t="shared" si="3"/>
        <v>126481.8457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21080307.62</v>
      </c>
      <c r="D12" s="13">
        <v>0.0057</v>
      </c>
      <c r="E12" s="12">
        <f t="shared" si="3"/>
        <v>119476.736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20960830.88</v>
      </c>
      <c r="D13" s="13">
        <v>0.0049</v>
      </c>
      <c r="E13" s="12">
        <f t="shared" si="3"/>
        <v>102207.2558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20858623.63</v>
      </c>
      <c r="D14" s="13">
        <v>0.0034</v>
      </c>
      <c r="E14" s="12">
        <f t="shared" si="3"/>
        <v>70679.01169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20787944.61</v>
      </c>
      <c r="D15" s="13">
        <v>0.0019</v>
      </c>
      <c r="E15" s="12">
        <f t="shared" si="3"/>
        <v>39422.1926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20748522.42</v>
      </c>
      <c r="D16" s="13">
        <v>0.0011</v>
      </c>
      <c r="E16" s="12">
        <f t="shared" si="3"/>
        <v>22798.29654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20725724.13</v>
      </c>
      <c r="D17" s="13">
        <v>0.0012</v>
      </c>
      <c r="E17" s="12">
        <f t="shared" si="3"/>
        <v>24841.05968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20700883.07</v>
      </c>
      <c r="D18" s="13">
        <v>0.0018</v>
      </c>
      <c r="E18" s="12">
        <f t="shared" si="3"/>
        <v>37194.63917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20663688.43</v>
      </c>
      <c r="D19" s="13">
        <v>0.0029</v>
      </c>
      <c r="E19" s="12">
        <f t="shared" si="3"/>
        <v>59751.41733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20603937.01</v>
      </c>
      <c r="D20" s="13">
        <v>0.0037</v>
      </c>
      <c r="E20" s="12">
        <f t="shared" si="3"/>
        <v>75953.53884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20527983.47</v>
      </c>
      <c r="D21" s="13">
        <v>0.004</v>
      </c>
      <c r="E21" s="12">
        <f t="shared" si="3"/>
        <v>81784.7947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20446198.68</v>
      </c>
      <c r="D22" s="13">
        <v>0.0054</v>
      </c>
      <c r="E22" s="12">
        <f t="shared" si="3"/>
        <v>109816.4639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20336382.21</v>
      </c>
      <c r="D23" s="13">
        <v>0.0139</v>
      </c>
      <c r="E23" s="12">
        <f t="shared" si="3"/>
        <v>278800.3874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20057581.82</v>
      </c>
      <c r="D24" s="13">
        <v>0.0291</v>
      </c>
      <c r="E24" s="12">
        <f t="shared" si="3"/>
        <v>567170.9563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19490410.87</v>
      </c>
      <c r="D25" s="13">
        <v>0.0414</v>
      </c>
      <c r="E25" s="12">
        <f t="shared" si="3"/>
        <v>774825.2448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18715585.62</v>
      </c>
      <c r="D26" s="13">
        <v>0.0147</v>
      </c>
      <c r="E26" s="12">
        <f t="shared" si="3"/>
        <v>271133.447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18444452.18</v>
      </c>
      <c r="D27" s="13">
        <v>0.0141</v>
      </c>
      <c r="E27" s="12">
        <f t="shared" si="3"/>
        <v>256450.8191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18188001.36</v>
      </c>
      <c r="D28" s="13">
        <v>0.0206</v>
      </c>
      <c r="E28" s="12">
        <f t="shared" si="3"/>
        <v>367110.3547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17820891</v>
      </c>
      <c r="D29" s="13">
        <v>0.0215</v>
      </c>
      <c r="E29" s="12">
        <f t="shared" si="3"/>
        <v>375084.8327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17445806.17</v>
      </c>
      <c r="D30" s="13">
        <v>0.0224</v>
      </c>
      <c r="E30" s="12">
        <f t="shared" si="3"/>
        <v>382224.2353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17063581.93</v>
      </c>
      <c r="D31" s="13">
        <v>0.0229</v>
      </c>
      <c r="E31" s="12">
        <f t="shared" si="3"/>
        <v>382008.0421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16681573.89</v>
      </c>
      <c r="D32" s="13">
        <v>0.0224</v>
      </c>
      <c r="E32" s="12">
        <f t="shared" si="3"/>
        <v>365480.4922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16316093.4</v>
      </c>
      <c r="D33" s="13">
        <v>0.0215</v>
      </c>
      <c r="E33" s="12">
        <f t="shared" si="3"/>
        <v>343412.6364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15972680.76</v>
      </c>
      <c r="D34" s="13">
        <v>0.0205</v>
      </c>
      <c r="E34" s="12">
        <f t="shared" si="3"/>
        <v>320862.2789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15651818.48</v>
      </c>
      <c r="D35" s="13">
        <v>0.0195</v>
      </c>
      <c r="E35" s="12">
        <f t="shared" si="3"/>
        <v>299372.6929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15352445.79</v>
      </c>
      <c r="D36" s="13">
        <v>0.0185</v>
      </c>
      <c r="E36" s="12">
        <f t="shared" si="3"/>
        <v>278861.3129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15073584.48</v>
      </c>
      <c r="D37" s="13">
        <v>0.0176</v>
      </c>
      <c r="E37" s="12">
        <f t="shared" si="3"/>
        <v>260706.6498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14812877.83</v>
      </c>
      <c r="D38" s="13">
        <v>0.0169</v>
      </c>
      <c r="E38" s="12">
        <f t="shared" si="3"/>
        <v>246177.24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14566700.59</v>
      </c>
      <c r="D39" s="13">
        <v>0.0164</v>
      </c>
      <c r="E39" s="12">
        <f t="shared" si="3"/>
        <v>235039.246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14331661.34</v>
      </c>
      <c r="D40" s="13">
        <v>0.0162</v>
      </c>
      <c r="E40" s="12">
        <f t="shared" si="3"/>
        <v>228471.6727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14103189.67</v>
      </c>
      <c r="D41" s="13">
        <v>0.0163</v>
      </c>
      <c r="E41" s="12">
        <f t="shared" si="3"/>
        <v>226195.0129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13876994.66</v>
      </c>
      <c r="D42" s="13">
        <v>0.0169</v>
      </c>
      <c r="E42" s="12">
        <f t="shared" si="3"/>
        <v>230623.6697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13646370.99</v>
      </c>
      <c r="D43" s="13">
        <v>0.0179</v>
      </c>
      <c r="E43" s="12">
        <f t="shared" si="3"/>
        <v>239974.4972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13406396.49</v>
      </c>
      <c r="D44" s="13">
        <v>0.0192</v>
      </c>
      <c r="E44" s="12">
        <f t="shared" si="3"/>
        <v>252553.78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13153842.71</v>
      </c>
      <c r="D45" s="13">
        <v>0.0205</v>
      </c>
      <c r="E45" s="12">
        <f t="shared" si="3"/>
        <v>264236.9187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12889605.79</v>
      </c>
      <c r="D46" s="13">
        <v>0.0217</v>
      </c>
      <c r="E46" s="12">
        <f t="shared" si="3"/>
        <v>273763.7718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12615842.02</v>
      </c>
      <c r="D47" s="13">
        <v>0.0229</v>
      </c>
      <c r="E47" s="12">
        <f t="shared" si="3"/>
        <v>282435.0203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12333407</v>
      </c>
      <c r="D48" s="13">
        <v>0.0239</v>
      </c>
      <c r="E48" s="12">
        <f t="shared" si="3"/>
        <v>287887.9063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12045519.09</v>
      </c>
      <c r="D49" s="13">
        <v>0.0249</v>
      </c>
      <c r="E49" s="12">
        <f t="shared" si="3"/>
        <v>292646.5269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11752872.57</v>
      </c>
      <c r="D50" s="13">
        <v>0.0259</v>
      </c>
      <c r="E50" s="12">
        <f t="shared" si="3"/>
        <v>296714.4941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11456158.07</v>
      </c>
      <c r="D51" s="13">
        <v>0.0268</v>
      </c>
      <c r="E51" s="12">
        <f t="shared" si="3"/>
        <v>299011.5274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11157146.55</v>
      </c>
      <c r="D52" s="13">
        <v>0.0277</v>
      </c>
      <c r="E52" s="12">
        <f t="shared" si="3"/>
        <v>300722.934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10856423.61</v>
      </c>
      <c r="D53" s="13">
        <v>0.0284</v>
      </c>
      <c r="E53" s="12">
        <f t="shared" si="3"/>
        <v>299807.8866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10556615.72</v>
      </c>
      <c r="D54" s="13">
        <v>0.0292</v>
      </c>
      <c r="E54" s="12">
        <f t="shared" si="3"/>
        <v>299507.5584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10257108.17</v>
      </c>
      <c r="D55" s="13">
        <v>0.0299</v>
      </c>
      <c r="E55" s="12">
        <f t="shared" si="3"/>
        <v>297783.7986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9959324.367</v>
      </c>
      <c r="D56" s="13">
        <v>0.0307</v>
      </c>
      <c r="E56" s="12">
        <f t="shared" si="3"/>
        <v>296644.2787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9662680.089</v>
      </c>
      <c r="D57" s="13">
        <v>0.0316</v>
      </c>
      <c r="E57" s="12">
        <f t="shared" si="3"/>
        <v>295987.4862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9366692.603</v>
      </c>
      <c r="D58" s="13">
        <v>0.0325</v>
      </c>
      <c r="E58" s="12">
        <f t="shared" si="3"/>
        <v>294835.3604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9071857.242</v>
      </c>
      <c r="D59" s="13">
        <v>0.0335</v>
      </c>
      <c r="E59" s="12">
        <f t="shared" si="3"/>
        <v>294056.3305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8777800.912</v>
      </c>
      <c r="D60" s="13">
        <v>0.0345</v>
      </c>
      <c r="E60" s="12">
        <f t="shared" si="3"/>
        <v>292734.7815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8485066.13</v>
      </c>
      <c r="D61" s="13">
        <v>0.0355</v>
      </c>
      <c r="E61" s="12">
        <f t="shared" si="3"/>
        <v>290893.1411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8194172.989</v>
      </c>
      <c r="D62" s="13">
        <v>0.0363</v>
      </c>
      <c r="E62" s="12">
        <f t="shared" si="3"/>
        <v>287029.3154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7907143.674</v>
      </c>
      <c r="D63" s="13">
        <v>0.0367</v>
      </c>
      <c r="E63" s="12">
        <f t="shared" si="3"/>
        <v>279919.1404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7627224.533</v>
      </c>
      <c r="D64" s="13">
        <v>0.0365</v>
      </c>
      <c r="E64" s="12">
        <f t="shared" si="3"/>
        <v>268590.1548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7358634.378</v>
      </c>
      <c r="D65" s="13">
        <v>0.0351</v>
      </c>
      <c r="E65" s="12">
        <f t="shared" si="3"/>
        <v>249529.5785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7109104.8</v>
      </c>
      <c r="D66" s="13">
        <v>0.0321</v>
      </c>
      <c r="E66" s="12">
        <f t="shared" si="3"/>
        <v>221104.8</v>
      </c>
      <c r="F66" s="39">
        <f>SUM(F2)</f>
        <v>21995119</v>
      </c>
    </row>
    <row r="67" ht="22.5" customHeight="1">
      <c r="A67" s="3">
        <f t="shared" si="1"/>
        <v>1950</v>
      </c>
      <c r="B67" s="4">
        <v>1700.0</v>
      </c>
      <c r="C67" s="17">
        <v>6888000.0</v>
      </c>
      <c r="D67" s="13">
        <v>0.0284</v>
      </c>
      <c r="E67" s="4" t="s">
        <v>72</v>
      </c>
      <c r="F67" s="12">
        <f>SUM(C2)</f>
        <v>21995332.39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2166325.644</v>
      </c>
      <c r="D2" s="13">
        <v>0.0055</v>
      </c>
      <c r="E2" s="12">
        <f t="shared" ref="E2:E66" si="3">SUM(C2-C3)</f>
        <v>11849.61814</v>
      </c>
      <c r="F2" s="19">
        <v>2166683.0</v>
      </c>
    </row>
    <row r="3" ht="22.5" customHeight="1">
      <c r="A3" s="3">
        <f t="shared" si="1"/>
        <v>2014</v>
      </c>
      <c r="B3" s="4">
        <v>1764.0</v>
      </c>
      <c r="C3" s="12">
        <f t="shared" si="2"/>
        <v>2154476.026</v>
      </c>
      <c r="D3" s="13">
        <v>0.0056</v>
      </c>
      <c r="E3" s="12">
        <f t="shared" si="3"/>
        <v>11997.87763</v>
      </c>
      <c r="F3" s="23"/>
    </row>
    <row r="4" ht="22.5" customHeight="1">
      <c r="A4" s="3">
        <f t="shared" si="1"/>
        <v>2013</v>
      </c>
      <c r="B4" s="4">
        <v>1763.0</v>
      </c>
      <c r="C4" s="12">
        <f t="shared" si="2"/>
        <v>2142478.148</v>
      </c>
      <c r="D4" s="13">
        <v>0.0059</v>
      </c>
      <c r="E4" s="12">
        <f t="shared" si="3"/>
        <v>12566.47885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2129911.669</v>
      </c>
      <c r="D5" s="13">
        <v>0.0062</v>
      </c>
      <c r="E5" s="12">
        <f t="shared" si="3"/>
        <v>13124.08304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2116787.586</v>
      </c>
      <c r="D6" s="13">
        <v>0.0061</v>
      </c>
      <c r="E6" s="12">
        <f t="shared" si="3"/>
        <v>12834.11617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2103953.47</v>
      </c>
      <c r="D7" s="13">
        <v>0.0057</v>
      </c>
      <c r="E7" s="12">
        <f t="shared" si="3"/>
        <v>11924.56476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2092028.905</v>
      </c>
      <c r="D8" s="13">
        <v>0.0051</v>
      </c>
      <c r="E8" s="12">
        <f t="shared" si="3"/>
        <v>10615.20985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2081413.696</v>
      </c>
      <c r="D9" s="13">
        <v>0.0044</v>
      </c>
      <c r="E9" s="12">
        <f t="shared" si="3"/>
        <v>9118.100618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2072295.595</v>
      </c>
      <c r="D10" s="13">
        <v>0.0041</v>
      </c>
      <c r="E10" s="12">
        <f t="shared" si="3"/>
        <v>8461.718892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2063833.876</v>
      </c>
      <c r="D11" s="13">
        <v>0.0041</v>
      </c>
      <c r="E11" s="12">
        <f t="shared" si="3"/>
        <v>8427.167505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2055406.709</v>
      </c>
      <c r="D12" s="13">
        <v>0.0045</v>
      </c>
      <c r="E12" s="12">
        <f t="shared" si="3"/>
        <v>9207.894663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2046198.814</v>
      </c>
      <c r="D13" s="13">
        <v>0.005</v>
      </c>
      <c r="E13" s="12">
        <f t="shared" si="3"/>
        <v>10180.0936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2036018.72</v>
      </c>
      <c r="D14" s="13">
        <v>0.0053</v>
      </c>
      <c r="E14" s="12">
        <f t="shared" si="3"/>
        <v>10734.00897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2025284.711</v>
      </c>
      <c r="D15" s="13">
        <v>0.0053</v>
      </c>
      <c r="E15" s="12">
        <f t="shared" si="3"/>
        <v>10677.41865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2014607.293</v>
      </c>
      <c r="D16" s="13">
        <v>0.005</v>
      </c>
      <c r="E16" s="12">
        <f t="shared" si="3"/>
        <v>10022.92185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2004584.371</v>
      </c>
      <c r="D17" s="13">
        <v>0.0046</v>
      </c>
      <c r="E17" s="12">
        <f t="shared" si="3"/>
        <v>9178.865326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1995405.506</v>
      </c>
      <c r="D18" s="13">
        <v>0.0043</v>
      </c>
      <c r="E18" s="12">
        <f t="shared" si="3"/>
        <v>8543.506596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1986861.999</v>
      </c>
      <c r="D19" s="13">
        <v>0.0044</v>
      </c>
      <c r="E19" s="12">
        <f t="shared" si="3"/>
        <v>8703.895655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1978158.103</v>
      </c>
      <c r="D20" s="13">
        <v>0.0048</v>
      </c>
      <c r="E20" s="12">
        <f t="shared" si="3"/>
        <v>9449.799857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1968708.303</v>
      </c>
      <c r="D21" s="13">
        <v>0.0055</v>
      </c>
      <c r="E21" s="12">
        <f t="shared" si="3"/>
        <v>10768.668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1957939.635</v>
      </c>
      <c r="D22" s="13">
        <v>0.0065</v>
      </c>
      <c r="E22" s="12">
        <f t="shared" si="3"/>
        <v>12644.41891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1945295.217</v>
      </c>
      <c r="D23" s="13">
        <v>0.0078</v>
      </c>
      <c r="E23" s="12">
        <f t="shared" si="3"/>
        <v>15055.86693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1930239.35</v>
      </c>
      <c r="D24" s="13">
        <v>0.0093</v>
      </c>
      <c r="E24" s="12">
        <f t="shared" si="3"/>
        <v>17785.81785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1912453.532</v>
      </c>
      <c r="D25" s="13">
        <v>0.0109</v>
      </c>
      <c r="E25" s="12">
        <f t="shared" si="3"/>
        <v>20620.97487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1891832.557</v>
      </c>
      <c r="D26" s="13">
        <v>0.0123</v>
      </c>
      <c r="E26" s="12">
        <f t="shared" si="3"/>
        <v>22986.80278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1868845.754</v>
      </c>
      <c r="D27" s="13">
        <v>0.0133</v>
      </c>
      <c r="E27" s="12">
        <f t="shared" si="3"/>
        <v>24529.40741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1844316.347</v>
      </c>
      <c r="D28" s="13">
        <v>0.0141</v>
      </c>
      <c r="E28" s="12">
        <f t="shared" si="3"/>
        <v>25643.2901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1818673.057</v>
      </c>
      <c r="D29" s="13">
        <v>0.0147</v>
      </c>
      <c r="E29" s="12">
        <f t="shared" si="3"/>
        <v>26347.19024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1792325.866</v>
      </c>
      <c r="D30" s="13">
        <v>0.0155</v>
      </c>
      <c r="E30" s="12">
        <f t="shared" si="3"/>
        <v>27357.01716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1764968.849</v>
      </c>
      <c r="D31" s="13">
        <v>0.0164</v>
      </c>
      <c r="E31" s="12">
        <f t="shared" si="3"/>
        <v>28478.44267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1736490.407</v>
      </c>
      <c r="D32" s="13">
        <v>0.0174</v>
      </c>
      <c r="E32" s="12">
        <f t="shared" si="3"/>
        <v>29698.18466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1706792.222</v>
      </c>
      <c r="D33" s="13">
        <v>0.0184</v>
      </c>
      <c r="E33" s="12">
        <f t="shared" si="3"/>
        <v>30837.56567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1675954.656</v>
      </c>
      <c r="D34" s="13">
        <v>0.0193</v>
      </c>
      <c r="E34" s="12">
        <f t="shared" si="3"/>
        <v>31733.46891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1644221.187</v>
      </c>
      <c r="D35" s="13">
        <v>0.0201</v>
      </c>
      <c r="E35" s="12">
        <f t="shared" si="3"/>
        <v>32397.65304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1611823.534</v>
      </c>
      <c r="D36" s="13">
        <v>0.0208</v>
      </c>
      <c r="E36" s="12">
        <f t="shared" si="3"/>
        <v>32842.79929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1578980.735</v>
      </c>
      <c r="D37" s="13">
        <v>0.0215</v>
      </c>
      <c r="E37" s="12">
        <f t="shared" si="3"/>
        <v>33233.56417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1545747.171</v>
      </c>
      <c r="D38" s="13">
        <v>0.0221</v>
      </c>
      <c r="E38" s="12">
        <f t="shared" si="3"/>
        <v>33422.37792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1512324.793</v>
      </c>
      <c r="D39" s="13">
        <v>0.0227</v>
      </c>
      <c r="E39" s="12">
        <f t="shared" si="3"/>
        <v>33567.7841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1478757.009</v>
      </c>
      <c r="D40" s="13">
        <v>0.0233</v>
      </c>
      <c r="E40" s="12">
        <f t="shared" si="3"/>
        <v>33670.5153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1445086.493</v>
      </c>
      <c r="D41" s="13">
        <v>0.024</v>
      </c>
      <c r="E41" s="12">
        <f t="shared" si="3"/>
        <v>33869.21469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1411217.279</v>
      </c>
      <c r="D42" s="13">
        <v>0.0248</v>
      </c>
      <c r="E42" s="12">
        <f t="shared" si="3"/>
        <v>34151.23782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1377066.041</v>
      </c>
      <c r="D43" s="13">
        <v>0.0255</v>
      </c>
      <c r="E43" s="12">
        <f t="shared" si="3"/>
        <v>34242.01272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1342824.028</v>
      </c>
      <c r="D44" s="13">
        <v>0.0262</v>
      </c>
      <c r="E44" s="12">
        <f t="shared" si="3"/>
        <v>34283.75516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1308540.273</v>
      </c>
      <c r="D45" s="13">
        <v>0.0267</v>
      </c>
      <c r="E45" s="12">
        <f t="shared" si="3"/>
        <v>34029.43926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1274510.834</v>
      </c>
      <c r="D46" s="13">
        <v>0.0272</v>
      </c>
      <c r="E46" s="12">
        <f t="shared" si="3"/>
        <v>33748.72924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1240762.105</v>
      </c>
      <c r="D47" s="13">
        <v>0.0275</v>
      </c>
      <c r="E47" s="12">
        <f t="shared" si="3"/>
        <v>33207.74489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1207554.36</v>
      </c>
      <c r="D48" s="13">
        <v>0.0278</v>
      </c>
      <c r="E48" s="12">
        <f t="shared" si="3"/>
        <v>32662.00739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1174892.352</v>
      </c>
      <c r="D49" s="13">
        <v>0.0281</v>
      </c>
      <c r="E49" s="12">
        <f t="shared" si="3"/>
        <v>32112.1244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1142780.228</v>
      </c>
      <c r="D50" s="13">
        <v>0.0283</v>
      </c>
      <c r="E50" s="12">
        <f t="shared" si="3"/>
        <v>31450.62769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1111329.6</v>
      </c>
      <c r="D51" s="13">
        <v>0.0284</v>
      </c>
      <c r="E51" s="12">
        <f t="shared" si="3"/>
        <v>30690.1601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1080639.44</v>
      </c>
      <c r="D52" s="13">
        <v>0.0284</v>
      </c>
      <c r="E52" s="12">
        <f t="shared" si="3"/>
        <v>29842.62942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1050796.811</v>
      </c>
      <c r="D53" s="13">
        <v>0.0283</v>
      </c>
      <c r="E53" s="12">
        <f t="shared" si="3"/>
        <v>28919.13813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1021877.673</v>
      </c>
      <c r="D54" s="13">
        <v>0.0282</v>
      </c>
      <c r="E54" s="12">
        <f t="shared" si="3"/>
        <v>28026.60024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993851.0723</v>
      </c>
      <c r="D55" s="13">
        <v>0.0281</v>
      </c>
      <c r="E55" s="12">
        <f t="shared" si="3"/>
        <v>27163.90928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966687.163</v>
      </c>
      <c r="D56" s="13">
        <v>0.0281</v>
      </c>
      <c r="E56" s="12">
        <f t="shared" si="3"/>
        <v>26421.46608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940265.697</v>
      </c>
      <c r="D57" s="13">
        <v>0.0281</v>
      </c>
      <c r="E57" s="12">
        <f t="shared" si="3"/>
        <v>25699.31532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914566.3816</v>
      </c>
      <c r="D58" s="13">
        <v>0.0282</v>
      </c>
      <c r="E58" s="12">
        <f t="shared" si="3"/>
        <v>25083.41953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889482.9621</v>
      </c>
      <c r="D59" s="13">
        <v>0.0283</v>
      </c>
      <c r="E59" s="12">
        <f t="shared" si="3"/>
        <v>24479.59528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865003.3668</v>
      </c>
      <c r="D60" s="13">
        <v>0.0283</v>
      </c>
      <c r="E60" s="12">
        <f t="shared" si="3"/>
        <v>23805.88863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841197.4782</v>
      </c>
      <c r="D61" s="13">
        <v>0.0282</v>
      </c>
      <c r="E61" s="12">
        <f t="shared" si="3"/>
        <v>23071.16211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818126.3161</v>
      </c>
      <c r="D62" s="13">
        <v>0.028</v>
      </c>
      <c r="E62" s="12">
        <f t="shared" si="3"/>
        <v>22283.59616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795842.7199</v>
      </c>
      <c r="D63" s="13">
        <v>0.0276</v>
      </c>
      <c r="E63" s="12">
        <f t="shared" si="3"/>
        <v>21375.30077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774467.4191</v>
      </c>
      <c r="D64" s="13">
        <v>0.027</v>
      </c>
      <c r="E64" s="12">
        <f t="shared" si="3"/>
        <v>20360.87665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754106.5425</v>
      </c>
      <c r="D65" s="13">
        <v>0.0261</v>
      </c>
      <c r="E65" s="12">
        <f t="shared" si="3"/>
        <v>19181.5425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734925</v>
      </c>
      <c r="D66" s="13">
        <v>0.025</v>
      </c>
      <c r="E66" s="12">
        <f t="shared" si="3"/>
        <v>17925</v>
      </c>
      <c r="F66" s="39">
        <f>SUM(F2)</f>
        <v>2166683</v>
      </c>
    </row>
    <row r="67" ht="22.5" customHeight="1">
      <c r="A67" s="3">
        <f t="shared" si="1"/>
        <v>1950</v>
      </c>
      <c r="B67" s="4">
        <v>1700.0</v>
      </c>
      <c r="C67" s="17">
        <v>717000.0</v>
      </c>
      <c r="D67" s="13">
        <v>0.0239</v>
      </c>
      <c r="E67" s="4" t="s">
        <v>72</v>
      </c>
      <c r="F67" s="12">
        <f>SUM(C2)</f>
        <v>2166325.644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345185.7421</v>
      </c>
      <c r="D2" s="13">
        <v>-0.0016</v>
      </c>
      <c r="E2" s="12">
        <f t="shared" ref="E2:E66" si="3">SUM(C2-C3)</f>
        <v>-553.182279</v>
      </c>
      <c r="F2" s="19">
        <v>345037.0</v>
      </c>
    </row>
    <row r="3" ht="22.5" customHeight="1">
      <c r="A3" s="3">
        <f t="shared" si="1"/>
        <v>2014</v>
      </c>
      <c r="B3" s="4">
        <v>1764.0</v>
      </c>
      <c r="C3" s="12">
        <f t="shared" si="2"/>
        <v>345738.9244</v>
      </c>
      <c r="D3" s="13">
        <v>-0.0013</v>
      </c>
      <c r="E3" s="12">
        <f t="shared" si="3"/>
        <v>-450.045661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346188.97</v>
      </c>
      <c r="D4" s="13">
        <v>-0.0015</v>
      </c>
      <c r="E4" s="12">
        <f t="shared" si="3"/>
        <v>-520.0635504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346709.0336</v>
      </c>
      <c r="D5" s="13">
        <v>-0.0016</v>
      </c>
      <c r="E5" s="12">
        <f t="shared" si="3"/>
        <v>-555.6234512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347264.657</v>
      </c>
      <c r="D6" s="13">
        <v>-0.0015</v>
      </c>
      <c r="E6" s="12">
        <f t="shared" si="3"/>
        <v>-521.6795048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347786.3365</v>
      </c>
      <c r="D7" s="13">
        <v>-0.0011</v>
      </c>
      <c r="E7" s="12">
        <f t="shared" si="3"/>
        <v>-382.9862551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348169.3228</v>
      </c>
      <c r="D8" s="13">
        <v>-5.0E-4</v>
      </c>
      <c r="E8" s="12">
        <f t="shared" si="3"/>
        <v>-174.1717473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348343.4945</v>
      </c>
      <c r="D9" s="13">
        <v>-1.0E-4</v>
      </c>
      <c r="E9" s="12">
        <f t="shared" si="3"/>
        <v>-34.83783324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348378.3324</v>
      </c>
      <c r="D10" s="13">
        <v>5.0E-4</v>
      </c>
      <c r="E10" s="12">
        <f t="shared" si="3"/>
        <v>174.1021151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348204.2302</v>
      </c>
      <c r="D11" s="13">
        <v>9.0E-4</v>
      </c>
      <c r="E11" s="12">
        <f t="shared" si="3"/>
        <v>313.1020154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347891.1282</v>
      </c>
      <c r="D12" s="13">
        <v>6.0E-4</v>
      </c>
      <c r="E12" s="12">
        <f t="shared" si="3"/>
        <v>208.6095112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347682.5187</v>
      </c>
      <c r="D13" s="13">
        <v>-3.0E-4</v>
      </c>
      <c r="E13" s="12">
        <f t="shared" si="3"/>
        <v>-104.3360564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347786.8548</v>
      </c>
      <c r="D14" s="13">
        <v>-8.0E-4</v>
      </c>
      <c r="E14" s="12">
        <f t="shared" si="3"/>
        <v>-278.4522456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348065.307</v>
      </c>
      <c r="D15" s="13">
        <v>-9.0E-4</v>
      </c>
      <c r="E15" s="12">
        <f t="shared" si="3"/>
        <v>-313.5409632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348378.848</v>
      </c>
      <c r="D16" s="13">
        <v>-7.0E-4</v>
      </c>
      <c r="E16" s="12">
        <f t="shared" si="3"/>
        <v>-244.0360188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348622.884</v>
      </c>
      <c r="D17" s="13">
        <v>-1.0E-4</v>
      </c>
      <c r="E17" s="12">
        <f t="shared" si="3"/>
        <v>-34.86577498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348657.7498</v>
      </c>
      <c r="D18" s="13">
        <v>6.0E-4</v>
      </c>
      <c r="E18" s="12">
        <f t="shared" si="3"/>
        <v>209.0692083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348448.6806</v>
      </c>
      <c r="D19" s="13">
        <v>0.001</v>
      </c>
      <c r="E19" s="12">
        <f t="shared" si="3"/>
        <v>348.10058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348100.58</v>
      </c>
      <c r="D20" s="13">
        <v>0.001</v>
      </c>
      <c r="E20" s="12">
        <f t="shared" si="3"/>
        <v>347.7528272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347752.8272</v>
      </c>
      <c r="D21" s="13">
        <v>3.0E-4</v>
      </c>
      <c r="E21" s="12">
        <f t="shared" si="3"/>
        <v>104.2945598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347648.5326</v>
      </c>
      <c r="D22" s="13">
        <v>-0.0011</v>
      </c>
      <c r="E22" s="12">
        <f t="shared" si="3"/>
        <v>-382.8345038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348031.3671</v>
      </c>
      <c r="D23" s="13">
        <v>-0.0034</v>
      </c>
      <c r="E23" s="12">
        <f t="shared" si="3"/>
        <v>-1187.343616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349218.7107</v>
      </c>
      <c r="D24" s="13">
        <v>-0.0062</v>
      </c>
      <c r="E24" s="12">
        <f t="shared" si="3"/>
        <v>-2178.663722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351397.3744</v>
      </c>
      <c r="D25" s="13">
        <v>-0.0089</v>
      </c>
      <c r="E25" s="12">
        <f t="shared" si="3"/>
        <v>-3155.520767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354552.8952</v>
      </c>
      <c r="D26" s="13">
        <v>-0.0112</v>
      </c>
      <c r="E26" s="12">
        <f t="shared" si="3"/>
        <v>-4015.971305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358568.8665</v>
      </c>
      <c r="D27" s="13">
        <v>-0.0132</v>
      </c>
      <c r="E27" s="12">
        <f t="shared" si="3"/>
        <v>-4796.421806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363365.2883</v>
      </c>
      <c r="D28" s="13">
        <v>-0.015</v>
      </c>
      <c r="E28" s="12">
        <f t="shared" si="3"/>
        <v>-5533.481548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368898.7699</v>
      </c>
      <c r="D29" s="13">
        <v>-0.0163</v>
      </c>
      <c r="E29" s="12">
        <f t="shared" si="3"/>
        <v>-6112.686743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375011.4566</v>
      </c>
      <c r="D30" s="13">
        <v>-0.0174</v>
      </c>
      <c r="E30" s="12">
        <f t="shared" si="3"/>
        <v>-6640.748367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381652.205</v>
      </c>
      <c r="D31" s="13">
        <v>-0.0177</v>
      </c>
      <c r="E31" s="12">
        <f t="shared" si="3"/>
        <v>-6876.966332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388529.1713</v>
      </c>
      <c r="D32" s="13">
        <v>-0.0133</v>
      </c>
      <c r="E32" s="12">
        <f t="shared" si="3"/>
        <v>-5237.091293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393766.2626</v>
      </c>
      <c r="D33" s="13">
        <v>-0.0054</v>
      </c>
      <c r="E33" s="12">
        <f t="shared" si="3"/>
        <v>-2137.882383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395904.145</v>
      </c>
      <c r="D34" s="13">
        <v>0.0024</v>
      </c>
      <c r="E34" s="12">
        <f t="shared" si="3"/>
        <v>947.895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394956.25</v>
      </c>
      <c r="D35" s="13">
        <v>0.0099</v>
      </c>
      <c r="E35" s="12">
        <f t="shared" si="3"/>
        <v>3871.736682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391084.5133</v>
      </c>
      <c r="D36" s="13">
        <v>0.0172</v>
      </c>
      <c r="E36" s="12">
        <f t="shared" si="3"/>
        <v>6612.91155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384471.6018</v>
      </c>
      <c r="D37" s="13">
        <v>0.0248</v>
      </c>
      <c r="E37" s="12">
        <f t="shared" si="3"/>
        <v>9304.152736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375167.449</v>
      </c>
      <c r="D38" s="13">
        <v>0.0326</v>
      </c>
      <c r="E38" s="12">
        <f t="shared" si="3"/>
        <v>11844.33356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363323.1155</v>
      </c>
      <c r="D39" s="13">
        <v>0.0408</v>
      </c>
      <c r="E39" s="12">
        <f t="shared" si="3"/>
        <v>14242.48954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349080.6259</v>
      </c>
      <c r="D40" s="13">
        <v>0.0492</v>
      </c>
      <c r="E40" s="12">
        <f t="shared" si="3"/>
        <v>16369.39268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332711.2332</v>
      </c>
      <c r="D41" s="13">
        <v>0.0574</v>
      </c>
      <c r="E41" s="12">
        <f t="shared" si="3"/>
        <v>18060.92755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314650.3057</v>
      </c>
      <c r="D42" s="13">
        <v>0.0655</v>
      </c>
      <c r="E42" s="12">
        <f t="shared" si="3"/>
        <v>19342.65136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295307.6543</v>
      </c>
      <c r="D43" s="13">
        <v>0.073</v>
      </c>
      <c r="E43" s="12">
        <f t="shared" si="3"/>
        <v>20090.8283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275216.826</v>
      </c>
      <c r="D44" s="13">
        <v>0.0782</v>
      </c>
      <c r="E44" s="12">
        <f t="shared" si="3"/>
        <v>19961.00519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255255.8208</v>
      </c>
      <c r="D45" s="13">
        <v>0.0802</v>
      </c>
      <c r="E45" s="12">
        <f t="shared" si="3"/>
        <v>18951.59862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236304.2222</v>
      </c>
      <c r="D46" s="13">
        <v>0.0766</v>
      </c>
      <c r="E46" s="12">
        <f t="shared" si="3"/>
        <v>16813.02566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219491.1966</v>
      </c>
      <c r="D47" s="13">
        <v>0.0659</v>
      </c>
      <c r="E47" s="12">
        <f t="shared" si="3"/>
        <v>13570.19406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205921.0025</v>
      </c>
      <c r="D48" s="13">
        <v>0.0556</v>
      </c>
      <c r="E48" s="12">
        <f t="shared" si="3"/>
        <v>10846.16118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195074.8413</v>
      </c>
      <c r="D49" s="13">
        <v>0.0504</v>
      </c>
      <c r="E49" s="12">
        <f t="shared" si="3"/>
        <v>9360.026659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185714.8147</v>
      </c>
      <c r="D50" s="13">
        <v>0.0542</v>
      </c>
      <c r="E50" s="12">
        <f t="shared" si="3"/>
        <v>9548.228946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176166.5857</v>
      </c>
      <c r="D51" s="13">
        <v>0.0669</v>
      </c>
      <c r="E51" s="12">
        <f t="shared" si="3"/>
        <v>11046.53162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165120.0541</v>
      </c>
      <c r="D52" s="13">
        <v>0.073</v>
      </c>
      <c r="E52" s="12">
        <f t="shared" si="3"/>
        <v>11233.70359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153886.3505</v>
      </c>
      <c r="D53" s="13">
        <v>0.0568</v>
      </c>
      <c r="E53" s="12">
        <f t="shared" si="3"/>
        <v>8270.954494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145615.396</v>
      </c>
      <c r="D54" s="13">
        <v>0.0379</v>
      </c>
      <c r="E54" s="12">
        <f t="shared" si="3"/>
        <v>5317.297918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140298.0981</v>
      </c>
      <c r="D55" s="13">
        <v>0.0267</v>
      </c>
      <c r="E55" s="12">
        <f t="shared" si="3"/>
        <v>3648.543118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136649.555</v>
      </c>
      <c r="D56" s="13">
        <v>0.0217</v>
      </c>
      <c r="E56" s="12">
        <f t="shared" si="3"/>
        <v>2902.315105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133747.2399</v>
      </c>
      <c r="D57" s="13">
        <v>0.0181</v>
      </c>
      <c r="E57" s="12">
        <f t="shared" si="3"/>
        <v>2377.787095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131369.4528</v>
      </c>
      <c r="D58" s="13">
        <v>0.0159</v>
      </c>
      <c r="E58" s="12">
        <f t="shared" si="3"/>
        <v>2056.082586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129313.3702</v>
      </c>
      <c r="D59" s="13">
        <v>0.016</v>
      </c>
      <c r="E59" s="12">
        <f t="shared" si="3"/>
        <v>2036.431027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127276.9392</v>
      </c>
      <c r="D60" s="13">
        <v>0.0171</v>
      </c>
      <c r="E60" s="12">
        <f t="shared" si="3"/>
        <v>2139.844322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125137.0948</v>
      </c>
      <c r="D61" s="13">
        <v>0.0178</v>
      </c>
      <c r="E61" s="12">
        <f t="shared" si="3"/>
        <v>2188.485251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122948.6096</v>
      </c>
      <c r="D62" s="13">
        <v>0.0161</v>
      </c>
      <c r="E62" s="12">
        <f t="shared" si="3"/>
        <v>1948.108075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121000.5015</v>
      </c>
      <c r="D63" s="13">
        <v>0.0163</v>
      </c>
      <c r="E63" s="12">
        <f t="shared" si="3"/>
        <v>1940.67517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119059.8264</v>
      </c>
      <c r="D64" s="13">
        <v>0.017</v>
      </c>
      <c r="E64" s="12">
        <f t="shared" si="3"/>
        <v>1990.183921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117069.6424</v>
      </c>
      <c r="D65" s="13">
        <v>0.0184</v>
      </c>
      <c r="E65" s="12">
        <f t="shared" si="3"/>
        <v>2115.162432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114954.48</v>
      </c>
      <c r="D66" s="13">
        <v>0.0191</v>
      </c>
      <c r="E66" s="12">
        <f t="shared" si="3"/>
        <v>2154.48</v>
      </c>
      <c r="F66" s="39">
        <f>SUM(F2)</f>
        <v>345037</v>
      </c>
    </row>
    <row r="67" ht="22.5" customHeight="1">
      <c r="A67" s="3">
        <f t="shared" si="1"/>
        <v>1950</v>
      </c>
      <c r="B67" s="4">
        <v>1700.0</v>
      </c>
      <c r="C67" s="17">
        <v>112800.0</v>
      </c>
      <c r="D67" s="13">
        <v>0.0191</v>
      </c>
      <c r="E67" s="4" t="s">
        <v>72</v>
      </c>
      <c r="F67" s="12">
        <f>SUM(C2)</f>
        <v>345185.7421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54705418.58</v>
      </c>
      <c r="D2" s="13">
        <v>0.02</v>
      </c>
      <c r="E2" s="12">
        <f t="shared" ref="E2:E66" si="3">SUM(C2-C3)</f>
        <v>1072655.266</v>
      </c>
      <c r="F2" s="19">
        <v>5.4705622E7</v>
      </c>
    </row>
    <row r="3" ht="22.5" customHeight="1">
      <c r="A3" s="3">
        <f t="shared" si="1"/>
        <v>2014</v>
      </c>
      <c r="B3" s="4">
        <v>1764.0</v>
      </c>
      <c r="C3" s="12">
        <f t="shared" si="2"/>
        <v>53632763.31</v>
      </c>
      <c r="D3" s="13">
        <v>0.0185</v>
      </c>
      <c r="E3" s="12">
        <f t="shared" si="3"/>
        <v>974183.7224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52658579.59</v>
      </c>
      <c r="D4" s="13">
        <v>0.0192</v>
      </c>
      <c r="E4" s="12">
        <f t="shared" si="3"/>
        <v>991998.3596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51666581.23</v>
      </c>
      <c r="D5" s="13">
        <v>0.0191</v>
      </c>
      <c r="E5" s="12">
        <f t="shared" si="3"/>
        <v>968336.4748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50698244.75</v>
      </c>
      <c r="D6" s="13">
        <v>0.0194</v>
      </c>
      <c r="E6" s="12">
        <f t="shared" si="3"/>
        <v>964828.2796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49733416.47</v>
      </c>
      <c r="D7" s="13">
        <v>0.0192</v>
      </c>
      <c r="E7" s="12">
        <f t="shared" si="3"/>
        <v>936893.246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48796523.23</v>
      </c>
      <c r="D8" s="13">
        <v>0.0212</v>
      </c>
      <c r="E8" s="12">
        <f t="shared" si="3"/>
        <v>1013010.47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47783512.76</v>
      </c>
      <c r="D9" s="13">
        <v>0.0208</v>
      </c>
      <c r="E9" s="12">
        <f t="shared" si="3"/>
        <v>973645.2443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46809867.51</v>
      </c>
      <c r="D10" s="13">
        <v>0.0204</v>
      </c>
      <c r="E10" s="12">
        <f t="shared" si="3"/>
        <v>935830.3579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45874037.15</v>
      </c>
      <c r="D11" s="13">
        <v>0.0201</v>
      </c>
      <c r="E11" s="12">
        <f t="shared" si="3"/>
        <v>903899.7616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44970137.39</v>
      </c>
      <c r="D12" s="13">
        <v>0.0203</v>
      </c>
      <c r="E12" s="12">
        <f t="shared" si="3"/>
        <v>894730.7547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44075406.64</v>
      </c>
      <c r="D13" s="13">
        <v>0.02</v>
      </c>
      <c r="E13" s="12">
        <f t="shared" si="3"/>
        <v>864223.6596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43211182.98</v>
      </c>
      <c r="D14" s="13">
        <v>0.0191</v>
      </c>
      <c r="E14" s="12">
        <f t="shared" si="3"/>
        <v>809865.1701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42401317.81</v>
      </c>
      <c r="D15" s="13">
        <v>0.0179</v>
      </c>
      <c r="E15" s="12">
        <f t="shared" si="3"/>
        <v>745636.692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41655681.12</v>
      </c>
      <c r="D16" s="13">
        <v>0.0171</v>
      </c>
      <c r="E16" s="12">
        <f t="shared" si="3"/>
        <v>700336.3947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40955344.72</v>
      </c>
      <c r="D17" s="13">
        <v>0.0163</v>
      </c>
      <c r="E17" s="12">
        <f t="shared" si="3"/>
        <v>656865.2159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40298479.51</v>
      </c>
      <c r="D18" s="13">
        <v>0.0158</v>
      </c>
      <c r="E18" s="12">
        <f t="shared" si="3"/>
        <v>626812.3412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39671667.16</v>
      </c>
      <c r="D19" s="13">
        <v>0.0155</v>
      </c>
      <c r="E19" s="12">
        <f t="shared" si="3"/>
        <v>605525.2004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39066141.96</v>
      </c>
      <c r="D20" s="13">
        <v>0.0152</v>
      </c>
      <c r="E20" s="12">
        <f t="shared" si="3"/>
        <v>584914.6551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38481227.31</v>
      </c>
      <c r="D21" s="13">
        <v>0.0149</v>
      </c>
      <c r="E21" s="12">
        <f t="shared" si="3"/>
        <v>564952.4947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37916274.81</v>
      </c>
      <c r="D22" s="13">
        <v>0.0155</v>
      </c>
      <c r="E22" s="12">
        <f t="shared" si="3"/>
        <v>578731.9149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37337542.9</v>
      </c>
      <c r="D23" s="13">
        <v>0.0175</v>
      </c>
      <c r="E23" s="12">
        <f t="shared" si="3"/>
        <v>642169.0425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36695373.86</v>
      </c>
      <c r="D24" s="13">
        <v>0.0192</v>
      </c>
      <c r="E24" s="12">
        <f t="shared" si="3"/>
        <v>691278.6284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36004095.23</v>
      </c>
      <c r="D25" s="13">
        <v>0.0206</v>
      </c>
      <c r="E25" s="12">
        <f t="shared" si="3"/>
        <v>726714.0522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35277381.18</v>
      </c>
      <c r="D26" s="13">
        <v>0.0215</v>
      </c>
      <c r="E26" s="12">
        <f t="shared" si="3"/>
        <v>742499.9464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34534881.23</v>
      </c>
      <c r="D27" s="13">
        <v>0.0224</v>
      </c>
      <c r="E27" s="12">
        <f t="shared" si="3"/>
        <v>756632.7656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33778248.46</v>
      </c>
      <c r="D28" s="13">
        <v>0.0238</v>
      </c>
      <c r="E28" s="12">
        <f t="shared" si="3"/>
        <v>785233.7502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32993014.71</v>
      </c>
      <c r="D29" s="13">
        <v>0.0254</v>
      </c>
      <c r="E29" s="12">
        <f t="shared" si="3"/>
        <v>817264.0664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32175750.65</v>
      </c>
      <c r="D30" s="13">
        <v>0.027</v>
      </c>
      <c r="E30" s="12">
        <f t="shared" si="3"/>
        <v>845905.8106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31329844.84</v>
      </c>
      <c r="D31" s="13">
        <v>0.0286</v>
      </c>
      <c r="E31" s="12">
        <f t="shared" si="3"/>
        <v>871119.5434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30458725.29</v>
      </c>
      <c r="D32" s="13">
        <v>0.0302</v>
      </c>
      <c r="E32" s="12">
        <f t="shared" si="3"/>
        <v>892888.2779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29565837.02</v>
      </c>
      <c r="D33" s="13">
        <v>0.0318</v>
      </c>
      <c r="E33" s="12">
        <f t="shared" si="3"/>
        <v>911216.9191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28654620.1</v>
      </c>
      <c r="D34" s="13">
        <v>0.0334</v>
      </c>
      <c r="E34" s="12">
        <f t="shared" si="3"/>
        <v>926131.5185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27728488.58</v>
      </c>
      <c r="D35" s="13">
        <v>0.035</v>
      </c>
      <c r="E35" s="12">
        <f t="shared" si="3"/>
        <v>937678.3577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26790810.22</v>
      </c>
      <c r="D36" s="13">
        <v>0.0366</v>
      </c>
      <c r="E36" s="12">
        <f t="shared" si="3"/>
        <v>945922.8768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25844887.34</v>
      </c>
      <c r="D37" s="13">
        <v>0.0382</v>
      </c>
      <c r="E37" s="12">
        <f t="shared" si="3"/>
        <v>950948.4651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24893938.88</v>
      </c>
      <c r="D38" s="13">
        <v>0.0391</v>
      </c>
      <c r="E38" s="12">
        <f t="shared" si="3"/>
        <v>936726.985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23957211.89</v>
      </c>
      <c r="D39" s="13">
        <v>0.0391</v>
      </c>
      <c r="E39" s="12">
        <f t="shared" si="3"/>
        <v>901479.1502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23055732.74</v>
      </c>
      <c r="D40" s="13">
        <v>0.0383</v>
      </c>
      <c r="E40" s="12">
        <f t="shared" si="3"/>
        <v>850461.8743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22205270.87</v>
      </c>
      <c r="D41" s="13">
        <v>0.0371</v>
      </c>
      <c r="E41" s="12">
        <f t="shared" si="3"/>
        <v>794345.3372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21410925.53</v>
      </c>
      <c r="D42" s="13">
        <v>0.0354</v>
      </c>
      <c r="E42" s="12">
        <f t="shared" si="3"/>
        <v>732032.8026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20678892.73</v>
      </c>
      <c r="D43" s="13">
        <v>0.0336</v>
      </c>
      <c r="E43" s="12">
        <f t="shared" si="3"/>
        <v>672224.067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20006668.66</v>
      </c>
      <c r="D44" s="13">
        <v>0.0321</v>
      </c>
      <c r="E44" s="12">
        <f t="shared" si="3"/>
        <v>622240.1551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19384428.51</v>
      </c>
      <c r="D45" s="13">
        <v>0.0309</v>
      </c>
      <c r="E45" s="12">
        <f t="shared" si="3"/>
        <v>581025.1633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18803403.34</v>
      </c>
      <c r="D46" s="13">
        <v>0.0297</v>
      </c>
      <c r="E46" s="12">
        <f t="shared" si="3"/>
        <v>542353.1896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18261050.15</v>
      </c>
      <c r="D47" s="13">
        <v>0.0287</v>
      </c>
      <c r="E47" s="12">
        <f t="shared" si="3"/>
        <v>509470.3406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17751579.81</v>
      </c>
      <c r="D48" s="13">
        <v>0.0278</v>
      </c>
      <c r="E48" s="12">
        <f t="shared" si="3"/>
        <v>480145.8638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17271433.95</v>
      </c>
      <c r="D49" s="13">
        <v>0.0269</v>
      </c>
      <c r="E49" s="12">
        <f t="shared" si="3"/>
        <v>452431.1746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16819002.77</v>
      </c>
      <c r="D50" s="13">
        <v>0.0261</v>
      </c>
      <c r="E50" s="12">
        <f t="shared" si="3"/>
        <v>427810.1281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16391192.65</v>
      </c>
      <c r="D51" s="13">
        <v>0.0251</v>
      </c>
      <c r="E51" s="12">
        <f t="shared" si="3"/>
        <v>401345.1716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15989847.48</v>
      </c>
      <c r="D52" s="13">
        <v>0.0239</v>
      </c>
      <c r="E52" s="12">
        <f t="shared" si="3"/>
        <v>373236.9906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15616610.48</v>
      </c>
      <c r="D53" s="13">
        <v>0.0225</v>
      </c>
      <c r="E53" s="12">
        <f t="shared" si="3"/>
        <v>343641.7955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15272968.69</v>
      </c>
      <c r="D54" s="13">
        <v>0.0212</v>
      </c>
      <c r="E54" s="12">
        <f t="shared" si="3"/>
        <v>317065.1549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14955903.53</v>
      </c>
      <c r="D55" s="13">
        <v>0.02</v>
      </c>
      <c r="E55" s="12">
        <f t="shared" si="3"/>
        <v>293253.0105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14662650.52</v>
      </c>
      <c r="D56" s="13">
        <v>0.0189</v>
      </c>
      <c r="E56" s="12">
        <f t="shared" si="3"/>
        <v>271983.6048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14390666.92</v>
      </c>
      <c r="D57" s="13">
        <v>0.018</v>
      </c>
      <c r="E57" s="12">
        <f t="shared" si="3"/>
        <v>254451.8709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14136215.05</v>
      </c>
      <c r="D58" s="13">
        <v>0.0171</v>
      </c>
      <c r="E58" s="12">
        <f t="shared" si="3"/>
        <v>237665.2024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13898549.85</v>
      </c>
      <c r="D59" s="13">
        <v>0.0161</v>
      </c>
      <c r="E59" s="12">
        <f t="shared" si="3"/>
        <v>220221.0929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13678328.75</v>
      </c>
      <c r="D60" s="13">
        <v>0.015</v>
      </c>
      <c r="E60" s="12">
        <f t="shared" si="3"/>
        <v>202142.7894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13476185.96</v>
      </c>
      <c r="D61" s="13">
        <v>0.0142</v>
      </c>
      <c r="E61" s="12">
        <f t="shared" si="3"/>
        <v>188682.5485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13287503.41</v>
      </c>
      <c r="D62" s="13">
        <v>0.0133</v>
      </c>
      <c r="E62" s="12">
        <f t="shared" si="3"/>
        <v>174404.2193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13113099.2</v>
      </c>
      <c r="D63" s="13">
        <v>0.0125</v>
      </c>
      <c r="E63" s="12">
        <f t="shared" si="3"/>
        <v>161890.1135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12951209.08</v>
      </c>
      <c r="D64" s="13">
        <v>0.0118</v>
      </c>
      <c r="E64" s="12">
        <f t="shared" si="3"/>
        <v>151041.9719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12800167.11</v>
      </c>
      <c r="D65" s="13">
        <v>0.0111</v>
      </c>
      <c r="E65" s="12">
        <f t="shared" si="3"/>
        <v>140522.0601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12659645.05</v>
      </c>
      <c r="D66" s="13">
        <v>0.0105</v>
      </c>
      <c r="E66" s="12">
        <f t="shared" si="3"/>
        <v>131545.05</v>
      </c>
      <c r="F66" s="39">
        <f>SUM(F2)</f>
        <v>54705622</v>
      </c>
    </row>
    <row r="67" ht="22.5" customHeight="1">
      <c r="A67" s="3">
        <f t="shared" si="1"/>
        <v>1950</v>
      </c>
      <c r="B67" s="4">
        <v>1700.0</v>
      </c>
      <c r="C67" s="17">
        <v>1.25281E7</v>
      </c>
      <c r="D67" s="13">
        <v>0.0099</v>
      </c>
      <c r="E67" s="4" t="s">
        <v>72</v>
      </c>
      <c r="F67" s="12">
        <f>SUM(C2)</f>
        <v>54705418.58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79558708.22</v>
      </c>
      <c r="D2" s="13">
        <v>0.0034</v>
      </c>
      <c r="E2" s="12">
        <f t="shared" ref="E2:E66" si="3">SUM(C2-C3)</f>
        <v>269583.0257</v>
      </c>
      <c r="F2" s="19">
        <v>7.9558877E7</v>
      </c>
    </row>
    <row r="3" ht="22.5" customHeight="1">
      <c r="A3" s="3">
        <f t="shared" si="1"/>
        <v>2014</v>
      </c>
      <c r="B3" s="4">
        <v>1764.0</v>
      </c>
      <c r="C3" s="12">
        <f t="shared" si="2"/>
        <v>79289125.2</v>
      </c>
      <c r="D3" s="13">
        <v>0.0038</v>
      </c>
      <c r="E3" s="12">
        <f t="shared" si="3"/>
        <v>300158.0751</v>
      </c>
      <c r="F3" s="23"/>
    </row>
    <row r="4" ht="22.5" customHeight="1">
      <c r="A4" s="3">
        <f t="shared" si="1"/>
        <v>2013</v>
      </c>
      <c r="B4" s="4">
        <v>1763.0</v>
      </c>
      <c r="C4" s="12">
        <f t="shared" si="2"/>
        <v>78988967.12</v>
      </c>
      <c r="D4" s="13">
        <v>0.0043</v>
      </c>
      <c r="E4" s="12">
        <f t="shared" si="3"/>
        <v>338198.3059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78650768.81</v>
      </c>
      <c r="D5" s="13">
        <v>0.0049</v>
      </c>
      <c r="E5" s="12">
        <f t="shared" si="3"/>
        <v>383509.5703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78267259.24</v>
      </c>
      <c r="D6" s="13">
        <v>0.0054</v>
      </c>
      <c r="E6" s="12">
        <f t="shared" si="3"/>
        <v>420373.1847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77846886.06</v>
      </c>
      <c r="D7" s="13">
        <v>0.0061</v>
      </c>
      <c r="E7" s="12">
        <f t="shared" si="3"/>
        <v>471986.885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77374899.17</v>
      </c>
      <c r="D8" s="13">
        <v>0.0065</v>
      </c>
      <c r="E8" s="12">
        <f t="shared" si="3"/>
        <v>499688.867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76875210.31</v>
      </c>
      <c r="D9" s="13">
        <v>0.0069</v>
      </c>
      <c r="E9" s="12">
        <f t="shared" si="3"/>
        <v>526804.0035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76348406.3</v>
      </c>
      <c r="D10" s="13">
        <v>0.0072</v>
      </c>
      <c r="E10" s="12">
        <f t="shared" si="3"/>
        <v>545778.9172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75802627.39</v>
      </c>
      <c r="D11" s="13">
        <v>0.0075</v>
      </c>
      <c r="E11" s="12">
        <f t="shared" si="3"/>
        <v>564287.5488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75238339.84</v>
      </c>
      <c r="D12" s="13">
        <v>0.0079</v>
      </c>
      <c r="E12" s="12">
        <f t="shared" si="3"/>
        <v>589724.0646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74648615.77</v>
      </c>
      <c r="D13" s="13">
        <v>0.0082</v>
      </c>
      <c r="E13" s="12">
        <f t="shared" si="3"/>
        <v>607140.1005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74041475.67</v>
      </c>
      <c r="D14" s="13">
        <v>0.0086</v>
      </c>
      <c r="E14" s="12">
        <f t="shared" si="3"/>
        <v>631327.2762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73410148.4</v>
      </c>
      <c r="D15" s="13">
        <v>0.009</v>
      </c>
      <c r="E15" s="12">
        <f t="shared" si="3"/>
        <v>654798.1522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72755350.24</v>
      </c>
      <c r="D16" s="13">
        <v>0.0094</v>
      </c>
      <c r="E16" s="12">
        <f t="shared" si="3"/>
        <v>677531.4962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72077818.75</v>
      </c>
      <c r="D17" s="13">
        <v>0.0098</v>
      </c>
      <c r="E17" s="12">
        <f t="shared" si="3"/>
        <v>699507.4507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71378311.3</v>
      </c>
      <c r="D18" s="13">
        <v>0.0103</v>
      </c>
      <c r="E18" s="12">
        <f t="shared" si="3"/>
        <v>727701.2831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70650610.01</v>
      </c>
      <c r="D19" s="13">
        <v>0.0108</v>
      </c>
      <c r="E19" s="12">
        <f t="shared" si="3"/>
        <v>754873.9495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69895736.06</v>
      </c>
      <c r="D20" s="13">
        <v>0.0114</v>
      </c>
      <c r="E20" s="12">
        <f t="shared" si="3"/>
        <v>787830.1277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69107905.94</v>
      </c>
      <c r="D21" s="13">
        <v>0.0121</v>
      </c>
      <c r="E21" s="12">
        <f t="shared" si="3"/>
        <v>826208.5385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68281697.4</v>
      </c>
      <c r="D22" s="13">
        <v>0.0128</v>
      </c>
      <c r="E22" s="12">
        <f t="shared" si="3"/>
        <v>862959.8407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67418737.56</v>
      </c>
      <c r="D23" s="13">
        <v>0.0136</v>
      </c>
      <c r="E23" s="12">
        <f t="shared" si="3"/>
        <v>904592.3745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66514145.18</v>
      </c>
      <c r="D24" s="13">
        <v>0.0144</v>
      </c>
      <c r="E24" s="12">
        <f t="shared" si="3"/>
        <v>944207.1083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65569938.08</v>
      </c>
      <c r="D25" s="13">
        <v>0.0153</v>
      </c>
      <c r="E25" s="12">
        <f t="shared" si="3"/>
        <v>988102.0906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64581835.98</v>
      </c>
      <c r="D26" s="13">
        <v>0.0164</v>
      </c>
      <c r="E26" s="12">
        <f t="shared" si="3"/>
        <v>1042052.45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63539783.53</v>
      </c>
      <c r="D27" s="13">
        <v>0.0176</v>
      </c>
      <c r="E27" s="12">
        <f t="shared" si="3"/>
        <v>1098958.52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62440825.01</v>
      </c>
      <c r="D28" s="13">
        <v>0.0189</v>
      </c>
      <c r="E28" s="12">
        <f t="shared" si="3"/>
        <v>1158240.841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61282584.17</v>
      </c>
      <c r="D29" s="13">
        <v>0.0204</v>
      </c>
      <c r="E29" s="12">
        <f t="shared" si="3"/>
        <v>1225171.224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60057412.95</v>
      </c>
      <c r="D30" s="13">
        <v>0.022</v>
      </c>
      <c r="E30" s="12">
        <f t="shared" si="3"/>
        <v>1292821.022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58764591.93</v>
      </c>
      <c r="D31" s="13">
        <v>0.0237</v>
      </c>
      <c r="E31" s="12">
        <f t="shared" si="3"/>
        <v>1360477.512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57404114.42</v>
      </c>
      <c r="D32" s="13">
        <v>0.0254</v>
      </c>
      <c r="E32" s="12">
        <f t="shared" si="3"/>
        <v>1421947.051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55982167.36</v>
      </c>
      <c r="D33" s="13">
        <v>0.0269</v>
      </c>
      <c r="E33" s="12">
        <f t="shared" si="3"/>
        <v>1466472.2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54515695.16</v>
      </c>
      <c r="D34" s="13">
        <v>0.0281</v>
      </c>
      <c r="E34" s="12">
        <f t="shared" si="3"/>
        <v>1490021.432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53025673.73</v>
      </c>
      <c r="D35" s="13">
        <v>0.0289</v>
      </c>
      <c r="E35" s="12">
        <f t="shared" si="3"/>
        <v>1489398.358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51536275.37</v>
      </c>
      <c r="D36" s="13">
        <v>0.0292</v>
      </c>
      <c r="E36" s="12">
        <f t="shared" si="3"/>
        <v>1462164.051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50074111.32</v>
      </c>
      <c r="D37" s="13">
        <v>0.029</v>
      </c>
      <c r="E37" s="12">
        <f t="shared" si="3"/>
        <v>1411223.74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48662887.58</v>
      </c>
      <c r="D38" s="13">
        <v>0.0284</v>
      </c>
      <c r="E38" s="12">
        <f t="shared" si="3"/>
        <v>1343860.373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47319027.21</v>
      </c>
      <c r="D39" s="13">
        <v>0.0278</v>
      </c>
      <c r="E39" s="12">
        <f t="shared" si="3"/>
        <v>1279888.068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46039139.14</v>
      </c>
      <c r="D40" s="13">
        <v>0.0274</v>
      </c>
      <c r="E40" s="12">
        <f t="shared" si="3"/>
        <v>1227829.874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44811309.27</v>
      </c>
      <c r="D41" s="13">
        <v>0.0273</v>
      </c>
      <c r="E41" s="12">
        <f t="shared" si="3"/>
        <v>1190838.843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43620470.43</v>
      </c>
      <c r="D42" s="13">
        <v>0.0276</v>
      </c>
      <c r="E42" s="12">
        <f t="shared" si="3"/>
        <v>1171589.124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42448881.3</v>
      </c>
      <c r="D43" s="13">
        <v>0.0283</v>
      </c>
      <c r="E43" s="12">
        <f t="shared" si="3"/>
        <v>1168242.09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41280639.21</v>
      </c>
      <c r="D44" s="13">
        <v>0.0292</v>
      </c>
      <c r="E44" s="12">
        <f t="shared" si="3"/>
        <v>1171195.749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40109443.46</v>
      </c>
      <c r="D45" s="13">
        <v>0.0303</v>
      </c>
      <c r="E45" s="12">
        <f t="shared" si="3"/>
        <v>1179575.014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38929868.45</v>
      </c>
      <c r="D46" s="13">
        <v>0.0313</v>
      </c>
      <c r="E46" s="12">
        <f t="shared" si="3"/>
        <v>1181523.206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37748345.24</v>
      </c>
      <c r="D47" s="13">
        <v>0.0321</v>
      </c>
      <c r="E47" s="12">
        <f t="shared" si="3"/>
        <v>1174035.348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36574309.9</v>
      </c>
      <c r="D48" s="13">
        <v>0.0324</v>
      </c>
      <c r="E48" s="12">
        <f t="shared" si="3"/>
        <v>1147818.327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35426491.57</v>
      </c>
      <c r="D49" s="13">
        <v>0.0324</v>
      </c>
      <c r="E49" s="12">
        <f t="shared" si="3"/>
        <v>1111796.132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34314695.44</v>
      </c>
      <c r="D50" s="13">
        <v>0.0321</v>
      </c>
      <c r="E50" s="12">
        <f t="shared" si="3"/>
        <v>1067243.216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33247452.22</v>
      </c>
      <c r="D51" s="13">
        <v>0.0316</v>
      </c>
      <c r="E51" s="12">
        <f t="shared" si="3"/>
        <v>1018436.885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32229015.34</v>
      </c>
      <c r="D52" s="13">
        <v>0.031</v>
      </c>
      <c r="E52" s="12">
        <f t="shared" si="3"/>
        <v>969058.657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31259956.68</v>
      </c>
      <c r="D53" s="13">
        <v>0.0304</v>
      </c>
      <c r="E53" s="12">
        <f t="shared" si="3"/>
        <v>922265.8026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30337690.88</v>
      </c>
      <c r="D54" s="13">
        <v>0.0297</v>
      </c>
      <c r="E54" s="12">
        <f t="shared" si="3"/>
        <v>875040.7099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29462650.17</v>
      </c>
      <c r="D55" s="13">
        <v>0.029</v>
      </c>
      <c r="E55" s="12">
        <f t="shared" si="3"/>
        <v>830337.0795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28632313.09</v>
      </c>
      <c r="D56" s="13">
        <v>0.0284</v>
      </c>
      <c r="E56" s="12">
        <f t="shared" si="3"/>
        <v>790701.7616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27841611.32</v>
      </c>
      <c r="D57" s="13">
        <v>0.0277</v>
      </c>
      <c r="E57" s="12">
        <f t="shared" si="3"/>
        <v>750425.838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27091185.49</v>
      </c>
      <c r="D58" s="13">
        <v>0.0271</v>
      </c>
      <c r="E58" s="12">
        <f t="shared" si="3"/>
        <v>714800.0455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26376385.44</v>
      </c>
      <c r="D59" s="13">
        <v>0.0264</v>
      </c>
      <c r="E59" s="12">
        <f t="shared" si="3"/>
        <v>678426.1259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25697959.32</v>
      </c>
      <c r="D60" s="13">
        <v>0.0257</v>
      </c>
      <c r="E60" s="12">
        <f t="shared" si="3"/>
        <v>643889.5919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25054069.72</v>
      </c>
      <c r="D61" s="13">
        <v>0.025</v>
      </c>
      <c r="E61" s="12">
        <f t="shared" si="3"/>
        <v>611074.8713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24442994.85</v>
      </c>
      <c r="D62" s="13">
        <v>0.0243</v>
      </c>
      <c r="E62" s="12">
        <f t="shared" si="3"/>
        <v>579873.8406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23863121.01</v>
      </c>
      <c r="D63" s="13">
        <v>0.0237</v>
      </c>
      <c r="E63" s="12">
        <f t="shared" si="3"/>
        <v>552462.6043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23310658.41</v>
      </c>
      <c r="D64" s="13">
        <v>0.0233</v>
      </c>
      <c r="E64" s="12">
        <f t="shared" si="3"/>
        <v>530771.368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22779887.04</v>
      </c>
      <c r="D65" s="13">
        <v>0.0232</v>
      </c>
      <c r="E65" s="12">
        <f t="shared" si="3"/>
        <v>516510.3394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22263376.7</v>
      </c>
      <c r="D66" s="13">
        <v>0.0235</v>
      </c>
      <c r="E66" s="12">
        <f t="shared" si="3"/>
        <v>511176.7</v>
      </c>
      <c r="F66" s="39">
        <f>SUM(F2)</f>
        <v>79558877</v>
      </c>
    </row>
    <row r="67" ht="22.5" customHeight="1">
      <c r="A67" s="3">
        <f t="shared" si="1"/>
        <v>1950</v>
      </c>
      <c r="B67" s="4">
        <v>1700.0</v>
      </c>
      <c r="C67" s="17">
        <v>2.17522E7</v>
      </c>
      <c r="D67" s="13">
        <v>0.0242</v>
      </c>
      <c r="E67" s="4" t="s">
        <v>72</v>
      </c>
      <c r="F67" s="12">
        <f>SUM(C2)</f>
        <v>79558708.22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2162590.484</v>
      </c>
      <c r="D2" s="13">
        <v>-0.0142</v>
      </c>
      <c r="E2" s="12">
        <f t="shared" ref="E2:E66" si="3">SUM(C2-C3)</f>
        <v>-31151.13093</v>
      </c>
      <c r="F2" s="19">
        <v>2162677.0</v>
      </c>
    </row>
    <row r="3" ht="22.5" customHeight="1">
      <c r="A3" s="3">
        <f t="shared" si="1"/>
        <v>2014</v>
      </c>
      <c r="B3" s="4">
        <v>1764.0</v>
      </c>
      <c r="C3" s="12">
        <f t="shared" si="2"/>
        <v>2193741.615</v>
      </c>
      <c r="D3" s="13">
        <v>-0.0131</v>
      </c>
      <c r="E3" s="12">
        <f t="shared" si="3"/>
        <v>-29119.48034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2222861.095</v>
      </c>
      <c r="D4" s="13">
        <v>-0.0137</v>
      </c>
      <c r="E4" s="12">
        <f t="shared" si="3"/>
        <v>-30876.20095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2253737.296</v>
      </c>
      <c r="D5" s="13">
        <v>-0.0148</v>
      </c>
      <c r="E5" s="12">
        <f t="shared" si="3"/>
        <v>-33856.3865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2287593.682</v>
      </c>
      <c r="D6" s="13">
        <v>-0.0148</v>
      </c>
      <c r="E6" s="12">
        <f t="shared" si="3"/>
        <v>-34364.98833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2321958.671</v>
      </c>
      <c r="D7" s="13">
        <v>-0.0118</v>
      </c>
      <c r="E7" s="12">
        <f t="shared" si="3"/>
        <v>-27726.28245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2349684.953</v>
      </c>
      <c r="D8" s="13">
        <v>-0.0045</v>
      </c>
      <c r="E8" s="12">
        <f t="shared" si="3"/>
        <v>-10621.37849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2360306.332</v>
      </c>
      <c r="D9" s="13">
        <v>0.0065</v>
      </c>
      <c r="E9" s="12">
        <f t="shared" si="3"/>
        <v>15242.91223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2345063.419</v>
      </c>
      <c r="D10" s="13">
        <v>0.0189</v>
      </c>
      <c r="E10" s="12">
        <f t="shared" si="3"/>
        <v>43499.557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2301563.862</v>
      </c>
      <c r="D11" s="13">
        <v>0.0304</v>
      </c>
      <c r="E11" s="12">
        <f t="shared" si="3"/>
        <v>67903.28166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2233660.581</v>
      </c>
      <c r="D12" s="13">
        <v>0.0394</v>
      </c>
      <c r="E12" s="12">
        <f t="shared" si="3"/>
        <v>84670.22021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2148990.361</v>
      </c>
      <c r="D13" s="13">
        <v>0.0462</v>
      </c>
      <c r="E13" s="12">
        <f t="shared" si="3"/>
        <v>94899.01994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2054091.341</v>
      </c>
      <c r="D14" s="13">
        <v>0.0491</v>
      </c>
      <c r="E14" s="12">
        <f t="shared" si="3"/>
        <v>96135.62561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1957955.715</v>
      </c>
      <c r="D15" s="13">
        <v>0.0486</v>
      </c>
      <c r="E15" s="12">
        <f t="shared" si="3"/>
        <v>90746.37397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1867209.341</v>
      </c>
      <c r="D16" s="13">
        <v>0.0447</v>
      </c>
      <c r="E16" s="12">
        <f t="shared" si="3"/>
        <v>79893.03871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1787316.302</v>
      </c>
      <c r="D17" s="13">
        <v>0.0392</v>
      </c>
      <c r="E17" s="12">
        <f t="shared" si="3"/>
        <v>67419.9375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1719896.365</v>
      </c>
      <c r="D18" s="13">
        <v>0.0351</v>
      </c>
      <c r="E18" s="12">
        <f t="shared" si="3"/>
        <v>58321.28529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1661575.08</v>
      </c>
      <c r="D19" s="13">
        <v>0.0354</v>
      </c>
      <c r="E19" s="12">
        <f t="shared" si="3"/>
        <v>56808.72882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1604766.351</v>
      </c>
      <c r="D20" s="13">
        <v>0.0388</v>
      </c>
      <c r="E20" s="12">
        <f t="shared" si="3"/>
        <v>59939.28996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1544827.061</v>
      </c>
      <c r="D21" s="13">
        <v>0.0431</v>
      </c>
      <c r="E21" s="12">
        <f t="shared" si="3"/>
        <v>63830.9331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1480996.128</v>
      </c>
      <c r="D22" s="13">
        <v>0.0464</v>
      </c>
      <c r="E22" s="12">
        <f t="shared" si="3"/>
        <v>65671.08211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1415325.046</v>
      </c>
      <c r="D23" s="13">
        <v>0.0483</v>
      </c>
      <c r="E23" s="12">
        <f t="shared" si="3"/>
        <v>65210.53105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1350114.514</v>
      </c>
      <c r="D24" s="13">
        <v>0.0491</v>
      </c>
      <c r="E24" s="12">
        <f t="shared" si="3"/>
        <v>63188.08756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1286926.427</v>
      </c>
      <c r="D25" s="13">
        <v>0.0496</v>
      </c>
      <c r="E25" s="12">
        <f t="shared" si="3"/>
        <v>60815.12078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1226111.306</v>
      </c>
      <c r="D26" s="13">
        <v>0.0498</v>
      </c>
      <c r="E26" s="12">
        <f t="shared" si="3"/>
        <v>58163.78648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1167947.52</v>
      </c>
      <c r="D27" s="13">
        <v>0.0501</v>
      </c>
      <c r="E27" s="12">
        <f t="shared" si="3"/>
        <v>55722.47475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1112225.045</v>
      </c>
      <c r="D28" s="13">
        <v>0.0503</v>
      </c>
      <c r="E28" s="12">
        <f t="shared" si="3"/>
        <v>53265.6572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1058959.388</v>
      </c>
      <c r="D29" s="13">
        <v>0.0502</v>
      </c>
      <c r="E29" s="12">
        <f t="shared" si="3"/>
        <v>50618.7024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1008340.685</v>
      </c>
      <c r="D30" s="13">
        <v>0.0496</v>
      </c>
      <c r="E30" s="12">
        <f t="shared" si="3"/>
        <v>47650.2458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960690.4395</v>
      </c>
      <c r="D31" s="13">
        <v>0.0487</v>
      </c>
      <c r="E31" s="12">
        <f t="shared" si="3"/>
        <v>44612.97264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916077.4669</v>
      </c>
      <c r="D32" s="13">
        <v>0.0476</v>
      </c>
      <c r="E32" s="12">
        <f t="shared" si="3"/>
        <v>41623.9857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874453.4812</v>
      </c>
      <c r="D33" s="13">
        <v>0.0462</v>
      </c>
      <c r="E33" s="12">
        <f t="shared" si="3"/>
        <v>38615.70525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835837.7759</v>
      </c>
      <c r="D34" s="13">
        <v>0.0444</v>
      </c>
      <c r="E34" s="12">
        <f t="shared" si="3"/>
        <v>35533.50943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800304.2665</v>
      </c>
      <c r="D35" s="13">
        <v>0.0427</v>
      </c>
      <c r="E35" s="12">
        <f t="shared" si="3"/>
        <v>32773.56112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767530.7054</v>
      </c>
      <c r="D36" s="13">
        <v>0.0401</v>
      </c>
      <c r="E36" s="12">
        <f t="shared" si="3"/>
        <v>29591.36745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737939.3379</v>
      </c>
      <c r="D37" s="13">
        <v>0.0374</v>
      </c>
      <c r="E37" s="12">
        <f t="shared" si="3"/>
        <v>26603.94374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711335.3942</v>
      </c>
      <c r="D38" s="13">
        <v>0.0347</v>
      </c>
      <c r="E38" s="12">
        <f t="shared" si="3"/>
        <v>23855.55057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687479.8436</v>
      </c>
      <c r="D39" s="13">
        <v>0.033</v>
      </c>
      <c r="E39" s="12">
        <f t="shared" si="3"/>
        <v>21962.086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665517.7576</v>
      </c>
      <c r="D40" s="13">
        <v>0.0325</v>
      </c>
      <c r="E40" s="12">
        <f t="shared" si="3"/>
        <v>20948.50084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644569.2568</v>
      </c>
      <c r="D41" s="13">
        <v>0.0337</v>
      </c>
      <c r="E41" s="12">
        <f t="shared" si="3"/>
        <v>21013.81828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623555.4385</v>
      </c>
      <c r="D42" s="13">
        <v>0.0363</v>
      </c>
      <c r="E42" s="12">
        <f t="shared" si="3"/>
        <v>21842.19089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601713.2476</v>
      </c>
      <c r="D43" s="13">
        <v>0.0399</v>
      </c>
      <c r="E43" s="12">
        <f t="shared" si="3"/>
        <v>23087.18009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578626.0675</v>
      </c>
      <c r="D44" s="13">
        <v>0.0442</v>
      </c>
      <c r="E44" s="12">
        <f t="shared" si="3"/>
        <v>24492.69506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554133.3724</v>
      </c>
      <c r="D45" s="13">
        <v>0.0488</v>
      </c>
      <c r="E45" s="12">
        <f t="shared" si="3"/>
        <v>25783.475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528349.8974</v>
      </c>
      <c r="D46" s="13">
        <v>0.0535</v>
      </c>
      <c r="E46" s="12">
        <f t="shared" si="3"/>
        <v>26831.24776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501518.6497</v>
      </c>
      <c r="D47" s="13">
        <v>0.0581</v>
      </c>
      <c r="E47" s="12">
        <f t="shared" si="3"/>
        <v>27538.26061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473980.3891</v>
      </c>
      <c r="D48" s="13">
        <v>0.0625</v>
      </c>
      <c r="E48" s="12">
        <f t="shared" si="3"/>
        <v>27881.19936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446099.1897</v>
      </c>
      <c r="D49" s="13">
        <v>0.0667</v>
      </c>
      <c r="E49" s="12">
        <f t="shared" si="3"/>
        <v>27894.26826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418204.9215</v>
      </c>
      <c r="D50" s="13">
        <v>0.071</v>
      </c>
      <c r="E50" s="12">
        <f t="shared" si="3"/>
        <v>27724.13578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390480.7857</v>
      </c>
      <c r="D51" s="13">
        <v>0.0754</v>
      </c>
      <c r="E51" s="12">
        <f t="shared" si="3"/>
        <v>27377.95354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363102.8321</v>
      </c>
      <c r="D52" s="13">
        <v>0.0796</v>
      </c>
      <c r="E52" s="12">
        <f t="shared" si="3"/>
        <v>26771.93909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336330.893</v>
      </c>
      <c r="D53" s="13">
        <v>0.0836</v>
      </c>
      <c r="E53" s="12">
        <f t="shared" si="3"/>
        <v>25948.0091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310382.884</v>
      </c>
      <c r="D54" s="13">
        <v>0.0872</v>
      </c>
      <c r="E54" s="12">
        <f t="shared" si="3"/>
        <v>24894.5801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285488.3039</v>
      </c>
      <c r="D55" s="13">
        <v>0.0902</v>
      </c>
      <c r="E55" s="12">
        <f t="shared" si="3"/>
        <v>23620.4779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261867.826</v>
      </c>
      <c r="D56" s="13">
        <v>0.0927</v>
      </c>
      <c r="E56" s="12">
        <f t="shared" si="3"/>
        <v>22215.74766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239652.0783</v>
      </c>
      <c r="D57" s="13">
        <v>0.0944</v>
      </c>
      <c r="E57" s="12">
        <f t="shared" si="3"/>
        <v>20671.7436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218980.3347</v>
      </c>
      <c r="D58" s="13">
        <v>0.0955</v>
      </c>
      <c r="E58" s="12">
        <f t="shared" si="3"/>
        <v>19089.5682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199890.7665</v>
      </c>
      <c r="D59" s="13">
        <v>0.0956</v>
      </c>
      <c r="E59" s="12">
        <f t="shared" si="3"/>
        <v>17442.09317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182448.6733</v>
      </c>
      <c r="D60" s="13">
        <v>0.0939</v>
      </c>
      <c r="E60" s="12">
        <f t="shared" si="3"/>
        <v>15661.33141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166787.3419</v>
      </c>
      <c r="D61" s="13">
        <v>0.0888</v>
      </c>
      <c r="E61" s="12">
        <f t="shared" si="3"/>
        <v>13602.78836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153184.5536</v>
      </c>
      <c r="D62" s="13">
        <v>0.08</v>
      </c>
      <c r="E62" s="12">
        <f t="shared" si="3"/>
        <v>11347.00397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141837.5496</v>
      </c>
      <c r="D63" s="13">
        <v>0.07</v>
      </c>
      <c r="E63" s="12">
        <f t="shared" si="3"/>
        <v>9279.09203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132558.4576</v>
      </c>
      <c r="D64" s="13">
        <v>0.0616</v>
      </c>
      <c r="E64" s="12">
        <f t="shared" si="3"/>
        <v>7691.786912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124866.6707</v>
      </c>
      <c r="D65" s="13">
        <v>0.0556</v>
      </c>
      <c r="E65" s="12">
        <f t="shared" si="3"/>
        <v>6576.910656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118289.76</v>
      </c>
      <c r="D66" s="13">
        <v>0.0524</v>
      </c>
      <c r="E66" s="12">
        <f t="shared" si="3"/>
        <v>5889.76</v>
      </c>
      <c r="F66" s="39">
        <f>SUM(F2)</f>
        <v>2162677</v>
      </c>
    </row>
    <row r="67" ht="22.5" customHeight="1">
      <c r="A67" s="3">
        <f t="shared" si="1"/>
        <v>1950</v>
      </c>
      <c r="B67" s="4">
        <v>1700.0</v>
      </c>
      <c r="C67" s="17">
        <v>112400.0</v>
      </c>
      <c r="D67" s="13">
        <v>0.0514</v>
      </c>
      <c r="E67" s="4" t="s">
        <v>72</v>
      </c>
      <c r="F67" s="12">
        <f>SUM(C2)</f>
        <v>2162590.484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45062459.97</v>
      </c>
      <c r="D2" s="13">
        <v>0.0354</v>
      </c>
      <c r="E2" s="12">
        <f t="shared" ref="E2:E66" si="3">SUM(C2-C3)</f>
        <v>1540671.318</v>
      </c>
      <c r="F2" s="19">
        <v>4.5062542E7</v>
      </c>
    </row>
    <row r="3" ht="22.5" customHeight="1">
      <c r="A3" s="3">
        <f t="shared" si="1"/>
        <v>2014</v>
      </c>
      <c r="B3" s="4">
        <v>1764.0</v>
      </c>
      <c r="C3" s="12">
        <f t="shared" si="2"/>
        <v>43521788.65</v>
      </c>
      <c r="D3" s="13">
        <v>0.0351</v>
      </c>
      <c r="E3" s="12">
        <f t="shared" si="3"/>
        <v>1475813.72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42045974.93</v>
      </c>
      <c r="D4" s="13">
        <v>0.0347</v>
      </c>
      <c r="E4" s="12">
        <f t="shared" si="3"/>
        <v>1410066.039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40635908.9</v>
      </c>
      <c r="D5" s="13">
        <v>0.0341</v>
      </c>
      <c r="E5" s="12">
        <f t="shared" si="3"/>
        <v>1339990.807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39295918.09</v>
      </c>
      <c r="D6" s="13">
        <v>0.0334</v>
      </c>
      <c r="E6" s="12">
        <f t="shared" si="3"/>
        <v>1270063.542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38025854.55</v>
      </c>
      <c r="D7" s="13">
        <v>0.0326</v>
      </c>
      <c r="E7" s="12">
        <f t="shared" si="3"/>
        <v>1200506.351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36825348.2</v>
      </c>
      <c r="D8" s="13">
        <v>0.0321</v>
      </c>
      <c r="E8" s="12">
        <f t="shared" si="3"/>
        <v>1145328.628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35680019.57</v>
      </c>
      <c r="D9" s="13">
        <v>0.0317</v>
      </c>
      <c r="E9" s="12">
        <f t="shared" si="3"/>
        <v>1096303.79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34583715.78</v>
      </c>
      <c r="D10" s="13">
        <v>0.0316</v>
      </c>
      <c r="E10" s="12">
        <f t="shared" si="3"/>
        <v>1059369.347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33524346.43</v>
      </c>
      <c r="D11" s="13">
        <v>0.0316</v>
      </c>
      <c r="E11" s="12">
        <f t="shared" si="3"/>
        <v>1026918.716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32497427.71</v>
      </c>
      <c r="D12" s="13">
        <v>0.0317</v>
      </c>
      <c r="E12" s="12">
        <f t="shared" si="3"/>
        <v>998515.5167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31498912.2</v>
      </c>
      <c r="D13" s="13">
        <v>0.0318</v>
      </c>
      <c r="E13" s="12">
        <f t="shared" si="3"/>
        <v>970794.1538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30528118.04</v>
      </c>
      <c r="D14" s="13">
        <v>0.0321</v>
      </c>
      <c r="E14" s="12">
        <f t="shared" si="3"/>
        <v>949474.4591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29578643.58</v>
      </c>
      <c r="D15" s="13">
        <v>0.0324</v>
      </c>
      <c r="E15" s="12">
        <f t="shared" si="3"/>
        <v>928272.0381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28650371.55</v>
      </c>
      <c r="D16" s="13">
        <v>0.0326</v>
      </c>
      <c r="E16" s="12">
        <f t="shared" si="3"/>
        <v>904514.9258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27745856.62</v>
      </c>
      <c r="D17" s="13">
        <v>0.0328</v>
      </c>
      <c r="E17" s="12">
        <f t="shared" si="3"/>
        <v>881161.9841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26864694.64</v>
      </c>
      <c r="D18" s="13">
        <v>0.033</v>
      </c>
      <c r="E18" s="12">
        <f t="shared" si="3"/>
        <v>858213.8655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26006480.77</v>
      </c>
      <c r="D19" s="13">
        <v>0.0332</v>
      </c>
      <c r="E19" s="12">
        <f t="shared" si="3"/>
        <v>835670.8881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25170809.88</v>
      </c>
      <c r="D20" s="13">
        <v>0.0334</v>
      </c>
      <c r="E20" s="12">
        <f t="shared" si="3"/>
        <v>813533.0464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24357276.84</v>
      </c>
      <c r="D21" s="13">
        <v>0.0335</v>
      </c>
      <c r="E21" s="12">
        <f t="shared" si="3"/>
        <v>789519.8588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23567756.98</v>
      </c>
      <c r="D22" s="13">
        <v>0.0335</v>
      </c>
      <c r="E22" s="12">
        <f t="shared" si="3"/>
        <v>763928.262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22803828.72</v>
      </c>
      <c r="D23" s="13">
        <v>0.0332</v>
      </c>
      <c r="E23" s="12">
        <f t="shared" si="3"/>
        <v>732759.498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22071069.22</v>
      </c>
      <c r="D24" s="13">
        <v>0.0326</v>
      </c>
      <c r="E24" s="12">
        <f t="shared" si="3"/>
        <v>696801.1394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21374268.08</v>
      </c>
      <c r="D25" s="13">
        <v>0.0318</v>
      </c>
      <c r="E25" s="12">
        <f t="shared" si="3"/>
        <v>658753.3678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20715514.71</v>
      </c>
      <c r="D26" s="13">
        <v>0.0308</v>
      </c>
      <c r="E26" s="12">
        <f t="shared" si="3"/>
        <v>618973.4702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20096541.24</v>
      </c>
      <c r="D27" s="13">
        <v>0.0295</v>
      </c>
      <c r="E27" s="12">
        <f t="shared" si="3"/>
        <v>575860.0938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19520681.15</v>
      </c>
      <c r="D28" s="13">
        <v>0.0281</v>
      </c>
      <c r="E28" s="12">
        <f t="shared" si="3"/>
        <v>533538.7027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18987142.44</v>
      </c>
      <c r="D29" s="13">
        <v>0.0267</v>
      </c>
      <c r="E29" s="12">
        <f t="shared" si="3"/>
        <v>493772.9651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18493369.48</v>
      </c>
      <c r="D30" s="13">
        <v>0.0252</v>
      </c>
      <c r="E30" s="12">
        <f t="shared" si="3"/>
        <v>454577.5565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18038791.92</v>
      </c>
      <c r="D31" s="13">
        <v>0.024</v>
      </c>
      <c r="E31" s="12">
        <f t="shared" si="3"/>
        <v>422784.1857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17616007.74</v>
      </c>
      <c r="D32" s="13">
        <v>0.0233</v>
      </c>
      <c r="E32" s="12">
        <f t="shared" si="3"/>
        <v>401107.1829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17214900.55</v>
      </c>
      <c r="D33" s="13">
        <v>0.0235</v>
      </c>
      <c r="E33" s="12">
        <f t="shared" si="3"/>
        <v>395261.5174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16819639.04</v>
      </c>
      <c r="D34" s="13">
        <v>0.0248</v>
      </c>
      <c r="E34" s="12">
        <f t="shared" si="3"/>
        <v>407032.6387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16412606.4</v>
      </c>
      <c r="D35" s="13">
        <v>0.0269</v>
      </c>
      <c r="E35" s="12">
        <f t="shared" si="3"/>
        <v>429933.8905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15982672.51</v>
      </c>
      <c r="D36" s="13">
        <v>0.0293</v>
      </c>
      <c r="E36" s="12">
        <f t="shared" si="3"/>
        <v>454961.9202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15527710.59</v>
      </c>
      <c r="D37" s="13">
        <v>0.0315</v>
      </c>
      <c r="E37" s="12">
        <f t="shared" si="3"/>
        <v>474186.0238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15053524.56</v>
      </c>
      <c r="D38" s="13">
        <v>0.0331</v>
      </c>
      <c r="E38" s="12">
        <f t="shared" si="3"/>
        <v>482307.2917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14571217.27</v>
      </c>
      <c r="D39" s="13">
        <v>0.0341</v>
      </c>
      <c r="E39" s="12">
        <f t="shared" si="3"/>
        <v>480493.6747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14090723.6</v>
      </c>
      <c r="D40" s="13">
        <v>0.0343</v>
      </c>
      <c r="E40" s="12">
        <f t="shared" si="3"/>
        <v>467283.9789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13623439.62</v>
      </c>
      <c r="D41" s="13">
        <v>0.034</v>
      </c>
      <c r="E41" s="12">
        <f t="shared" si="3"/>
        <v>447966.0996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13175473.52</v>
      </c>
      <c r="D42" s="13">
        <v>0.0334</v>
      </c>
      <c r="E42" s="12">
        <f t="shared" si="3"/>
        <v>425837.8319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12749635.69</v>
      </c>
      <c r="D43" s="13">
        <v>0.0327</v>
      </c>
      <c r="E43" s="12">
        <f t="shared" si="3"/>
        <v>403711.7139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12345923.97</v>
      </c>
      <c r="D44" s="13">
        <v>0.0321</v>
      </c>
      <c r="E44" s="12">
        <f t="shared" si="3"/>
        <v>383978.4512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11961945.52</v>
      </c>
      <c r="D45" s="13">
        <v>0.0316</v>
      </c>
      <c r="E45" s="12">
        <f t="shared" si="3"/>
        <v>366418.6492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11595526.87</v>
      </c>
      <c r="D46" s="13">
        <v>0.0313</v>
      </c>
      <c r="E46" s="12">
        <f t="shared" si="3"/>
        <v>351924.7465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11243602.13</v>
      </c>
      <c r="D47" s="13">
        <v>0.0311</v>
      </c>
      <c r="E47" s="12">
        <f t="shared" si="3"/>
        <v>339129.1108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10904473.02</v>
      </c>
      <c r="D48" s="13">
        <v>0.031</v>
      </c>
      <c r="E48" s="12">
        <f t="shared" si="3"/>
        <v>327874.5523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10576598.46</v>
      </c>
      <c r="D49" s="13">
        <v>0.0309</v>
      </c>
      <c r="E49" s="12">
        <f t="shared" si="3"/>
        <v>317020.9453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10259577.52</v>
      </c>
      <c r="D50" s="13">
        <v>0.0308</v>
      </c>
      <c r="E50" s="12">
        <f t="shared" si="3"/>
        <v>306553.1505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9953024.367</v>
      </c>
      <c r="D51" s="13">
        <v>0.0306</v>
      </c>
      <c r="E51" s="12">
        <f t="shared" si="3"/>
        <v>295519.6445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9657504.722</v>
      </c>
      <c r="D52" s="13">
        <v>0.0303</v>
      </c>
      <c r="E52" s="12">
        <f t="shared" si="3"/>
        <v>284016.6875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9373488.035</v>
      </c>
      <c r="D53" s="13">
        <v>0.0299</v>
      </c>
      <c r="E53" s="12">
        <f t="shared" si="3"/>
        <v>272130.5877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9101357.447</v>
      </c>
      <c r="D54" s="13">
        <v>0.0295</v>
      </c>
      <c r="E54" s="12">
        <f t="shared" si="3"/>
        <v>260796.5466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8840560.901</v>
      </c>
      <c r="D55" s="13">
        <v>0.0292</v>
      </c>
      <c r="E55" s="12">
        <f t="shared" si="3"/>
        <v>250820.422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8589740.479</v>
      </c>
      <c r="D56" s="13">
        <v>0.0291</v>
      </c>
      <c r="E56" s="12">
        <f t="shared" si="3"/>
        <v>242893.2542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8346847.225</v>
      </c>
      <c r="D57" s="13">
        <v>0.0292</v>
      </c>
      <c r="E57" s="12">
        <f t="shared" si="3"/>
        <v>236812.9994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8110034.225</v>
      </c>
      <c r="D58" s="13">
        <v>0.0292</v>
      </c>
      <c r="E58" s="12">
        <f t="shared" si="3"/>
        <v>230094.2474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7879939.978</v>
      </c>
      <c r="D59" s="13">
        <v>0.0291</v>
      </c>
      <c r="E59" s="12">
        <f t="shared" si="3"/>
        <v>222822.1294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7657117.848</v>
      </c>
      <c r="D60" s="13">
        <v>0.029</v>
      </c>
      <c r="E60" s="12">
        <f t="shared" si="3"/>
        <v>215798.2678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7441319.581</v>
      </c>
      <c r="D61" s="13">
        <v>0.0289</v>
      </c>
      <c r="E61" s="12">
        <f t="shared" si="3"/>
        <v>209013.6416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7232305.939</v>
      </c>
      <c r="D62" s="13">
        <v>0.0289</v>
      </c>
      <c r="E62" s="12">
        <f t="shared" si="3"/>
        <v>203142.8143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7029163.125</v>
      </c>
      <c r="D63" s="13">
        <v>0.0289</v>
      </c>
      <c r="E63" s="12">
        <f t="shared" si="3"/>
        <v>197436.8882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6831726.236</v>
      </c>
      <c r="D64" s="13">
        <v>0.0289</v>
      </c>
      <c r="E64" s="12">
        <f t="shared" si="3"/>
        <v>191891.2316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6639835.005</v>
      </c>
      <c r="D65" s="13">
        <v>0.0288</v>
      </c>
      <c r="E65" s="12">
        <f t="shared" si="3"/>
        <v>185874.0748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6453960.93</v>
      </c>
      <c r="D66" s="13">
        <v>0.0287</v>
      </c>
      <c r="E66" s="12">
        <f t="shared" si="3"/>
        <v>180060.93</v>
      </c>
      <c r="F66" s="39">
        <f>SUM(F2)</f>
        <v>45062542</v>
      </c>
    </row>
    <row r="67" ht="22.5" customHeight="1">
      <c r="A67" s="3">
        <f t="shared" si="1"/>
        <v>1950</v>
      </c>
      <c r="B67" s="4">
        <v>1700.0</v>
      </c>
      <c r="C67" s="17">
        <v>6273900.0</v>
      </c>
      <c r="D67" s="13">
        <v>0.0284</v>
      </c>
      <c r="E67" s="4" t="s">
        <v>72</v>
      </c>
      <c r="F67" s="12">
        <f>SUM(C2)</f>
        <v>45062459.97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11247548.07</v>
      </c>
      <c r="D2" s="13">
        <v>0.0272</v>
      </c>
      <c r="E2" s="12">
        <f t="shared" ref="E2:E66" si="3">SUM(C2-C3)</f>
        <v>297832.2698</v>
      </c>
      <c r="F2" s="19">
        <v>1.124766E7</v>
      </c>
    </row>
    <row r="3" ht="22.5" customHeight="1">
      <c r="A3" s="3">
        <f t="shared" si="1"/>
        <v>2014</v>
      </c>
      <c r="B3" s="4">
        <v>1764.0</v>
      </c>
      <c r="C3" s="12">
        <f t="shared" si="2"/>
        <v>10949715.8</v>
      </c>
      <c r="D3" s="13">
        <v>0.0272</v>
      </c>
      <c r="E3" s="12">
        <f t="shared" si="3"/>
        <v>289945.7456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10659770.06</v>
      </c>
      <c r="D4" s="13">
        <v>0.0276</v>
      </c>
      <c r="E4" s="12">
        <f t="shared" si="3"/>
        <v>286307.5648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10373462.49</v>
      </c>
      <c r="D5" s="13">
        <v>0.0284</v>
      </c>
      <c r="E5" s="12">
        <f t="shared" si="3"/>
        <v>286470.5706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10086991.92</v>
      </c>
      <c r="D6" s="13">
        <v>0.0288</v>
      </c>
      <c r="E6" s="12">
        <f t="shared" si="3"/>
        <v>282373.0242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9804618.897</v>
      </c>
      <c r="D7" s="13">
        <v>0.0288</v>
      </c>
      <c r="E7" s="12">
        <f t="shared" si="3"/>
        <v>274468.3362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9530150.561</v>
      </c>
      <c r="D8" s="13">
        <v>0.0288</v>
      </c>
      <c r="E8" s="12">
        <f t="shared" si="3"/>
        <v>266784.9302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9263365.631</v>
      </c>
      <c r="D9" s="13">
        <v>0.0294</v>
      </c>
      <c r="E9" s="12">
        <f t="shared" si="3"/>
        <v>264564.746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8998800.885</v>
      </c>
      <c r="D10" s="13">
        <v>0.0297</v>
      </c>
      <c r="E10" s="12">
        <f t="shared" si="3"/>
        <v>259555.5854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8739245.3</v>
      </c>
      <c r="D11" s="13">
        <v>0.0298</v>
      </c>
      <c r="E11" s="12">
        <f t="shared" si="3"/>
        <v>252893.2899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8486352.01</v>
      </c>
      <c r="D12" s="13">
        <v>0.0301</v>
      </c>
      <c r="E12" s="12">
        <f t="shared" si="3"/>
        <v>247975.1437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8238376.866</v>
      </c>
      <c r="D13" s="13">
        <v>0.0304</v>
      </c>
      <c r="E13" s="12">
        <f t="shared" si="3"/>
        <v>243057.7026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7995319.164</v>
      </c>
      <c r="D14" s="13">
        <v>0.0307</v>
      </c>
      <c r="E14" s="12">
        <f t="shared" si="3"/>
        <v>238145.2395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7757173.924</v>
      </c>
      <c r="D15" s="13">
        <v>0.0309</v>
      </c>
      <c r="E15" s="12">
        <f t="shared" si="3"/>
        <v>232512.0519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7524661.872</v>
      </c>
      <c r="D16" s="13">
        <v>0.0308</v>
      </c>
      <c r="E16" s="12">
        <f t="shared" si="3"/>
        <v>224834.6776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7299827.195</v>
      </c>
      <c r="D17" s="13">
        <v>0.0312</v>
      </c>
      <c r="E17" s="12">
        <f t="shared" si="3"/>
        <v>220863.6622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7078963.532</v>
      </c>
      <c r="D18" s="13">
        <v>0.0317</v>
      </c>
      <c r="E18" s="12">
        <f t="shared" si="3"/>
        <v>217508.1361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6861455.396</v>
      </c>
      <c r="D19" s="13">
        <v>0.0319</v>
      </c>
      <c r="E19" s="12">
        <f t="shared" si="3"/>
        <v>212113.9908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6649341.406</v>
      </c>
      <c r="D20" s="13">
        <v>0.0326</v>
      </c>
      <c r="E20" s="12">
        <f t="shared" si="3"/>
        <v>209924.9756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6439416.43</v>
      </c>
      <c r="D21" s="13">
        <v>0.0335</v>
      </c>
      <c r="E21" s="12">
        <f t="shared" si="3"/>
        <v>208728.0604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6230688.37</v>
      </c>
      <c r="D22" s="13">
        <v>0.0346</v>
      </c>
      <c r="E22" s="12">
        <f t="shared" si="3"/>
        <v>208372.1415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6022316.228</v>
      </c>
      <c r="D23" s="13">
        <v>0.0354</v>
      </c>
      <c r="E23" s="12">
        <f t="shared" si="3"/>
        <v>205901.0957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5816415.132</v>
      </c>
      <c r="D24" s="13">
        <v>0.0358</v>
      </c>
      <c r="E24" s="12">
        <f t="shared" si="3"/>
        <v>201030.7605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5615384.372</v>
      </c>
      <c r="D25" s="13">
        <v>0.043</v>
      </c>
      <c r="E25" s="12">
        <f t="shared" si="3"/>
        <v>231506.7382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5383877.634</v>
      </c>
      <c r="D26" s="13">
        <v>0.0443</v>
      </c>
      <c r="E26" s="12">
        <f t="shared" si="3"/>
        <v>228388.1827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5155489.451</v>
      </c>
      <c r="D27" s="13">
        <v>0.0377</v>
      </c>
      <c r="E27" s="12">
        <f t="shared" si="3"/>
        <v>187300.7153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4968188.736</v>
      </c>
      <c r="D28" s="13">
        <v>0.0392</v>
      </c>
      <c r="E28" s="12">
        <f t="shared" si="3"/>
        <v>187406.6575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4780782.078</v>
      </c>
      <c r="D29" s="13">
        <v>0.0398</v>
      </c>
      <c r="E29" s="12">
        <f t="shared" si="3"/>
        <v>182992.0434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4597790.035</v>
      </c>
      <c r="D30" s="13">
        <v>0.0347</v>
      </c>
      <c r="E30" s="12">
        <f t="shared" si="3"/>
        <v>154192.8232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4443597.211</v>
      </c>
      <c r="D31" s="13">
        <v>0.03</v>
      </c>
      <c r="E31" s="12">
        <f t="shared" si="3"/>
        <v>129425.1615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4314172.05</v>
      </c>
      <c r="D32" s="13">
        <v>0.0286</v>
      </c>
      <c r="E32" s="12">
        <f t="shared" si="3"/>
        <v>119954.6185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4194217.431</v>
      </c>
      <c r="D33" s="13">
        <v>0.0264</v>
      </c>
      <c r="E33" s="12">
        <f t="shared" si="3"/>
        <v>107879.326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4086338.105</v>
      </c>
      <c r="D34" s="13">
        <v>0.0283</v>
      </c>
      <c r="E34" s="12">
        <f t="shared" si="3"/>
        <v>112460.7297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3973877.376</v>
      </c>
      <c r="D35" s="13">
        <v>0.0396</v>
      </c>
      <c r="E35" s="12">
        <f t="shared" si="3"/>
        <v>151371.2429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3822506.133</v>
      </c>
      <c r="D36" s="13">
        <v>0.0254</v>
      </c>
      <c r="E36" s="12">
        <f t="shared" si="3"/>
        <v>94686.61574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3727819.517</v>
      </c>
      <c r="D37" s="13">
        <v>0.0055</v>
      </c>
      <c r="E37" s="12">
        <f t="shared" si="3"/>
        <v>20390.85763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3707428.66</v>
      </c>
      <c r="D38" s="13">
        <v>0.0149</v>
      </c>
      <c r="E38" s="12">
        <f t="shared" si="3"/>
        <v>54429.68472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3652998.975</v>
      </c>
      <c r="D39" s="13">
        <v>0.0171</v>
      </c>
      <c r="E39" s="12">
        <f t="shared" si="3"/>
        <v>61416.06771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3591582.907</v>
      </c>
      <c r="D40" s="13">
        <v>0.0195</v>
      </c>
      <c r="E40" s="12">
        <f t="shared" si="3"/>
        <v>68696.28905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3522886.618</v>
      </c>
      <c r="D41" s="13">
        <v>0.0256</v>
      </c>
      <c r="E41" s="12">
        <f t="shared" si="3"/>
        <v>87934.76738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3434951.851</v>
      </c>
      <c r="D42" s="13">
        <v>0.0247</v>
      </c>
      <c r="E42" s="12">
        <f t="shared" si="3"/>
        <v>82798.19529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3352153.655</v>
      </c>
      <c r="D43" s="13">
        <v>0.0262</v>
      </c>
      <c r="E43" s="12">
        <f t="shared" si="3"/>
        <v>85584.12178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3266569.534</v>
      </c>
      <c r="D44" s="13">
        <v>0.027</v>
      </c>
      <c r="E44" s="12">
        <f t="shared" si="3"/>
        <v>85878.65376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3180690.88</v>
      </c>
      <c r="D45" s="13">
        <v>0.0271</v>
      </c>
      <c r="E45" s="12">
        <f t="shared" si="3"/>
        <v>83922.42512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3096768.455</v>
      </c>
      <c r="D46" s="13">
        <v>0.0277</v>
      </c>
      <c r="E46" s="12">
        <f t="shared" si="3"/>
        <v>83468.4112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3013300.043</v>
      </c>
      <c r="D47" s="13">
        <v>0.0279</v>
      </c>
      <c r="E47" s="12">
        <f t="shared" si="3"/>
        <v>81789.15382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2931510.89</v>
      </c>
      <c r="D48" s="13">
        <v>0.0279</v>
      </c>
      <c r="E48" s="12">
        <f t="shared" si="3"/>
        <v>79569.17387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2851941.716</v>
      </c>
      <c r="D49" s="13">
        <v>0.028</v>
      </c>
      <c r="E49" s="12">
        <f t="shared" si="3"/>
        <v>77679.34634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2774262.369</v>
      </c>
      <c r="D50" s="13">
        <v>0.0268</v>
      </c>
      <c r="E50" s="12">
        <f t="shared" si="3"/>
        <v>72409.65281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2701852.717</v>
      </c>
      <c r="D51" s="13">
        <v>0.0264</v>
      </c>
      <c r="E51" s="12">
        <f t="shared" si="3"/>
        <v>69494.26317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2632358.453</v>
      </c>
      <c r="D52" s="13">
        <v>0.0272</v>
      </c>
      <c r="E52" s="12">
        <f t="shared" si="3"/>
        <v>69704.19581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2562654.258</v>
      </c>
      <c r="D53" s="13">
        <v>0.0267</v>
      </c>
      <c r="E53" s="12">
        <f t="shared" si="3"/>
        <v>66643.48756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2496010.77</v>
      </c>
      <c r="D54" s="13">
        <v>0.0261</v>
      </c>
      <c r="E54" s="12">
        <f t="shared" si="3"/>
        <v>63488.82282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2432521.947</v>
      </c>
      <c r="D55" s="13">
        <v>0.0255</v>
      </c>
      <c r="E55" s="12">
        <f t="shared" si="3"/>
        <v>60486.89386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2372035.053</v>
      </c>
      <c r="D56" s="13">
        <v>0.0248</v>
      </c>
      <c r="E56" s="12">
        <f t="shared" si="3"/>
        <v>57402.87795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2314632.175</v>
      </c>
      <c r="D57" s="13">
        <v>0.0239</v>
      </c>
      <c r="E57" s="12">
        <f t="shared" si="3"/>
        <v>54028.42953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2260603.746</v>
      </c>
      <c r="D58" s="13">
        <v>0.0194</v>
      </c>
      <c r="E58" s="12">
        <f t="shared" si="3"/>
        <v>43021.10327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2217582.643</v>
      </c>
      <c r="D59" s="13">
        <v>0.0152</v>
      </c>
      <c r="E59" s="12">
        <f t="shared" si="3"/>
        <v>33202.577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2184380.066</v>
      </c>
      <c r="D60" s="13">
        <v>0.0179</v>
      </c>
      <c r="E60" s="12">
        <f t="shared" si="3"/>
        <v>38412.81381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2145967.252</v>
      </c>
      <c r="D61" s="13">
        <v>0.0206</v>
      </c>
      <c r="E61" s="12">
        <f t="shared" si="3"/>
        <v>43314.64373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2102652.608</v>
      </c>
      <c r="D62" s="13">
        <v>0.0201</v>
      </c>
      <c r="E62" s="12">
        <f t="shared" si="3"/>
        <v>41430.56311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2061222.045</v>
      </c>
      <c r="D63" s="13">
        <v>0.0195</v>
      </c>
      <c r="E63" s="12">
        <f t="shared" si="3"/>
        <v>39425.04157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2021797.003</v>
      </c>
      <c r="D64" s="13">
        <v>0.019</v>
      </c>
      <c r="E64" s="12">
        <f t="shared" si="3"/>
        <v>37697.88328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1984099.12</v>
      </c>
      <c r="D65" s="13">
        <v>0.0187</v>
      </c>
      <c r="E65" s="12">
        <f t="shared" si="3"/>
        <v>36421.57018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1947677.55</v>
      </c>
      <c r="D66" s="13">
        <v>0.0185</v>
      </c>
      <c r="E66" s="12">
        <f t="shared" si="3"/>
        <v>35377.55</v>
      </c>
      <c r="F66" s="39">
        <f>SUM(F2)</f>
        <v>11247660</v>
      </c>
    </row>
    <row r="67" ht="22.5" customHeight="1">
      <c r="A67" s="3">
        <f t="shared" si="1"/>
        <v>1950</v>
      </c>
      <c r="B67" s="4">
        <v>1700.0</v>
      </c>
      <c r="C67" s="17">
        <v>1912300.0</v>
      </c>
      <c r="D67" s="13">
        <v>0.0183</v>
      </c>
      <c r="E67" s="4" t="s">
        <v>72</v>
      </c>
      <c r="F67" s="12">
        <f>SUM(C2)</f>
        <v>11247548.07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44529500.91</v>
      </c>
      <c r="D2" s="13">
        <v>-8.0E-4</v>
      </c>
      <c r="E2" s="12">
        <f t="shared" ref="E2:E66" si="3">SUM(C2-C3)</f>
        <v>-35652.12243</v>
      </c>
      <c r="F2" s="19">
        <v>4.4529546E7</v>
      </c>
    </row>
    <row r="3" ht="22.5" customHeight="1">
      <c r="A3" s="3">
        <f t="shared" si="1"/>
        <v>2014</v>
      </c>
      <c r="B3" s="4">
        <v>1764.0</v>
      </c>
      <c r="C3" s="12">
        <f t="shared" si="2"/>
        <v>44565153.03</v>
      </c>
      <c r="D3" s="13">
        <v>-0.001</v>
      </c>
      <c r="E3" s="12">
        <f t="shared" si="3"/>
        <v>-44609.7628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44609762.8</v>
      </c>
      <c r="D4" s="13">
        <v>0.0011</v>
      </c>
      <c r="E4" s="12">
        <f t="shared" si="3"/>
        <v>49016.82057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44560745.97</v>
      </c>
      <c r="D5" s="13">
        <v>0.0034</v>
      </c>
      <c r="E5" s="12">
        <f t="shared" si="3"/>
        <v>150993.1596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44409752.82</v>
      </c>
      <c r="D6" s="13">
        <v>0.0047</v>
      </c>
      <c r="E6" s="12">
        <f t="shared" si="3"/>
        <v>207749.416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44202003.4</v>
      </c>
      <c r="D7" s="13">
        <v>0.0061</v>
      </c>
      <c r="E7" s="12">
        <f t="shared" si="3"/>
        <v>267997.4364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43934005.96</v>
      </c>
      <c r="D8" s="13">
        <v>0.0082</v>
      </c>
      <c r="E8" s="12">
        <f t="shared" si="3"/>
        <v>357328.7531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43576677.21</v>
      </c>
      <c r="D9" s="13">
        <v>0.0109</v>
      </c>
      <c r="E9" s="12">
        <f t="shared" si="3"/>
        <v>469864.2611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43106812.95</v>
      </c>
      <c r="D10" s="13">
        <v>0.0134</v>
      </c>
      <c r="E10" s="12">
        <f t="shared" si="3"/>
        <v>569993.3822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42536819.57</v>
      </c>
      <c r="D11" s="13">
        <v>0.0155</v>
      </c>
      <c r="E11" s="12">
        <f t="shared" si="3"/>
        <v>649257.2164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41887562.35</v>
      </c>
      <c r="D12" s="13">
        <v>0.0168</v>
      </c>
      <c r="E12" s="12">
        <f t="shared" si="3"/>
        <v>692084.0357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41195478.31</v>
      </c>
      <c r="D13" s="13">
        <v>0.0172</v>
      </c>
      <c r="E13" s="12">
        <f t="shared" si="3"/>
        <v>696581.0332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40498897.28</v>
      </c>
      <c r="D14" s="13">
        <v>0.0164</v>
      </c>
      <c r="E14" s="12">
        <f t="shared" si="3"/>
        <v>653465.088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39845432.19</v>
      </c>
      <c r="D15" s="13">
        <v>0.0149</v>
      </c>
      <c r="E15" s="12">
        <f t="shared" si="3"/>
        <v>584980.7268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39260451.47</v>
      </c>
      <c r="D16" s="13">
        <v>0.0127</v>
      </c>
      <c r="E16" s="12">
        <f t="shared" si="3"/>
        <v>492354.8273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38768096.64</v>
      </c>
      <c r="D17" s="13">
        <v>0.0102</v>
      </c>
      <c r="E17" s="12">
        <f t="shared" si="3"/>
        <v>391441.8786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38376654.76</v>
      </c>
      <c r="D18" s="13">
        <v>0.0078</v>
      </c>
      <c r="E18" s="12">
        <f t="shared" si="3"/>
        <v>297021.1422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38079633.62</v>
      </c>
      <c r="D19" s="13">
        <v>0.0061</v>
      </c>
      <c r="E19" s="12">
        <f t="shared" si="3"/>
        <v>230877.4129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37848756.21</v>
      </c>
      <c r="D20" s="13">
        <v>0.0052</v>
      </c>
      <c r="E20" s="12">
        <f t="shared" si="3"/>
        <v>195795.3962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37652960.81</v>
      </c>
      <c r="D21" s="13">
        <v>0.0048</v>
      </c>
      <c r="E21" s="12">
        <f t="shared" si="3"/>
        <v>179870.8319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37473089.98</v>
      </c>
      <c r="D22" s="13">
        <v>0.0043</v>
      </c>
      <c r="E22" s="12">
        <f t="shared" si="3"/>
        <v>160444.3761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37312645.6</v>
      </c>
      <c r="D23" s="13">
        <v>0.0038</v>
      </c>
      <c r="E23" s="12">
        <f t="shared" si="3"/>
        <v>141251.2984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37171394.3</v>
      </c>
      <c r="D24" s="13">
        <v>0.0031</v>
      </c>
      <c r="E24" s="12">
        <f t="shared" si="3"/>
        <v>114875.2092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37056519.09</v>
      </c>
      <c r="D25" s="13">
        <v>0.0024</v>
      </c>
      <c r="E25" s="12">
        <f t="shared" si="3"/>
        <v>88722.71132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36967796.38</v>
      </c>
      <c r="D26" s="13">
        <v>0.0016</v>
      </c>
      <c r="E26" s="12">
        <f t="shared" si="3"/>
        <v>59053.98783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36908742.39</v>
      </c>
      <c r="D27" s="13">
        <v>0.0011</v>
      </c>
      <c r="E27" s="12">
        <f t="shared" si="3"/>
        <v>40555.00613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36868187.39</v>
      </c>
      <c r="D28" s="13">
        <v>0.0015</v>
      </c>
      <c r="E28" s="12">
        <f t="shared" si="3"/>
        <v>55219.4519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36812967.94</v>
      </c>
      <c r="D29" s="13">
        <v>0.0024</v>
      </c>
      <c r="E29" s="12">
        <f t="shared" si="3"/>
        <v>88139.58804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36724828.35</v>
      </c>
      <c r="D30" s="13">
        <v>0.0032</v>
      </c>
      <c r="E30" s="12">
        <f t="shared" si="3"/>
        <v>117144.588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36607683.76</v>
      </c>
      <c r="D31" s="13">
        <v>0.0038</v>
      </c>
      <c r="E31" s="12">
        <f t="shared" si="3"/>
        <v>138582.5845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36469101.18</v>
      </c>
      <c r="D32" s="13">
        <v>0.0044</v>
      </c>
      <c r="E32" s="12">
        <f t="shared" si="3"/>
        <v>159761.0963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36309340.08</v>
      </c>
      <c r="D33" s="13">
        <v>0.005</v>
      </c>
      <c r="E33" s="12">
        <f t="shared" si="3"/>
        <v>180643.483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36128696.6</v>
      </c>
      <c r="D34" s="13">
        <v>0.0057</v>
      </c>
      <c r="E34" s="12">
        <f t="shared" si="3"/>
        <v>204766.4021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35923930.19</v>
      </c>
      <c r="D35" s="13">
        <v>0.0065</v>
      </c>
      <c r="E35" s="12">
        <f t="shared" si="3"/>
        <v>231997.5621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35691932.63</v>
      </c>
      <c r="D36" s="13">
        <v>0.0074</v>
      </c>
      <c r="E36" s="12">
        <f t="shared" si="3"/>
        <v>262180.1682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35429752.46</v>
      </c>
      <c r="D37" s="13">
        <v>0.0085</v>
      </c>
      <c r="E37" s="12">
        <f t="shared" si="3"/>
        <v>298614.6712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35131137.79</v>
      </c>
      <c r="D38" s="13">
        <v>0.0096</v>
      </c>
      <c r="E38" s="12">
        <f t="shared" si="3"/>
        <v>334052.0234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34797085.77</v>
      </c>
      <c r="D39" s="13">
        <v>0.0105</v>
      </c>
      <c r="E39" s="12">
        <f t="shared" si="3"/>
        <v>361572.8853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34435512.88</v>
      </c>
      <c r="D40" s="13">
        <v>0.0111</v>
      </c>
      <c r="E40" s="12">
        <f t="shared" si="3"/>
        <v>378037.9715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34057474.91</v>
      </c>
      <c r="D41" s="13">
        <v>0.0113</v>
      </c>
      <c r="E41" s="12">
        <f t="shared" si="3"/>
        <v>380549.2599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33676925.65</v>
      </c>
      <c r="D42" s="13">
        <v>0.0111</v>
      </c>
      <c r="E42" s="12">
        <f t="shared" si="3"/>
        <v>369710.0927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33307215.56</v>
      </c>
      <c r="D43" s="13">
        <v>0.0106</v>
      </c>
      <c r="E43" s="12">
        <f t="shared" si="3"/>
        <v>349353.3395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32957862.22</v>
      </c>
      <c r="D44" s="13">
        <v>0.0102</v>
      </c>
      <c r="E44" s="12">
        <f t="shared" si="3"/>
        <v>332775.8807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32625086.34</v>
      </c>
      <c r="D45" s="13">
        <v>0.0099</v>
      </c>
      <c r="E45" s="12">
        <f t="shared" si="3"/>
        <v>319822.1158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32305264.22</v>
      </c>
      <c r="D46" s="13">
        <v>0.0096</v>
      </c>
      <c r="E46" s="12">
        <f t="shared" si="3"/>
        <v>307181.5933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31998082.63</v>
      </c>
      <c r="D47" s="13">
        <v>0.0095</v>
      </c>
      <c r="E47" s="12">
        <f t="shared" si="3"/>
        <v>301121.1342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31696961.5</v>
      </c>
      <c r="D48" s="13">
        <v>0.0095</v>
      </c>
      <c r="E48" s="12">
        <f t="shared" si="3"/>
        <v>298287.4039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31398674.09</v>
      </c>
      <c r="D49" s="13">
        <v>0.0096</v>
      </c>
      <c r="E49" s="12">
        <f t="shared" si="3"/>
        <v>298561.0849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31100113.01</v>
      </c>
      <c r="D50" s="13">
        <v>0.0098</v>
      </c>
      <c r="E50" s="12">
        <f t="shared" si="3"/>
        <v>301823.2397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30798289.77</v>
      </c>
      <c r="D51" s="13">
        <v>0.0102</v>
      </c>
      <c r="E51" s="12">
        <f t="shared" si="3"/>
        <v>310970.655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30487319.11</v>
      </c>
      <c r="D52" s="13">
        <v>0.0106</v>
      </c>
      <c r="E52" s="12">
        <f t="shared" si="3"/>
        <v>319775.9574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30167543.16</v>
      </c>
      <c r="D53" s="13">
        <v>0.011</v>
      </c>
      <c r="E53" s="12">
        <f t="shared" si="3"/>
        <v>328232.4181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29839310.74</v>
      </c>
      <c r="D54" s="13">
        <v>0.0112</v>
      </c>
      <c r="E54" s="12">
        <f t="shared" si="3"/>
        <v>330498.6949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29508812.04</v>
      </c>
      <c r="D55" s="13">
        <v>0.0112</v>
      </c>
      <c r="E55" s="12">
        <f t="shared" si="3"/>
        <v>326838.1081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29181973.93</v>
      </c>
      <c r="D56" s="13">
        <v>0.011</v>
      </c>
      <c r="E56" s="12">
        <f t="shared" si="3"/>
        <v>317509.113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28864464.82</v>
      </c>
      <c r="D57" s="13">
        <v>0.0106</v>
      </c>
      <c r="E57" s="12">
        <f t="shared" si="3"/>
        <v>302754.1333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28561710.69</v>
      </c>
      <c r="D58" s="13">
        <v>0.0101</v>
      </c>
      <c r="E58" s="12">
        <f t="shared" si="3"/>
        <v>285588.8308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28276121.86</v>
      </c>
      <c r="D59" s="13">
        <v>0.0095</v>
      </c>
      <c r="E59" s="12">
        <f t="shared" si="3"/>
        <v>266095.2527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28010026.6</v>
      </c>
      <c r="D60" s="13">
        <v>0.0089</v>
      </c>
      <c r="E60" s="12">
        <f t="shared" si="3"/>
        <v>247090.1346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27762936.47</v>
      </c>
      <c r="D61" s="13">
        <v>0.0084</v>
      </c>
      <c r="E61" s="12">
        <f t="shared" si="3"/>
        <v>231266.0317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27531670.44</v>
      </c>
      <c r="D62" s="13">
        <v>0.0081</v>
      </c>
      <c r="E62" s="12">
        <f t="shared" si="3"/>
        <v>221214.6915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27310455.75</v>
      </c>
      <c r="D63" s="13">
        <v>0.0079</v>
      </c>
      <c r="E63" s="12">
        <f t="shared" si="3"/>
        <v>214061.5144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27096394.23</v>
      </c>
      <c r="D64" s="13">
        <v>0.0078</v>
      </c>
      <c r="E64" s="12">
        <f t="shared" si="3"/>
        <v>209716.0895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26886678.14</v>
      </c>
      <c r="D65" s="13">
        <v>0.0076</v>
      </c>
      <c r="E65" s="12">
        <f t="shared" si="3"/>
        <v>202797.4929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26683880.65</v>
      </c>
      <c r="D66" s="13">
        <v>0.0073</v>
      </c>
      <c r="E66" s="12">
        <f t="shared" si="3"/>
        <v>193380.65</v>
      </c>
      <c r="F66" s="39">
        <f>SUM(F2)</f>
        <v>44529546</v>
      </c>
    </row>
    <row r="67" ht="22.5" customHeight="1">
      <c r="A67" s="3">
        <f t="shared" si="1"/>
        <v>1950</v>
      </c>
      <c r="B67" s="4">
        <v>1700.0</v>
      </c>
      <c r="C67" s="17">
        <v>2.64905E7</v>
      </c>
      <c r="D67" s="13">
        <v>0.0068</v>
      </c>
      <c r="E67" s="4" t="s">
        <v>72</v>
      </c>
      <c r="F67" s="12">
        <f>SUM(C2)</f>
        <v>44529500.91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74091162.23</v>
      </c>
      <c r="D2" s="13">
        <v>0.0113</v>
      </c>
      <c r="E2" s="12">
        <f t="shared" ref="E2:E66" si="3">SUM(C2-C3)</f>
        <v>827875.1441</v>
      </c>
      <c r="F2" s="19">
        <v>7.4091042E7</v>
      </c>
    </row>
    <row r="3" ht="22.5" customHeight="1">
      <c r="A3" s="3">
        <f t="shared" si="1"/>
        <v>2014</v>
      </c>
      <c r="B3" s="4">
        <v>1764.0</v>
      </c>
      <c r="C3" s="12">
        <f t="shared" si="2"/>
        <v>73263287.09</v>
      </c>
      <c r="D3" s="13">
        <v>0.0114</v>
      </c>
      <c r="E3" s="12">
        <f t="shared" si="3"/>
        <v>825787.4953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72437499.59</v>
      </c>
      <c r="D4" s="13">
        <v>0.0115</v>
      </c>
      <c r="E4" s="12">
        <f t="shared" si="3"/>
        <v>823560.3018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71613939.29</v>
      </c>
      <c r="D5" s="13">
        <v>0.0118</v>
      </c>
      <c r="E5" s="12">
        <f t="shared" si="3"/>
        <v>835189.2504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70778750.04</v>
      </c>
      <c r="D6" s="13">
        <v>0.0123</v>
      </c>
      <c r="E6" s="12">
        <f t="shared" si="3"/>
        <v>860000.6179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69918749.42</v>
      </c>
      <c r="D7" s="13">
        <v>0.0129</v>
      </c>
      <c r="E7" s="12">
        <f t="shared" si="3"/>
        <v>890464.8707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69028284.55</v>
      </c>
      <c r="D8" s="13">
        <v>0.0134</v>
      </c>
      <c r="E8" s="12">
        <f t="shared" si="3"/>
        <v>912748.1872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68115536.36</v>
      </c>
      <c r="D9" s="13">
        <v>0.0138</v>
      </c>
      <c r="E9" s="12">
        <f t="shared" si="3"/>
        <v>927199.0548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67188337.31</v>
      </c>
      <c r="D10" s="13">
        <v>0.0142</v>
      </c>
      <c r="E10" s="12">
        <f t="shared" si="3"/>
        <v>940716.2194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66247621.09</v>
      </c>
      <c r="D11" s="13">
        <v>0.0146</v>
      </c>
      <c r="E11" s="12">
        <f t="shared" si="3"/>
        <v>953297.1298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65294323.96</v>
      </c>
      <c r="D12" s="13">
        <v>0.0149</v>
      </c>
      <c r="E12" s="12">
        <f t="shared" si="3"/>
        <v>958602.2534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64335721.7</v>
      </c>
      <c r="D13" s="13">
        <v>0.0152</v>
      </c>
      <c r="E13" s="12">
        <f t="shared" si="3"/>
        <v>963261.3967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63372460.31</v>
      </c>
      <c r="D14" s="13">
        <v>0.0156</v>
      </c>
      <c r="E14" s="12">
        <f t="shared" si="3"/>
        <v>973424.9516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62399035.36</v>
      </c>
      <c r="D15" s="13">
        <v>0.0162</v>
      </c>
      <c r="E15" s="12">
        <f t="shared" si="3"/>
        <v>994749.432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61404285.92</v>
      </c>
      <c r="D16" s="13">
        <v>0.017</v>
      </c>
      <c r="E16" s="12">
        <f t="shared" si="3"/>
        <v>1026423.659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60377862.27</v>
      </c>
      <c r="D17" s="13">
        <v>0.0181</v>
      </c>
      <c r="E17" s="12">
        <f t="shared" si="3"/>
        <v>1073410.576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59304451.69</v>
      </c>
      <c r="D18" s="13">
        <v>0.0193</v>
      </c>
      <c r="E18" s="12">
        <f t="shared" si="3"/>
        <v>1122903.873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58181547.82</v>
      </c>
      <c r="D19" s="13">
        <v>0.0205</v>
      </c>
      <c r="E19" s="12">
        <f t="shared" si="3"/>
        <v>1168762.107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57012785.71</v>
      </c>
      <c r="D20" s="13">
        <v>0.0215</v>
      </c>
      <c r="E20" s="12">
        <f t="shared" si="3"/>
        <v>1199975.421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55812810.29</v>
      </c>
      <c r="D21" s="13">
        <v>0.0222</v>
      </c>
      <c r="E21" s="12">
        <f t="shared" si="3"/>
        <v>1212134.992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54600675.3</v>
      </c>
      <c r="D22" s="13">
        <v>0.0227</v>
      </c>
      <c r="E22" s="12">
        <f t="shared" si="3"/>
        <v>1211924.64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53388750.66</v>
      </c>
      <c r="D23" s="13">
        <v>0.023</v>
      </c>
      <c r="E23" s="12">
        <f t="shared" si="3"/>
        <v>1200333.592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52188417.06</v>
      </c>
      <c r="D24" s="13">
        <v>0.0235</v>
      </c>
      <c r="E24" s="12">
        <f t="shared" si="3"/>
        <v>1198268.491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50990148.57</v>
      </c>
      <c r="D25" s="13">
        <v>0.0241</v>
      </c>
      <c r="E25" s="12">
        <f t="shared" si="3"/>
        <v>1199943.932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49790204.64</v>
      </c>
      <c r="D26" s="13">
        <v>0.0249</v>
      </c>
      <c r="E26" s="12">
        <f t="shared" si="3"/>
        <v>1209655.669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48580548.97</v>
      </c>
      <c r="D27" s="13">
        <v>0.0256</v>
      </c>
      <c r="E27" s="12">
        <f t="shared" si="3"/>
        <v>1212619.007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47367929.97</v>
      </c>
      <c r="D28" s="13">
        <v>0.0263</v>
      </c>
      <c r="E28" s="12">
        <f t="shared" si="3"/>
        <v>1213852.244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46154077.72</v>
      </c>
      <c r="D29" s="13">
        <v>0.027</v>
      </c>
      <c r="E29" s="12">
        <f t="shared" si="3"/>
        <v>1213398.343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44940679.38</v>
      </c>
      <c r="D30" s="13">
        <v>0.0277</v>
      </c>
      <c r="E30" s="12">
        <f t="shared" si="3"/>
        <v>1211303.706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43729375.67</v>
      </c>
      <c r="D31" s="13">
        <v>0.0284</v>
      </c>
      <c r="E31" s="12">
        <f t="shared" si="3"/>
        <v>1207617.92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42521757.75</v>
      </c>
      <c r="D32" s="13">
        <v>0.0292</v>
      </c>
      <c r="E32" s="12">
        <f t="shared" si="3"/>
        <v>1206408.207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41315349.54</v>
      </c>
      <c r="D33" s="13">
        <v>0.0301</v>
      </c>
      <c r="E33" s="12">
        <f t="shared" si="3"/>
        <v>1207253.685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40108095.86</v>
      </c>
      <c r="D34" s="13">
        <v>0.0312</v>
      </c>
      <c r="E34" s="12">
        <f t="shared" si="3"/>
        <v>1213511.046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38894584.81</v>
      </c>
      <c r="D35" s="13">
        <v>0.0326</v>
      </c>
      <c r="E35" s="12">
        <f t="shared" si="3"/>
        <v>1227932.854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37666651.96</v>
      </c>
      <c r="D36" s="13">
        <v>0.0341</v>
      </c>
      <c r="E36" s="12">
        <f t="shared" si="3"/>
        <v>1242077.973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36424573.99</v>
      </c>
      <c r="D37" s="13">
        <v>0.0342</v>
      </c>
      <c r="E37" s="12">
        <f t="shared" si="3"/>
        <v>1204525.653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35220048.33</v>
      </c>
      <c r="D38" s="13">
        <v>0.0317</v>
      </c>
      <c r="E38" s="12">
        <f t="shared" si="3"/>
        <v>1082170.72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34137877.61</v>
      </c>
      <c r="D39" s="13">
        <v>0.0273</v>
      </c>
      <c r="E39" s="12">
        <f t="shared" si="3"/>
        <v>907197.5653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33230680.05</v>
      </c>
      <c r="D40" s="13">
        <v>0.0241</v>
      </c>
      <c r="E40" s="12">
        <f t="shared" si="3"/>
        <v>782012.8788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32448667.17</v>
      </c>
      <c r="D41" s="13">
        <v>0.024</v>
      </c>
      <c r="E41" s="12">
        <f t="shared" si="3"/>
        <v>760515.6368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31688151.53</v>
      </c>
      <c r="D42" s="13">
        <v>0.0274</v>
      </c>
      <c r="E42" s="12">
        <f t="shared" si="3"/>
        <v>845099.6223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30843051.91</v>
      </c>
      <c r="D43" s="13">
        <v>0.0311</v>
      </c>
      <c r="E43" s="12">
        <f t="shared" si="3"/>
        <v>930286.989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29912764.92</v>
      </c>
      <c r="D44" s="13">
        <v>0.033</v>
      </c>
      <c r="E44" s="12">
        <f t="shared" si="3"/>
        <v>955586.8755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28957178.05</v>
      </c>
      <c r="D45" s="13">
        <v>0.0323</v>
      </c>
      <c r="E45" s="12">
        <f t="shared" si="3"/>
        <v>906051.3909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28051126.65</v>
      </c>
      <c r="D46" s="13">
        <v>0.0313</v>
      </c>
      <c r="E46" s="12">
        <f t="shared" si="3"/>
        <v>851352.918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27199773.74</v>
      </c>
      <c r="D47" s="13">
        <v>0.031</v>
      </c>
      <c r="E47" s="12">
        <f t="shared" si="3"/>
        <v>817839.9475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26381933.79</v>
      </c>
      <c r="D48" s="13">
        <v>0.0311</v>
      </c>
      <c r="E48" s="12">
        <f t="shared" si="3"/>
        <v>795730.9096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25586202.88</v>
      </c>
      <c r="D49" s="13">
        <v>0.0312</v>
      </c>
      <c r="E49" s="12">
        <f t="shared" si="3"/>
        <v>774136.4719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24812066.41</v>
      </c>
      <c r="D50" s="13">
        <v>0.0312</v>
      </c>
      <c r="E50" s="12">
        <f t="shared" si="3"/>
        <v>750714.1892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24061352.22</v>
      </c>
      <c r="D51" s="13">
        <v>0.0312</v>
      </c>
      <c r="E51" s="12">
        <f t="shared" si="3"/>
        <v>728000.5714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23333351.65</v>
      </c>
      <c r="D52" s="13">
        <v>0.0311</v>
      </c>
      <c r="E52" s="12">
        <f t="shared" si="3"/>
        <v>703779.6879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22629571.96</v>
      </c>
      <c r="D53" s="13">
        <v>0.031</v>
      </c>
      <c r="E53" s="12">
        <f t="shared" si="3"/>
        <v>680423.5992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21949148.36</v>
      </c>
      <c r="D54" s="13">
        <v>0.0308</v>
      </c>
      <c r="E54" s="12">
        <f t="shared" si="3"/>
        <v>655834.0798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21293314.28</v>
      </c>
      <c r="D55" s="13">
        <v>0.0306</v>
      </c>
      <c r="E55" s="12">
        <f t="shared" si="3"/>
        <v>632229.2033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20661085.08</v>
      </c>
      <c r="D56" s="13">
        <v>0.0304</v>
      </c>
      <c r="E56" s="12">
        <f t="shared" si="3"/>
        <v>609566.1746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20051518.9</v>
      </c>
      <c r="D57" s="13">
        <v>0.0303</v>
      </c>
      <c r="E57" s="12">
        <f t="shared" si="3"/>
        <v>589693.3153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19461825.59</v>
      </c>
      <c r="D58" s="13">
        <v>0.0304</v>
      </c>
      <c r="E58" s="12">
        <f t="shared" si="3"/>
        <v>574184.2953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18887641.29</v>
      </c>
      <c r="D59" s="13">
        <v>0.0304</v>
      </c>
      <c r="E59" s="12">
        <f t="shared" si="3"/>
        <v>557244.0754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18330397.22</v>
      </c>
      <c r="D60" s="13">
        <v>0.0302</v>
      </c>
      <c r="E60" s="12">
        <f t="shared" si="3"/>
        <v>537350.0252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17793047.19</v>
      </c>
      <c r="D61" s="13">
        <v>0.03</v>
      </c>
      <c r="E61" s="12">
        <f t="shared" si="3"/>
        <v>518244.0929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17274803.1</v>
      </c>
      <c r="D62" s="13">
        <v>0.0298</v>
      </c>
      <c r="E62" s="12">
        <f t="shared" si="3"/>
        <v>499892.3406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16774910.76</v>
      </c>
      <c r="D63" s="13">
        <v>0.0295</v>
      </c>
      <c r="E63" s="12">
        <f t="shared" si="3"/>
        <v>480679.8129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16294230.94</v>
      </c>
      <c r="D64" s="13">
        <v>0.0292</v>
      </c>
      <c r="E64" s="12">
        <f t="shared" si="3"/>
        <v>462292.5997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15831938.34</v>
      </c>
      <c r="D65" s="13">
        <v>0.029</v>
      </c>
      <c r="E65" s="12">
        <f t="shared" si="3"/>
        <v>446186.7949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15385751.55</v>
      </c>
      <c r="D66" s="13">
        <v>0.0287</v>
      </c>
      <c r="E66" s="12">
        <f t="shared" si="3"/>
        <v>429251.55</v>
      </c>
      <c r="F66" s="39">
        <f>SUM(F2)</f>
        <v>74091042</v>
      </c>
    </row>
    <row r="67" ht="22.5" customHeight="1">
      <c r="A67" s="3">
        <f t="shared" si="1"/>
        <v>1950</v>
      </c>
      <c r="B67" s="4">
        <v>1700.0</v>
      </c>
      <c r="C67" s="17">
        <v>1.49565E7</v>
      </c>
      <c r="D67" s="13">
        <v>0.0284</v>
      </c>
      <c r="E67" s="4" t="s">
        <v>72</v>
      </c>
      <c r="F67" s="12">
        <f>SUM(C2)</f>
        <v>74091162.23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1158652.149</v>
      </c>
      <c r="D2" s="13">
        <v>0.0118</v>
      </c>
      <c r="E2" s="12">
        <f t="shared" ref="E2:E66" si="3">SUM(C2-C3)</f>
        <v>13512.64613</v>
      </c>
      <c r="F2" s="19">
        <v>1158763.0</v>
      </c>
    </row>
    <row r="3" ht="22.5" customHeight="1">
      <c r="A3" s="3">
        <f t="shared" si="1"/>
        <v>2014</v>
      </c>
      <c r="B3" s="4">
        <v>1764.0</v>
      </c>
      <c r="C3" s="12">
        <f t="shared" si="2"/>
        <v>1145139.503</v>
      </c>
      <c r="D3" s="13">
        <v>0.0115</v>
      </c>
      <c r="E3" s="12">
        <f t="shared" si="3"/>
        <v>13019.38139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1132120.121</v>
      </c>
      <c r="D4" s="13">
        <v>0.0109</v>
      </c>
      <c r="E4" s="12">
        <f t="shared" si="3"/>
        <v>12207.05245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1119913.069</v>
      </c>
      <c r="D5" s="13">
        <v>0.0101</v>
      </c>
      <c r="E5" s="12">
        <f t="shared" si="3"/>
        <v>11198.02197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1108715.047</v>
      </c>
      <c r="D6" s="13">
        <v>0.0089</v>
      </c>
      <c r="E6" s="12">
        <f t="shared" si="3"/>
        <v>9780.517313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1098934.53</v>
      </c>
      <c r="D7" s="13">
        <v>0.0078</v>
      </c>
      <c r="E7" s="12">
        <f t="shared" si="3"/>
        <v>8505.347619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1090429.182</v>
      </c>
      <c r="D8" s="13">
        <v>0.0073</v>
      </c>
      <c r="E8" s="12">
        <f t="shared" si="3"/>
        <v>7902.445178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1082526.737</v>
      </c>
      <c r="D9" s="13">
        <v>0.0068</v>
      </c>
      <c r="E9" s="12">
        <f t="shared" si="3"/>
        <v>7311.463855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1075215.273</v>
      </c>
      <c r="D10" s="13">
        <v>0.0042</v>
      </c>
      <c r="E10" s="12">
        <f t="shared" si="3"/>
        <v>4497.016676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1070718.256</v>
      </c>
      <c r="D11" s="13">
        <v>-0.0041</v>
      </c>
      <c r="E11" s="12">
        <f t="shared" si="3"/>
        <v>-4408.017723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1075126.274</v>
      </c>
      <c r="D12" s="13">
        <v>-0.0092</v>
      </c>
      <c r="E12" s="12">
        <f t="shared" si="3"/>
        <v>-9983.005369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1085109.279</v>
      </c>
      <c r="D13" s="13">
        <v>-0.007</v>
      </c>
      <c r="E13" s="12">
        <f t="shared" si="3"/>
        <v>-7649.310126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1092758.589</v>
      </c>
      <c r="D14" s="13">
        <v>-0.0048</v>
      </c>
      <c r="E14" s="12">
        <f t="shared" si="3"/>
        <v>-5270.53982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1098029.129</v>
      </c>
      <c r="D15" s="13">
        <v>-0.0031</v>
      </c>
      <c r="E15" s="12">
        <f t="shared" si="3"/>
        <v>-3414.475174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1101443.604</v>
      </c>
      <c r="D16" s="13">
        <v>-0.0015</v>
      </c>
      <c r="E16" s="12">
        <f t="shared" si="3"/>
        <v>-1654.647378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1103098.252</v>
      </c>
      <c r="D17" s="13">
        <v>3.0E-4</v>
      </c>
      <c r="E17" s="12">
        <f t="shared" si="3"/>
        <v>330.8302265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1102767.422</v>
      </c>
      <c r="D18" s="13">
        <v>0.0026</v>
      </c>
      <c r="E18" s="12">
        <f t="shared" si="3"/>
        <v>2859.75992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1099907.662</v>
      </c>
      <c r="D19" s="13">
        <v>0.005</v>
      </c>
      <c r="E19" s="12">
        <f t="shared" si="3"/>
        <v>5472.177421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1094435.484</v>
      </c>
      <c r="D20" s="13">
        <v>0.008</v>
      </c>
      <c r="E20" s="12">
        <f t="shared" si="3"/>
        <v>8685.995906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1085749.488</v>
      </c>
      <c r="D21" s="13">
        <v>0.0108</v>
      </c>
      <c r="E21" s="12">
        <f t="shared" si="3"/>
        <v>11600.80577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1074148.683</v>
      </c>
      <c r="D22" s="13">
        <v>0.0123</v>
      </c>
      <c r="E22" s="12">
        <f t="shared" si="3"/>
        <v>13051.4954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1061097.187</v>
      </c>
      <c r="D23" s="13">
        <v>0.0136</v>
      </c>
      <c r="E23" s="12">
        <f t="shared" si="3"/>
        <v>14237.29454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1046859.893</v>
      </c>
      <c r="D24" s="13">
        <v>0.0152</v>
      </c>
      <c r="E24" s="12">
        <f t="shared" si="3"/>
        <v>15674.02518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1031185.867</v>
      </c>
      <c r="D25" s="13">
        <v>0.0168</v>
      </c>
      <c r="E25" s="12">
        <f t="shared" si="3"/>
        <v>17037.68939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1014148.178</v>
      </c>
      <c r="D26" s="13">
        <v>0.0181</v>
      </c>
      <c r="E26" s="12">
        <f t="shared" si="3"/>
        <v>18029.74366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996118.4343</v>
      </c>
      <c r="D27" s="13">
        <v>0.0193</v>
      </c>
      <c r="E27" s="12">
        <f t="shared" si="3"/>
        <v>18861.06719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977257.3672</v>
      </c>
      <c r="D28" s="13">
        <v>0.0205</v>
      </c>
      <c r="E28" s="12">
        <f t="shared" si="3"/>
        <v>19631.33369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957626.0335</v>
      </c>
      <c r="D29" s="13">
        <v>0.0214</v>
      </c>
      <c r="E29" s="12">
        <f t="shared" si="3"/>
        <v>20063.83113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937562.2023</v>
      </c>
      <c r="D30" s="13">
        <v>0.0224</v>
      </c>
      <c r="E30" s="12">
        <f t="shared" si="3"/>
        <v>20541.26891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917020.9334</v>
      </c>
      <c r="D31" s="13">
        <v>0.0257</v>
      </c>
      <c r="E31" s="12">
        <f t="shared" si="3"/>
        <v>22976.93087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894044.0026</v>
      </c>
      <c r="D32" s="13">
        <v>0.0287</v>
      </c>
      <c r="E32" s="12">
        <f t="shared" si="3"/>
        <v>24943.19323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869100.8093</v>
      </c>
      <c r="D33" s="13">
        <v>0.029</v>
      </c>
      <c r="E33" s="12">
        <f t="shared" si="3"/>
        <v>24493.60882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844607.2005</v>
      </c>
      <c r="D34" s="13">
        <v>0.0293</v>
      </c>
      <c r="E34" s="12">
        <f t="shared" si="3"/>
        <v>24042.54442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820564.6561</v>
      </c>
      <c r="D35" s="13">
        <v>0.0295</v>
      </c>
      <c r="E35" s="12">
        <f t="shared" si="3"/>
        <v>23513.02317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797051.6329</v>
      </c>
      <c r="D36" s="13">
        <v>0.0295</v>
      </c>
      <c r="E36" s="12">
        <f t="shared" si="3"/>
        <v>22839.26486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774212.3681</v>
      </c>
      <c r="D37" s="13">
        <v>0.0295</v>
      </c>
      <c r="E37" s="12">
        <f t="shared" si="3"/>
        <v>22184.81288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752027.5552</v>
      </c>
      <c r="D38" s="13">
        <v>0.0293</v>
      </c>
      <c r="E38" s="12">
        <f t="shared" si="3"/>
        <v>21407.17708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730620.3781</v>
      </c>
      <c r="D39" s="13">
        <v>0.0289</v>
      </c>
      <c r="E39" s="12">
        <f t="shared" si="3"/>
        <v>20521.84753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710098.5306</v>
      </c>
      <c r="D40" s="13">
        <v>0.0293</v>
      </c>
      <c r="E40" s="12">
        <f t="shared" si="3"/>
        <v>20213.62766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689884.9029</v>
      </c>
      <c r="D41" s="13">
        <v>0.0326</v>
      </c>
      <c r="E41" s="12">
        <f t="shared" si="3"/>
        <v>21780.21289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668104.69</v>
      </c>
      <c r="D42" s="13">
        <v>0.0352</v>
      </c>
      <c r="E42" s="12">
        <f t="shared" si="3"/>
        <v>22717.6247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645387.0653</v>
      </c>
      <c r="D43" s="13">
        <v>0.0351</v>
      </c>
      <c r="E43" s="12">
        <f t="shared" si="3"/>
        <v>21884.92512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623502.1402</v>
      </c>
      <c r="D44" s="13">
        <v>0.0353</v>
      </c>
      <c r="E44" s="12">
        <f t="shared" si="3"/>
        <v>21259.17661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602242.9636</v>
      </c>
      <c r="D45" s="13">
        <v>0.0358</v>
      </c>
      <c r="E45" s="12">
        <f t="shared" si="3"/>
        <v>20815.11691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581427.8467</v>
      </c>
      <c r="D46" s="13">
        <v>0.0363</v>
      </c>
      <c r="E46" s="12">
        <f t="shared" si="3"/>
        <v>20366.52594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561061.3207</v>
      </c>
      <c r="D47" s="13">
        <v>0.0367</v>
      </c>
      <c r="E47" s="12">
        <f t="shared" si="3"/>
        <v>19862.01454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541199.3062</v>
      </c>
      <c r="D48" s="13">
        <v>0.037</v>
      </c>
      <c r="E48" s="12">
        <f t="shared" si="3"/>
        <v>19309.90774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521889.3985</v>
      </c>
      <c r="D49" s="13">
        <v>0.0373</v>
      </c>
      <c r="E49" s="12">
        <f t="shared" si="3"/>
        <v>18766.48468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503122.9138</v>
      </c>
      <c r="D50" s="13">
        <v>0.0364</v>
      </c>
      <c r="E50" s="12">
        <f t="shared" si="3"/>
        <v>17670.46899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485452.4448</v>
      </c>
      <c r="D51" s="13">
        <v>0.0325</v>
      </c>
      <c r="E51" s="12">
        <f t="shared" si="3"/>
        <v>15280.58543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470171.8594</v>
      </c>
      <c r="D52" s="13">
        <v>0.0297</v>
      </c>
      <c r="E52" s="12">
        <f t="shared" si="3"/>
        <v>13561.33264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456610.5267</v>
      </c>
      <c r="D53" s="13">
        <v>0.0299</v>
      </c>
      <c r="E53" s="12">
        <f t="shared" si="3"/>
        <v>13256.29163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443354.2351</v>
      </c>
      <c r="D54" s="13">
        <v>0.0301</v>
      </c>
      <c r="E54" s="12">
        <f t="shared" si="3"/>
        <v>12955.01648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430399.2186</v>
      </c>
      <c r="D55" s="13">
        <v>0.0303</v>
      </c>
      <c r="E55" s="12">
        <f t="shared" si="3"/>
        <v>12657.5719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417741.6467</v>
      </c>
      <c r="D56" s="13">
        <v>0.0303</v>
      </c>
      <c r="E56" s="12">
        <f t="shared" si="3"/>
        <v>12285.3265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405456.3202</v>
      </c>
      <c r="D57" s="13">
        <v>0.0301</v>
      </c>
      <c r="E57" s="12">
        <f t="shared" si="3"/>
        <v>11847.62182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393608.6984</v>
      </c>
      <c r="D58" s="13">
        <v>0.0297</v>
      </c>
      <c r="E58" s="12">
        <f t="shared" si="3"/>
        <v>11352.99441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382255.704</v>
      </c>
      <c r="D59" s="13">
        <v>0.0291</v>
      </c>
      <c r="E59" s="12">
        <f t="shared" si="3"/>
        <v>10809.09628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371446.6077</v>
      </c>
      <c r="D60" s="13">
        <v>0.0264</v>
      </c>
      <c r="E60" s="12">
        <f t="shared" si="3"/>
        <v>9553.965747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361892.6419</v>
      </c>
      <c r="D61" s="13">
        <v>0.0235</v>
      </c>
      <c r="E61" s="12">
        <f t="shared" si="3"/>
        <v>8309.210636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353583.4313</v>
      </c>
      <c r="D62" s="13">
        <v>0.0228</v>
      </c>
      <c r="E62" s="12">
        <f t="shared" si="3"/>
        <v>7881.992798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345701.4385</v>
      </c>
      <c r="D63" s="13">
        <v>0.0218</v>
      </c>
      <c r="E63" s="12">
        <f t="shared" si="3"/>
        <v>7375.505343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338325.9332</v>
      </c>
      <c r="D64" s="13">
        <v>0.0208</v>
      </c>
      <c r="E64" s="12">
        <f t="shared" si="3"/>
        <v>6893.788607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331432.1446</v>
      </c>
      <c r="D65" s="13">
        <v>0.0198</v>
      </c>
      <c r="E65" s="12">
        <f t="shared" si="3"/>
        <v>6434.94456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324997.2</v>
      </c>
      <c r="D66" s="13">
        <v>0.0188</v>
      </c>
      <c r="E66" s="12">
        <f t="shared" si="3"/>
        <v>5997.2</v>
      </c>
      <c r="F66" s="39">
        <f>SUM(F2)</f>
        <v>1158763</v>
      </c>
    </row>
    <row r="67" ht="22.5" customHeight="1">
      <c r="A67" s="3">
        <f t="shared" si="1"/>
        <v>1950</v>
      </c>
      <c r="B67" s="4">
        <v>1700.0</v>
      </c>
      <c r="C67" s="17">
        <v>319000.0</v>
      </c>
      <c r="D67" s="13">
        <v>0.0181</v>
      </c>
      <c r="E67" s="4" t="s">
        <v>72</v>
      </c>
      <c r="F67" s="12">
        <f>SUM(C2)</f>
        <v>1158652.149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143923.6732</v>
      </c>
      <c r="D2" s="13">
        <v>0.0068</v>
      </c>
      <c r="E2" s="12">
        <f t="shared" ref="E2:E66" si="3">SUM(C2-C3)</f>
        <v>972.0708954</v>
      </c>
      <c r="F2" s="19">
        <v>143925.0</v>
      </c>
    </row>
    <row r="3" ht="22.5" customHeight="1">
      <c r="A3" s="3">
        <f t="shared" si="1"/>
        <v>2014</v>
      </c>
      <c r="B3" s="4">
        <v>1764.0</v>
      </c>
      <c r="C3" s="12">
        <f t="shared" si="2"/>
        <v>142951.6023</v>
      </c>
      <c r="D3" s="13">
        <v>0.0059</v>
      </c>
      <c r="E3" s="12">
        <f t="shared" si="3"/>
        <v>838.4674951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142113.1348</v>
      </c>
      <c r="D4" s="13">
        <v>0.0047</v>
      </c>
      <c r="E4" s="12">
        <f t="shared" si="3"/>
        <v>664.8071399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141448.3276</v>
      </c>
      <c r="D5" s="13">
        <v>0.0046</v>
      </c>
      <c r="E5" s="12">
        <f t="shared" si="3"/>
        <v>647.6829654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140800.6447</v>
      </c>
      <c r="D6" s="13">
        <v>0.0024</v>
      </c>
      <c r="E6" s="12">
        <f t="shared" si="3"/>
        <v>337.1124772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140463.5322</v>
      </c>
      <c r="D7" s="13">
        <v>-0.0048</v>
      </c>
      <c r="E7" s="12">
        <f t="shared" si="3"/>
        <v>-677.4768433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141141.009</v>
      </c>
      <c r="D8" s="13">
        <v>-0.0044</v>
      </c>
      <c r="E8" s="12">
        <f t="shared" si="3"/>
        <v>-623.7650058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141764.774</v>
      </c>
      <c r="D9" s="13">
        <v>-0.0045</v>
      </c>
      <c r="E9" s="12">
        <f t="shared" si="3"/>
        <v>-640.8251965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142405.5992</v>
      </c>
      <c r="D10" s="13">
        <v>-0.0048</v>
      </c>
      <c r="E10" s="12">
        <f t="shared" si="3"/>
        <v>-686.8437262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143092.443</v>
      </c>
      <c r="D11" s="13">
        <v>-0.0054</v>
      </c>
      <c r="E11" s="12">
        <f t="shared" si="3"/>
        <v>-776.8944218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143869.3374</v>
      </c>
      <c r="D12" s="13">
        <v>-0.0048</v>
      </c>
      <c r="E12" s="12">
        <f t="shared" si="3"/>
        <v>-693.9035565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144563.2409</v>
      </c>
      <c r="D13" s="13">
        <v>-0.0034</v>
      </c>
      <c r="E13" s="12">
        <f t="shared" si="3"/>
        <v>-493.1918715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145056.4328</v>
      </c>
      <c r="D14" s="13">
        <v>-0.002</v>
      </c>
      <c r="E14" s="12">
        <f t="shared" si="3"/>
        <v>-290.6942541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145347.1271</v>
      </c>
      <c r="D15" s="13">
        <v>0.004</v>
      </c>
      <c r="E15" s="12">
        <f t="shared" si="3"/>
        <v>579.0722194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144768.0548</v>
      </c>
      <c r="D16" s="13">
        <v>0.0103</v>
      </c>
      <c r="E16" s="12">
        <f t="shared" si="3"/>
        <v>1475.909101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143292.1457</v>
      </c>
      <c r="D17" s="13">
        <v>0.0110078181818182</v>
      </c>
      <c r="E17" s="12">
        <f t="shared" si="3"/>
        <v>1560.15993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141731.9858</v>
      </c>
      <c r="D18" s="13">
        <v>0.0121927272727274</v>
      </c>
      <c r="E18" s="12">
        <f t="shared" si="3"/>
        <v>1707.283013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140024.7028</v>
      </c>
      <c r="D19" s="13">
        <v>0.0133072727272729</v>
      </c>
      <c r="E19" s="12">
        <f t="shared" si="3"/>
        <v>1838.876478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138185.8263</v>
      </c>
      <c r="D20" s="13">
        <v>0.0142218181818183</v>
      </c>
      <c r="E20" s="12">
        <f t="shared" si="3"/>
        <v>1937.696135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136248.1302</v>
      </c>
      <c r="D21" s="13">
        <v>0.0147363636363637</v>
      </c>
      <c r="E21" s="12">
        <f t="shared" si="3"/>
        <v>1978.643974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134269.4862</v>
      </c>
      <c r="D22" s="13">
        <v>0.0152509090909092</v>
      </c>
      <c r="E22" s="12">
        <f t="shared" si="3"/>
        <v>2016.971085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132252.5151</v>
      </c>
      <c r="D23" s="13">
        <v>0.0157654545454546</v>
      </c>
      <c r="E23" s="12">
        <f t="shared" si="3"/>
        <v>2052.659899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130199.8552</v>
      </c>
      <c r="D24" s="13">
        <v>0.0162800000000001</v>
      </c>
      <c r="E24" s="12">
        <f t="shared" si="3"/>
        <v>2085.698472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128114.1568</v>
      </c>
      <c r="D25" s="13">
        <v>0.0167945454545455</v>
      </c>
      <c r="E25" s="12">
        <f t="shared" si="3"/>
        <v>2116.08042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125998.0763</v>
      </c>
      <c r="D26" s="13">
        <v>0.017309090909091</v>
      </c>
      <c r="E26" s="12">
        <f t="shared" si="3"/>
        <v>2143.804845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123854.2715</v>
      </c>
      <c r="D27" s="13">
        <v>0.0178236363636364</v>
      </c>
      <c r="E27" s="12">
        <f t="shared" si="3"/>
        <v>2168.876236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121685.3953</v>
      </c>
      <c r="D28" s="13">
        <v>0.0183381818181819</v>
      </c>
      <c r="E28" s="12">
        <f t="shared" si="3"/>
        <v>2191.304365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119494.0909</v>
      </c>
      <c r="D29" s="13">
        <v>0.0188527272727273</v>
      </c>
      <c r="E29" s="12">
        <f t="shared" si="3"/>
        <v>2211.104162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117282.9867</v>
      </c>
      <c r="D30" s="13">
        <v>0.0193672727272728</v>
      </c>
      <c r="E30" s="12">
        <f t="shared" si="3"/>
        <v>2228.295582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115054.6911</v>
      </c>
      <c r="D31" s="13">
        <v>0.0198818181818182</v>
      </c>
      <c r="E31" s="12">
        <f t="shared" si="3"/>
        <v>2242.903452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112811.7877</v>
      </c>
      <c r="D32" s="13">
        <v>0.0203963636363637</v>
      </c>
      <c r="E32" s="12">
        <f t="shared" si="3"/>
        <v>2254.957315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110556.8304</v>
      </c>
      <c r="D33" s="13">
        <v>0.0209109090909091</v>
      </c>
      <c r="E33" s="12">
        <f t="shared" si="3"/>
        <v>2264.491259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108292.3391</v>
      </c>
      <c r="D34" s="13">
        <v>0.0214254545454546</v>
      </c>
      <c r="E34" s="12">
        <f t="shared" si="3"/>
        <v>2271.543732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106020.7954</v>
      </c>
      <c r="D35" s="13">
        <v>0.0219400000000001</v>
      </c>
      <c r="E35" s="12">
        <f t="shared" si="3"/>
        <v>2276.157358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103744.638</v>
      </c>
      <c r="D36" s="13">
        <v>0.0228</v>
      </c>
      <c r="E36" s="12">
        <f t="shared" si="3"/>
        <v>2312.649342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101431.9887</v>
      </c>
      <c r="D37" s="13">
        <v>0.0233</v>
      </c>
      <c r="E37" s="12">
        <f t="shared" si="3"/>
        <v>2309.552757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99122.43593</v>
      </c>
      <c r="D38" s="13">
        <v>0.0234</v>
      </c>
      <c r="E38" s="12">
        <f t="shared" si="3"/>
        <v>2266.430526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96856.0054</v>
      </c>
      <c r="D39" s="13">
        <v>0.0236</v>
      </c>
      <c r="E39" s="12">
        <f t="shared" si="3"/>
        <v>2233.100554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94622.90485</v>
      </c>
      <c r="D40" s="13">
        <v>0.0241</v>
      </c>
      <c r="E40" s="12">
        <f t="shared" si="3"/>
        <v>2226.747395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92396.15745</v>
      </c>
      <c r="D41" s="13">
        <v>0.0248</v>
      </c>
      <c r="E41" s="12">
        <f t="shared" si="3"/>
        <v>2235.972585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90160.18487</v>
      </c>
      <c r="D42" s="13">
        <v>0.0255</v>
      </c>
      <c r="E42" s="12">
        <f t="shared" si="3"/>
        <v>2241.91586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87918.26901</v>
      </c>
      <c r="D43" s="13">
        <v>0.0262</v>
      </c>
      <c r="E43" s="12">
        <f t="shared" si="3"/>
        <v>2244.648848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85673.62016</v>
      </c>
      <c r="D44" s="13">
        <v>0.0267</v>
      </c>
      <c r="E44" s="12">
        <f t="shared" si="3"/>
        <v>2227.998109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83445.62205</v>
      </c>
      <c r="D45" s="13">
        <v>0.0272</v>
      </c>
      <c r="E45" s="12">
        <f t="shared" si="3"/>
        <v>2209.619276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81236.00278</v>
      </c>
      <c r="D46" s="13">
        <v>0.0277</v>
      </c>
      <c r="E46" s="12">
        <f t="shared" si="3"/>
        <v>2189.585752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79046.41703</v>
      </c>
      <c r="D47" s="13">
        <v>0.0281</v>
      </c>
      <c r="E47" s="12">
        <f t="shared" si="3"/>
        <v>2160.494425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76885.9226</v>
      </c>
      <c r="D48" s="13">
        <v>0.0284</v>
      </c>
      <c r="E48" s="12">
        <f t="shared" si="3"/>
        <v>2123.259628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74762.66297</v>
      </c>
      <c r="D49" s="13">
        <v>0.0285</v>
      </c>
      <c r="E49" s="12">
        <f t="shared" si="3"/>
        <v>2071.692654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72690.97032</v>
      </c>
      <c r="D50" s="13">
        <v>0.0287</v>
      </c>
      <c r="E50" s="12">
        <f t="shared" si="3"/>
        <v>2028.026488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70662.94383</v>
      </c>
      <c r="D51" s="13">
        <v>0.029</v>
      </c>
      <c r="E51" s="12">
        <f t="shared" si="3"/>
        <v>1991.472664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68671.47117</v>
      </c>
      <c r="D52" s="13">
        <v>0.0292</v>
      </c>
      <c r="E52" s="12">
        <f t="shared" si="3"/>
        <v>1948.316127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66723.15504</v>
      </c>
      <c r="D53" s="13">
        <v>0.0293</v>
      </c>
      <c r="E53" s="12">
        <f t="shared" si="3"/>
        <v>1899.337844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64823.81719</v>
      </c>
      <c r="D54" s="13">
        <v>0.0292</v>
      </c>
      <c r="E54" s="12">
        <f t="shared" si="3"/>
        <v>1839.152217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62984.66498</v>
      </c>
      <c r="D55" s="13">
        <v>0.0288</v>
      </c>
      <c r="E55" s="12">
        <f t="shared" si="3"/>
        <v>1763.178802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61221.48618</v>
      </c>
      <c r="D56" s="13">
        <v>0.028</v>
      </c>
      <c r="E56" s="12">
        <f t="shared" si="3"/>
        <v>1667.511297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59553.97488</v>
      </c>
      <c r="D57" s="13">
        <v>0.027</v>
      </c>
      <c r="E57" s="12">
        <f t="shared" si="3"/>
        <v>1565.683858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57988.29102</v>
      </c>
      <c r="D58" s="13">
        <v>0.0256</v>
      </c>
      <c r="E58" s="12">
        <f t="shared" si="3"/>
        <v>1447.445642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56540.84538</v>
      </c>
      <c r="D59" s="13">
        <v>0.0241</v>
      </c>
      <c r="E59" s="12">
        <f t="shared" si="3"/>
        <v>1330.567692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55210.27769</v>
      </c>
      <c r="D60" s="13">
        <v>0.0224</v>
      </c>
      <c r="E60" s="12">
        <f t="shared" si="3"/>
        <v>1209.614848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54000.66284</v>
      </c>
      <c r="D61" s="13">
        <v>0.021</v>
      </c>
      <c r="E61" s="12">
        <f t="shared" si="3"/>
        <v>1110.689441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52889.9734</v>
      </c>
      <c r="D62" s="13">
        <v>0.0198</v>
      </c>
      <c r="E62" s="12">
        <f t="shared" si="3"/>
        <v>1026.88907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51863.08433</v>
      </c>
      <c r="D63" s="13">
        <v>0.0188</v>
      </c>
      <c r="E63" s="12">
        <f t="shared" si="3"/>
        <v>957.0337509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50906.05058</v>
      </c>
      <c r="D64" s="13">
        <v>0.0179</v>
      </c>
      <c r="E64" s="12">
        <f t="shared" si="3"/>
        <v>895.1943269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50010.85625</v>
      </c>
      <c r="D65" s="13">
        <v>0.0169</v>
      </c>
      <c r="E65" s="12">
        <f t="shared" si="3"/>
        <v>831.1372511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49179.719</v>
      </c>
      <c r="D66" s="13">
        <v>0.0159</v>
      </c>
      <c r="E66" s="12">
        <f t="shared" si="3"/>
        <v>769.719</v>
      </c>
      <c r="F66" s="39">
        <f>SUM(F2)</f>
        <v>143925</v>
      </c>
    </row>
    <row r="67" ht="22.5" customHeight="1">
      <c r="A67" s="3">
        <f t="shared" si="1"/>
        <v>1950</v>
      </c>
      <c r="B67" s="4">
        <v>1700.0</v>
      </c>
      <c r="C67" s="17">
        <v>48410.0</v>
      </c>
      <c r="D67" s="13">
        <v>0.0149</v>
      </c>
      <c r="E67" s="4" t="s">
        <v>72</v>
      </c>
      <c r="F67" s="12">
        <f>SUM(C2)</f>
        <v>143923.6732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10353.82703</v>
      </c>
      <c r="D2" s="13">
        <v>0.0223</v>
      </c>
      <c r="E2" s="12">
        <f t="shared" ref="E2:E66" si="3">SUM(C2-C3)</f>
        <v>225.853803</v>
      </c>
      <c r="F2" s="19">
        <v>10360.0</v>
      </c>
    </row>
    <row r="3" ht="22.5" customHeight="1">
      <c r="A3" s="3">
        <f t="shared" si="1"/>
        <v>2014</v>
      </c>
      <c r="B3" s="4">
        <v>1764.0</v>
      </c>
      <c r="C3" s="12">
        <f t="shared" si="2"/>
        <v>10127.97323</v>
      </c>
      <c r="D3" s="13">
        <v>0.0224</v>
      </c>
      <c r="E3" s="12">
        <f t="shared" si="3"/>
        <v>221.896127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9906.0771</v>
      </c>
      <c r="D4" s="13">
        <v>0.0223</v>
      </c>
      <c r="E4" s="12">
        <f t="shared" si="3"/>
        <v>216.086784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9689.990316</v>
      </c>
      <c r="D5" s="13">
        <v>0.022</v>
      </c>
      <c r="E5" s="12">
        <f t="shared" si="3"/>
        <v>208.5907896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9481.399526</v>
      </c>
      <c r="D6" s="13">
        <v>0.0215</v>
      </c>
      <c r="E6" s="12">
        <f t="shared" si="3"/>
        <v>199.5595593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9281.839967</v>
      </c>
      <c r="D7" s="13">
        <v>0.0211</v>
      </c>
      <c r="E7" s="12">
        <f t="shared" si="3"/>
        <v>191.7998465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9090.040121</v>
      </c>
      <c r="D8" s="13">
        <v>0.0208</v>
      </c>
      <c r="E8" s="12">
        <f t="shared" si="3"/>
        <v>185.2202532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8904.819867</v>
      </c>
      <c r="D9" s="13">
        <v>0.0206</v>
      </c>
      <c r="E9" s="12">
        <f t="shared" si="3"/>
        <v>179.736713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8725.083154</v>
      </c>
      <c r="D10" s="13">
        <v>0.0203</v>
      </c>
      <c r="E10" s="12">
        <f t="shared" si="3"/>
        <v>173.5952054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8551.487949</v>
      </c>
      <c r="D11" s="13">
        <v>0.0202</v>
      </c>
      <c r="E11" s="12">
        <f t="shared" si="3"/>
        <v>169.3197967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8382.168152</v>
      </c>
      <c r="D12" s="13">
        <v>0.0203</v>
      </c>
      <c r="E12" s="12">
        <f t="shared" si="3"/>
        <v>166.7725311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8215.395621</v>
      </c>
      <c r="D13" s="13">
        <v>0.0208</v>
      </c>
      <c r="E13" s="12">
        <f t="shared" si="3"/>
        <v>167.3983434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8047.997278</v>
      </c>
      <c r="D14" s="13">
        <v>0.0215</v>
      </c>
      <c r="E14" s="12">
        <f t="shared" si="3"/>
        <v>169.3900553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7878.607223</v>
      </c>
      <c r="D15" s="13">
        <v>0.0224</v>
      </c>
      <c r="E15" s="12">
        <f t="shared" si="3"/>
        <v>172.6142427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7705.99298</v>
      </c>
      <c r="D16" s="13">
        <v>0.0235</v>
      </c>
      <c r="E16" s="12">
        <f t="shared" si="3"/>
        <v>176.9329116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7529.060068</v>
      </c>
      <c r="D17" s="13">
        <v>0.0245</v>
      </c>
      <c r="E17" s="12">
        <f t="shared" si="3"/>
        <v>180.0507288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7349.009339</v>
      </c>
      <c r="D18" s="13">
        <v>0.0254</v>
      </c>
      <c r="E18" s="12">
        <f t="shared" si="3"/>
        <v>182.0409959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7166.968343</v>
      </c>
      <c r="D19" s="13">
        <v>0.0261</v>
      </c>
      <c r="E19" s="12">
        <f t="shared" si="3"/>
        <v>182.2998477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6984.668496</v>
      </c>
      <c r="D20" s="13">
        <v>0.0267</v>
      </c>
      <c r="E20" s="12">
        <f t="shared" si="3"/>
        <v>181.6408384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6803.027657</v>
      </c>
      <c r="D21" s="13">
        <v>0.0271</v>
      </c>
      <c r="E21" s="12">
        <f t="shared" si="3"/>
        <v>179.4976628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6623.529994</v>
      </c>
      <c r="D22" s="13">
        <v>0.0272</v>
      </c>
      <c r="E22" s="12">
        <f t="shared" si="3"/>
        <v>175.3894235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6448.140571</v>
      </c>
      <c r="D23" s="13">
        <v>0.0272</v>
      </c>
      <c r="E23" s="12">
        <f t="shared" si="3"/>
        <v>170.7451553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6277.395416</v>
      </c>
      <c r="D24" s="13">
        <v>0.0271</v>
      </c>
      <c r="E24" s="12">
        <f t="shared" si="3"/>
        <v>165.6288733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6111.766542</v>
      </c>
      <c r="D25" s="13">
        <v>0.0272</v>
      </c>
      <c r="E25" s="12">
        <f t="shared" si="3"/>
        <v>161.8380549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5949.928487</v>
      </c>
      <c r="D26" s="13">
        <v>0.0274</v>
      </c>
      <c r="E26" s="12">
        <f t="shared" si="3"/>
        <v>158.680203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5791.248284</v>
      </c>
      <c r="D27" s="13">
        <v>0.0276</v>
      </c>
      <c r="E27" s="12">
        <f t="shared" si="3"/>
        <v>155.5453996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5635.702885</v>
      </c>
      <c r="D28" s="13">
        <v>0.0276</v>
      </c>
      <c r="E28" s="12">
        <f t="shared" si="3"/>
        <v>151.3676524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5484.335232</v>
      </c>
      <c r="D29" s="13">
        <v>0.0271</v>
      </c>
      <c r="E29" s="12">
        <f t="shared" si="3"/>
        <v>144.7040062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5339.631226</v>
      </c>
      <c r="D30" s="13">
        <v>0.0259</v>
      </c>
      <c r="E30" s="12">
        <f t="shared" si="3"/>
        <v>134.8049993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5204.826227</v>
      </c>
      <c r="D31" s="13">
        <v>0.0241</v>
      </c>
      <c r="E31" s="12">
        <f t="shared" si="3"/>
        <v>122.4844371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5082.34179</v>
      </c>
      <c r="D32" s="13">
        <v>0.0216</v>
      </c>
      <c r="E32" s="12">
        <f t="shared" si="3"/>
        <v>107.4575006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4974.884289</v>
      </c>
      <c r="D33" s="13">
        <v>0.0191</v>
      </c>
      <c r="E33" s="12">
        <f t="shared" si="3"/>
        <v>93.23941706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4881.644872</v>
      </c>
      <c r="D34" s="13">
        <v>0.0169</v>
      </c>
      <c r="E34" s="12">
        <f t="shared" si="3"/>
        <v>81.12872292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4800.516149</v>
      </c>
      <c r="D35" s="13">
        <v>0.0152</v>
      </c>
      <c r="E35" s="12">
        <f t="shared" si="3"/>
        <v>71.87534029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4728.640809</v>
      </c>
      <c r="D36" s="13">
        <v>0.0142</v>
      </c>
      <c r="E36" s="12">
        <f t="shared" si="3"/>
        <v>66.20656624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4662.434243</v>
      </c>
      <c r="D37" s="13">
        <v>0.0136</v>
      </c>
      <c r="E37" s="12">
        <f t="shared" si="3"/>
        <v>62.55831265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4599.87593</v>
      </c>
      <c r="D38" s="13">
        <v>0.0134</v>
      </c>
      <c r="E38" s="12">
        <f t="shared" si="3"/>
        <v>60.82330517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4539.052625</v>
      </c>
      <c r="D39" s="13">
        <v>0.0134</v>
      </c>
      <c r="E39" s="12">
        <f t="shared" si="3"/>
        <v>60.0190499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4479.033575</v>
      </c>
      <c r="D40" s="13">
        <v>0.0135</v>
      </c>
      <c r="E40" s="12">
        <f t="shared" si="3"/>
        <v>59.6615227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4419.372052</v>
      </c>
      <c r="D41" s="13">
        <v>0.0134</v>
      </c>
      <c r="E41" s="12">
        <f t="shared" si="3"/>
        <v>58.43653592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4360.935516</v>
      </c>
      <c r="D42" s="13">
        <v>0.0132</v>
      </c>
      <c r="E42" s="12">
        <f t="shared" si="3"/>
        <v>56.81439875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4304.121118</v>
      </c>
      <c r="D43" s="13">
        <v>0.0127</v>
      </c>
      <c r="E43" s="12">
        <f t="shared" si="3"/>
        <v>53.97683242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4250.144285</v>
      </c>
      <c r="D44" s="13">
        <v>0.012</v>
      </c>
      <c r="E44" s="12">
        <f t="shared" si="3"/>
        <v>50.39696781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4199.747317</v>
      </c>
      <c r="D45" s="13">
        <v>0.0113</v>
      </c>
      <c r="E45" s="12">
        <f t="shared" si="3"/>
        <v>46.92687104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4152.820446</v>
      </c>
      <c r="D46" s="13">
        <v>0.0107</v>
      </c>
      <c r="E46" s="12">
        <f t="shared" si="3"/>
        <v>43.96475589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4108.85569</v>
      </c>
      <c r="D47" s="13">
        <v>0.0102</v>
      </c>
      <c r="E47" s="12">
        <f t="shared" si="3"/>
        <v>41.48715902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4067.368531</v>
      </c>
      <c r="D48" s="13">
        <v>0.01</v>
      </c>
      <c r="E48" s="12">
        <f t="shared" si="3"/>
        <v>40.27097556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4027.097556</v>
      </c>
      <c r="D49" s="13">
        <v>0.01</v>
      </c>
      <c r="E49" s="12">
        <f t="shared" si="3"/>
        <v>39.87225303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3987.225303</v>
      </c>
      <c r="D50" s="13">
        <v>0.0104</v>
      </c>
      <c r="E50" s="12">
        <f t="shared" si="3"/>
        <v>41.04032378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3946.184979</v>
      </c>
      <c r="D51" s="13">
        <v>0.0111</v>
      </c>
      <c r="E51" s="12">
        <f t="shared" si="3"/>
        <v>43.32178149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3902.863197</v>
      </c>
      <c r="D52" s="13">
        <v>0.012</v>
      </c>
      <c r="E52" s="12">
        <f t="shared" si="3"/>
        <v>46.27901025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3856.584187</v>
      </c>
      <c r="D53" s="13">
        <v>0.0129</v>
      </c>
      <c r="E53" s="12">
        <f t="shared" si="3"/>
        <v>49.11633529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3807.467852</v>
      </c>
      <c r="D54" s="13">
        <v>0.0137</v>
      </c>
      <c r="E54" s="12">
        <f t="shared" si="3"/>
        <v>51.45734396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3756.010508</v>
      </c>
      <c r="D55" s="13">
        <v>0.0143</v>
      </c>
      <c r="E55" s="12">
        <f t="shared" si="3"/>
        <v>52.95371218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3703.056796</v>
      </c>
      <c r="D56" s="13">
        <v>0.0146</v>
      </c>
      <c r="E56" s="12">
        <f t="shared" si="3"/>
        <v>53.28664421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3649.770152</v>
      </c>
      <c r="D57" s="13">
        <v>0.0145</v>
      </c>
      <c r="E57" s="12">
        <f t="shared" si="3"/>
        <v>52.16527077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3597.604881</v>
      </c>
      <c r="D58" s="13">
        <v>0.0141</v>
      </c>
      <c r="E58" s="12">
        <f t="shared" si="3"/>
        <v>50.02093365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3547.583947</v>
      </c>
      <c r="D59" s="13">
        <v>0.0134</v>
      </c>
      <c r="E59" s="12">
        <f t="shared" si="3"/>
        <v>46.90904371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3500.674903</v>
      </c>
      <c r="D60" s="13">
        <v>0.0124</v>
      </c>
      <c r="E60" s="12">
        <f t="shared" si="3"/>
        <v>42.87669775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3457.798206</v>
      </c>
      <c r="D61" s="13">
        <v>0.0113</v>
      </c>
      <c r="E61" s="12">
        <f t="shared" si="3"/>
        <v>38.63652697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3419.161679</v>
      </c>
      <c r="D62" s="13">
        <v>0.0103</v>
      </c>
      <c r="E62" s="12">
        <f t="shared" si="3"/>
        <v>34.85832455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3384.303354</v>
      </c>
      <c r="D63" s="13">
        <v>0.0096</v>
      </c>
      <c r="E63" s="12">
        <f t="shared" si="3"/>
        <v>32.18038055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3352.122974</v>
      </c>
      <c r="D64" s="13">
        <v>0.0095</v>
      </c>
      <c r="E64" s="12">
        <f t="shared" si="3"/>
        <v>31.54548613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3320.577488</v>
      </c>
      <c r="D65" s="13">
        <v>0.0101</v>
      </c>
      <c r="E65" s="12">
        <f t="shared" si="3"/>
        <v>33.2024875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3287.375</v>
      </c>
      <c r="D66" s="13">
        <v>0.0115</v>
      </c>
      <c r="E66" s="12">
        <f t="shared" si="3"/>
        <v>37.375</v>
      </c>
      <c r="F66" s="39">
        <f>SUM(F2)</f>
        <v>10360</v>
      </c>
    </row>
    <row r="67" ht="22.5" customHeight="1">
      <c r="A67" s="3">
        <f t="shared" si="1"/>
        <v>1950</v>
      </c>
      <c r="B67" s="4">
        <v>1700.0</v>
      </c>
      <c r="C67" s="17">
        <v>3250.0</v>
      </c>
      <c r="D67" s="13">
        <v>0.0135</v>
      </c>
      <c r="E67" s="4" t="s">
        <v>72</v>
      </c>
      <c r="F67" s="12">
        <f>SUM(C2)</f>
        <v>10353.82703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27844494.04</v>
      </c>
      <c r="D2" s="13">
        <v>9.0E-4</v>
      </c>
      <c r="E2" s="12">
        <f t="shared" ref="E2:E66" si="3">SUM(C2-C3)</f>
        <v>25037.51087</v>
      </c>
      <c r="F2" s="19">
        <v>2.7844193E7</v>
      </c>
    </row>
    <row r="3" ht="22.5" customHeight="1">
      <c r="A3" s="3">
        <f t="shared" si="1"/>
        <v>2014</v>
      </c>
      <c r="B3" s="4">
        <v>1764.0</v>
      </c>
      <c r="C3" s="12">
        <f t="shared" si="2"/>
        <v>27819456.53</v>
      </c>
      <c r="D3" s="13">
        <v>0.0011</v>
      </c>
      <c r="E3" s="12">
        <f t="shared" si="3"/>
        <v>30567.77762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27788888.75</v>
      </c>
      <c r="D4" s="13">
        <v>0.0015</v>
      </c>
      <c r="E4" s="12">
        <f t="shared" si="3"/>
        <v>41620.90177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27747267.85</v>
      </c>
      <c r="D5" s="13">
        <v>0.0021</v>
      </c>
      <c r="E5" s="12">
        <f t="shared" si="3"/>
        <v>58147.15346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27689120.69</v>
      </c>
      <c r="D6" s="13">
        <v>0.0028</v>
      </c>
      <c r="E6" s="12">
        <f t="shared" si="3"/>
        <v>77313.06137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27611807.63</v>
      </c>
      <c r="D7" s="13">
        <v>0.0034</v>
      </c>
      <c r="E7" s="12">
        <f t="shared" si="3"/>
        <v>93562.03503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27518245.6</v>
      </c>
      <c r="D8" s="13">
        <v>0.0041</v>
      </c>
      <c r="E8" s="12">
        <f t="shared" si="3"/>
        <v>112364.1141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27405881.48</v>
      </c>
      <c r="D9" s="13">
        <v>0.0047</v>
      </c>
      <c r="E9" s="12">
        <f t="shared" si="3"/>
        <v>128205.0791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27277676.4</v>
      </c>
      <c r="D10" s="13">
        <v>0.0053</v>
      </c>
      <c r="E10" s="12">
        <f t="shared" si="3"/>
        <v>143809.4946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27133866.91</v>
      </c>
      <c r="D11" s="13">
        <v>0.0058</v>
      </c>
      <c r="E11" s="12">
        <f t="shared" si="3"/>
        <v>156468.9084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26977398</v>
      </c>
      <c r="D12" s="13">
        <v>0.0061</v>
      </c>
      <c r="E12" s="12">
        <f t="shared" si="3"/>
        <v>163564.3851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26813833.62</v>
      </c>
      <c r="D13" s="13">
        <v>0.0064</v>
      </c>
      <c r="E13" s="12">
        <f t="shared" si="3"/>
        <v>170517.2249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26643316.39</v>
      </c>
      <c r="D14" s="13">
        <v>0.0067</v>
      </c>
      <c r="E14" s="12">
        <f t="shared" si="3"/>
        <v>177322.1613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26465994.23</v>
      </c>
      <c r="D15" s="13">
        <v>0.0071</v>
      </c>
      <c r="E15" s="12">
        <f t="shared" si="3"/>
        <v>186583.814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26279410.42</v>
      </c>
      <c r="D16" s="13">
        <v>0.0077</v>
      </c>
      <c r="E16" s="12">
        <f t="shared" si="3"/>
        <v>200805.2597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26078605.16</v>
      </c>
      <c r="D17" s="13">
        <v>0.0087</v>
      </c>
      <c r="E17" s="12">
        <f t="shared" si="3"/>
        <v>224927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25853678.16</v>
      </c>
      <c r="D18" s="13">
        <v>0.0099</v>
      </c>
      <c r="E18" s="12">
        <f t="shared" si="3"/>
        <v>253442.3346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25600235.82</v>
      </c>
      <c r="D19" s="13">
        <v>0.0113</v>
      </c>
      <c r="E19" s="12">
        <f t="shared" si="3"/>
        <v>286050.2964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25314185.53</v>
      </c>
      <c r="D20" s="13">
        <v>0.0127</v>
      </c>
      <c r="E20" s="12">
        <f t="shared" si="3"/>
        <v>317458.4341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24996727.09</v>
      </c>
      <c r="D21" s="13">
        <v>0.0142</v>
      </c>
      <c r="E21" s="12">
        <f t="shared" si="3"/>
        <v>349983.7554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24646743.34</v>
      </c>
      <c r="D22" s="13">
        <v>0.0155</v>
      </c>
      <c r="E22" s="12">
        <f t="shared" si="3"/>
        <v>376193.5221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24270549.81</v>
      </c>
      <c r="D23" s="13">
        <v>0.0165</v>
      </c>
      <c r="E23" s="12">
        <f t="shared" si="3"/>
        <v>393963.6713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23876586.14</v>
      </c>
      <c r="D24" s="13">
        <v>0.0172</v>
      </c>
      <c r="E24" s="12">
        <f t="shared" si="3"/>
        <v>403733.0728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23472853.07</v>
      </c>
      <c r="D25" s="13">
        <v>0.0175</v>
      </c>
      <c r="E25" s="12">
        <f t="shared" si="3"/>
        <v>403710.0037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23069143.07</v>
      </c>
      <c r="D26" s="13">
        <v>0.0173</v>
      </c>
      <c r="E26" s="12">
        <f t="shared" si="3"/>
        <v>392309.2254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22676833.84</v>
      </c>
      <c r="D27" s="13">
        <v>0.0168</v>
      </c>
      <c r="E27" s="12">
        <f t="shared" si="3"/>
        <v>374676.2476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22302157.59</v>
      </c>
      <c r="D28" s="13">
        <v>0.0161</v>
      </c>
      <c r="E28" s="12">
        <f t="shared" si="3"/>
        <v>353375.3934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21948782.2</v>
      </c>
      <c r="D29" s="13">
        <v>0.0156</v>
      </c>
      <c r="E29" s="12">
        <f t="shared" si="3"/>
        <v>337141.5935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21611640.61</v>
      </c>
      <c r="D30" s="13">
        <v>0.0156</v>
      </c>
      <c r="E30" s="12">
        <f t="shared" si="3"/>
        <v>331962.9711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21279677.63</v>
      </c>
      <c r="D31" s="13">
        <v>0.0162</v>
      </c>
      <c r="E31" s="12">
        <f t="shared" si="3"/>
        <v>339235.168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20940442.47</v>
      </c>
      <c r="D32" s="13">
        <v>0.0174</v>
      </c>
      <c r="E32" s="12">
        <f t="shared" si="3"/>
        <v>358132.1987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20582310.27</v>
      </c>
      <c r="D33" s="13">
        <v>0.0191</v>
      </c>
      <c r="E33" s="12">
        <f t="shared" si="3"/>
        <v>385754.2205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20196556.05</v>
      </c>
      <c r="D34" s="13">
        <v>0.0211</v>
      </c>
      <c r="E34" s="12">
        <f t="shared" si="3"/>
        <v>417341.4285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19779214.62</v>
      </c>
      <c r="D35" s="13">
        <v>0.023</v>
      </c>
      <c r="E35" s="12">
        <f t="shared" si="3"/>
        <v>444693.9748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19334520.64</v>
      </c>
      <c r="D36" s="13">
        <v>0.0247</v>
      </c>
      <c r="E36" s="12">
        <f t="shared" si="3"/>
        <v>466051.1954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18868469.45</v>
      </c>
      <c r="D37" s="13">
        <v>0.0259</v>
      </c>
      <c r="E37" s="12">
        <f t="shared" si="3"/>
        <v>476355.7449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18392113.7</v>
      </c>
      <c r="D38" s="13">
        <v>0.0263</v>
      </c>
      <c r="E38" s="12">
        <f t="shared" si="3"/>
        <v>471316.9545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17920796.75</v>
      </c>
      <c r="D39" s="13">
        <v>0.026</v>
      </c>
      <c r="E39" s="12">
        <f t="shared" si="3"/>
        <v>454133.251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17466663.5</v>
      </c>
      <c r="D40" s="13">
        <v>0.0249</v>
      </c>
      <c r="E40" s="12">
        <f t="shared" si="3"/>
        <v>424353.5185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17042309.98</v>
      </c>
      <c r="D41" s="13">
        <v>0.0234</v>
      </c>
      <c r="E41" s="12">
        <f t="shared" si="3"/>
        <v>389671.7349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16652638.25</v>
      </c>
      <c r="D42" s="13">
        <v>0.0215</v>
      </c>
      <c r="E42" s="12">
        <f t="shared" si="3"/>
        <v>350496.057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16302142.19</v>
      </c>
      <c r="D43" s="13">
        <v>0.0193</v>
      </c>
      <c r="E43" s="12">
        <f t="shared" si="3"/>
        <v>308673.9372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15993468.25</v>
      </c>
      <c r="D44" s="13">
        <v>0.0171</v>
      </c>
      <c r="E44" s="12">
        <f t="shared" si="3"/>
        <v>268890.2832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15724577.97</v>
      </c>
      <c r="D45" s="13">
        <v>0.0149</v>
      </c>
      <c r="E45" s="12">
        <f t="shared" si="3"/>
        <v>230856.4506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15493721.52</v>
      </c>
      <c r="D46" s="13">
        <v>0.013</v>
      </c>
      <c r="E46" s="12">
        <f t="shared" si="3"/>
        <v>198833.5437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15294887.97</v>
      </c>
      <c r="D47" s="13">
        <v>0.0114</v>
      </c>
      <c r="E47" s="12">
        <f t="shared" si="3"/>
        <v>172396.4039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15122491.57</v>
      </c>
      <c r="D48" s="13">
        <v>0.0103</v>
      </c>
      <c r="E48" s="12">
        <f t="shared" si="3"/>
        <v>154173.6743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14968317.9</v>
      </c>
      <c r="D49" s="13">
        <v>0.0096</v>
      </c>
      <c r="E49" s="12">
        <f t="shared" si="3"/>
        <v>142329.4887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14825988.41</v>
      </c>
      <c r="D50" s="13">
        <v>0.0094</v>
      </c>
      <c r="E50" s="12">
        <f t="shared" si="3"/>
        <v>138066.4662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14687921.94</v>
      </c>
      <c r="D51" s="13">
        <v>0.0095</v>
      </c>
      <c r="E51" s="12">
        <f t="shared" si="3"/>
        <v>138222.148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14549699.79</v>
      </c>
      <c r="D52" s="13">
        <v>0.0097</v>
      </c>
      <c r="E52" s="12">
        <f t="shared" si="3"/>
        <v>139776.2583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14409923.53</v>
      </c>
      <c r="D53" s="13">
        <v>0.01</v>
      </c>
      <c r="E53" s="12">
        <f t="shared" si="3"/>
        <v>142672.5102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14267251.02</v>
      </c>
      <c r="D54" s="13">
        <v>0.0101</v>
      </c>
      <c r="E54" s="12">
        <f t="shared" si="3"/>
        <v>142658.3856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14124592.64</v>
      </c>
      <c r="D55" s="13">
        <v>0.0102</v>
      </c>
      <c r="E55" s="12">
        <f t="shared" si="3"/>
        <v>142616.1601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13981976.48</v>
      </c>
      <c r="D56" s="13">
        <v>0.0103</v>
      </c>
      <c r="E56" s="12">
        <f t="shared" si="3"/>
        <v>142546.1326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13839430.35</v>
      </c>
      <c r="D57" s="13">
        <v>0.0107</v>
      </c>
      <c r="E57" s="12">
        <f t="shared" si="3"/>
        <v>146514.2027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13692916.14</v>
      </c>
      <c r="D58" s="13">
        <v>0.0113</v>
      </c>
      <c r="E58" s="12">
        <f t="shared" si="3"/>
        <v>153001.0407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13539915.1</v>
      </c>
      <c r="D59" s="13">
        <v>0.0122</v>
      </c>
      <c r="E59" s="12">
        <f t="shared" si="3"/>
        <v>163195.9734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13376719.13</v>
      </c>
      <c r="D60" s="13">
        <v>0.0132</v>
      </c>
      <c r="E60" s="12">
        <f t="shared" si="3"/>
        <v>174272.2982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13202446.83</v>
      </c>
      <c r="D61" s="13">
        <v>0.0143</v>
      </c>
      <c r="E61" s="12">
        <f t="shared" si="3"/>
        <v>186133.2837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13016313.55</v>
      </c>
      <c r="D62" s="13">
        <v>0.0153</v>
      </c>
      <c r="E62" s="12">
        <f t="shared" si="3"/>
        <v>196148.5248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12820165.02</v>
      </c>
      <c r="D63" s="13">
        <v>0.0161</v>
      </c>
      <c r="E63" s="12">
        <f t="shared" si="3"/>
        <v>203134.1963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12617030.83</v>
      </c>
      <c r="D64" s="13">
        <v>0.0167</v>
      </c>
      <c r="E64" s="12">
        <f t="shared" si="3"/>
        <v>207243.4492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12409787.38</v>
      </c>
      <c r="D65" s="13">
        <v>0.0171</v>
      </c>
      <c r="E65" s="12">
        <f t="shared" si="3"/>
        <v>208639.6265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12201147.75</v>
      </c>
      <c r="D66" s="13">
        <v>0.0175</v>
      </c>
      <c r="E66" s="12">
        <f t="shared" si="3"/>
        <v>209847.75</v>
      </c>
      <c r="F66" s="39">
        <f>SUM(F2)</f>
        <v>27844193</v>
      </c>
    </row>
    <row r="67" ht="22.5" customHeight="1">
      <c r="A67" s="3">
        <f t="shared" si="1"/>
        <v>1950</v>
      </c>
      <c r="B67" s="4">
        <v>1700.0</v>
      </c>
      <c r="C67" s="17">
        <v>1.19913E7</v>
      </c>
      <c r="D67" s="13">
        <v>0.018</v>
      </c>
      <c r="E67" s="4" t="s">
        <v>72</v>
      </c>
      <c r="F67" s="12">
        <f>SUM(C2)</f>
        <v>27844494.04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5164.85417</v>
      </c>
      <c r="D2" s="13">
        <v>-0.001</v>
      </c>
      <c r="E2" s="12">
        <f t="shared" ref="E2:E66" si="3">SUM(C2-C3)</f>
        <v>-5.170024194</v>
      </c>
      <c r="F2" s="19">
        <v>5165.0</v>
      </c>
    </row>
    <row r="3" ht="22.5" customHeight="1">
      <c r="A3" s="3">
        <f t="shared" si="1"/>
        <v>2014</v>
      </c>
      <c r="B3" s="4">
        <v>1764.0</v>
      </c>
      <c r="C3" s="12">
        <f t="shared" si="2"/>
        <v>5170.024194</v>
      </c>
      <c r="D3" s="13">
        <v>-0.001</v>
      </c>
      <c r="E3" s="12">
        <f t="shared" si="3"/>
        <v>-5.175199393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5175.199393</v>
      </c>
      <c r="D4" s="13">
        <v>-7.0E-4</v>
      </c>
      <c r="E4" s="12">
        <f t="shared" si="3"/>
        <v>-3.625177199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5178.82457</v>
      </c>
      <c r="D5" s="13">
        <v>-4.0E-4</v>
      </c>
      <c r="E5" s="12">
        <f t="shared" si="3"/>
        <v>-2.072358772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5180.896929</v>
      </c>
      <c r="D6" s="13">
        <v>1.0E-4</v>
      </c>
      <c r="E6" s="12">
        <f t="shared" si="3"/>
        <v>0.5180378891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5180.378891</v>
      </c>
      <c r="D7" s="13">
        <v>9.0E-4</v>
      </c>
      <c r="E7" s="12">
        <f t="shared" si="3"/>
        <v>4.658148668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5175.720743</v>
      </c>
      <c r="D8" s="13">
        <v>0.0018</v>
      </c>
      <c r="E8" s="12">
        <f t="shared" si="3"/>
        <v>9.299558132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5166.421184</v>
      </c>
      <c r="D9" s="13">
        <v>0.0027</v>
      </c>
      <c r="E9" s="12">
        <f t="shared" si="3"/>
        <v>13.9117754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5152.509409</v>
      </c>
      <c r="D10" s="13">
        <v>0.0034</v>
      </c>
      <c r="E10" s="12">
        <f t="shared" si="3"/>
        <v>17.45917081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5135.050238</v>
      </c>
      <c r="D11" s="13">
        <v>0.004</v>
      </c>
      <c r="E11" s="12">
        <f t="shared" si="3"/>
        <v>20.45836748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5114.591871</v>
      </c>
      <c r="D12" s="13">
        <v>0.0042</v>
      </c>
      <c r="E12" s="12">
        <f t="shared" si="3"/>
        <v>21.3914418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5093.200429</v>
      </c>
      <c r="D13" s="13">
        <v>0.0043</v>
      </c>
      <c r="E13" s="12">
        <f t="shared" si="3"/>
        <v>21.80699178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5071.393437</v>
      </c>
      <c r="D14" s="13">
        <v>0.0043</v>
      </c>
      <c r="E14" s="12">
        <f t="shared" si="3"/>
        <v>21.7136232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5049.679814</v>
      </c>
      <c r="D15" s="13">
        <v>0.0043</v>
      </c>
      <c r="E15" s="12">
        <f t="shared" si="3"/>
        <v>21.62065439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5028.05916</v>
      </c>
      <c r="D16" s="13">
        <v>0.0046</v>
      </c>
      <c r="E16" s="12">
        <f t="shared" si="3"/>
        <v>23.02316557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5005.035994</v>
      </c>
      <c r="D17" s="13">
        <v>0.0053</v>
      </c>
      <c r="E17" s="12">
        <f t="shared" si="3"/>
        <v>26.38684051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4978.649153</v>
      </c>
      <c r="D18" s="13">
        <v>0.0061</v>
      </c>
      <c r="E18" s="12">
        <f t="shared" si="3"/>
        <v>30.18562751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4948.463526</v>
      </c>
      <c r="D19" s="13">
        <v>0.0071</v>
      </c>
      <c r="E19" s="12">
        <f t="shared" si="3"/>
        <v>34.88639761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4913.577128</v>
      </c>
      <c r="D20" s="13">
        <v>0.0079</v>
      </c>
      <c r="E20" s="12">
        <f t="shared" si="3"/>
        <v>38.51300656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4875.064122</v>
      </c>
      <c r="D21" s="13">
        <v>0.0087</v>
      </c>
      <c r="E21" s="12">
        <f t="shared" si="3"/>
        <v>42.04724681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4833.016875</v>
      </c>
      <c r="D22" s="13">
        <v>0.0093</v>
      </c>
      <c r="E22" s="12">
        <f t="shared" si="3"/>
        <v>44.53290096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4788.483974</v>
      </c>
      <c r="D23" s="13">
        <v>0.0097</v>
      </c>
      <c r="E23" s="12">
        <f t="shared" si="3"/>
        <v>46.00207443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4742.4819</v>
      </c>
      <c r="D24" s="13">
        <v>0.01</v>
      </c>
      <c r="E24" s="12">
        <f t="shared" si="3"/>
        <v>46.95526633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4695.526633</v>
      </c>
      <c r="D25" s="13">
        <v>0.0104</v>
      </c>
      <c r="E25" s="12">
        <f t="shared" si="3"/>
        <v>48.33083629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4647.195797</v>
      </c>
      <c r="D26" s="13">
        <v>0.0111</v>
      </c>
      <c r="E26" s="12">
        <f t="shared" si="3"/>
        <v>51.01757823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4596.178219</v>
      </c>
      <c r="D27" s="13">
        <v>0.0121</v>
      </c>
      <c r="E27" s="12">
        <f t="shared" si="3"/>
        <v>54.94887506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4541.229344</v>
      </c>
      <c r="D28" s="13">
        <v>0.0134</v>
      </c>
      <c r="E28" s="12">
        <f t="shared" si="3"/>
        <v>60.04783225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4481.181511</v>
      </c>
      <c r="D29" s="13">
        <v>0.0149</v>
      </c>
      <c r="E29" s="12">
        <f t="shared" si="3"/>
        <v>65.78934331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4415.392168</v>
      </c>
      <c r="D30" s="13">
        <v>0.0164</v>
      </c>
      <c r="E30" s="12">
        <f t="shared" si="3"/>
        <v>71.24402947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4344.148139</v>
      </c>
      <c r="D31" s="13">
        <v>0.0176</v>
      </c>
      <c r="E31" s="12">
        <f t="shared" si="3"/>
        <v>75.13463762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4269.013501</v>
      </c>
      <c r="D32" s="13">
        <v>0.0185</v>
      </c>
      <c r="E32" s="12">
        <f t="shared" si="3"/>
        <v>77.54221872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4191.471282</v>
      </c>
      <c r="D33" s="13">
        <v>0.0188</v>
      </c>
      <c r="E33" s="12">
        <f t="shared" si="3"/>
        <v>77.34556351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4114.125719</v>
      </c>
      <c r="D34" s="13">
        <v>0.0187</v>
      </c>
      <c r="E34" s="12">
        <f t="shared" si="3"/>
        <v>75.52189157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4038.603827</v>
      </c>
      <c r="D35" s="13">
        <v>0.0184</v>
      </c>
      <c r="E35" s="12">
        <f t="shared" si="3"/>
        <v>72.96770466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3965.636123</v>
      </c>
      <c r="D36" s="13">
        <v>0.0179</v>
      </c>
      <c r="E36" s="12">
        <f t="shared" si="3"/>
        <v>69.73660143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3895.899521</v>
      </c>
      <c r="D37" s="13">
        <v>0.0174</v>
      </c>
      <c r="E37" s="12">
        <f t="shared" si="3"/>
        <v>66.62930182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3829.270219</v>
      </c>
      <c r="D38" s="13">
        <v>0.0169</v>
      </c>
      <c r="E38" s="12">
        <f t="shared" si="3"/>
        <v>63.63916482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3765.631055</v>
      </c>
      <c r="D39" s="13">
        <v>0.0167</v>
      </c>
      <c r="E39" s="12">
        <f t="shared" si="3"/>
        <v>61.85309197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3703.777963</v>
      </c>
      <c r="D40" s="13">
        <v>0.0167</v>
      </c>
      <c r="E40" s="12">
        <f t="shared" si="3"/>
        <v>60.8371122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3642.94085</v>
      </c>
      <c r="D41" s="13">
        <v>0.0172</v>
      </c>
      <c r="E41" s="12">
        <f t="shared" si="3"/>
        <v>61.59907848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3581.341772</v>
      </c>
      <c r="D42" s="13">
        <v>0.018</v>
      </c>
      <c r="E42" s="12">
        <f t="shared" si="3"/>
        <v>63.32431424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3518.017458</v>
      </c>
      <c r="D43" s="13">
        <v>0.0191</v>
      </c>
      <c r="E43" s="12">
        <f t="shared" si="3"/>
        <v>65.93477916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3452.082678</v>
      </c>
      <c r="D44" s="13">
        <v>0.0204</v>
      </c>
      <c r="E44" s="12">
        <f t="shared" si="3"/>
        <v>69.01458902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3383.068089</v>
      </c>
      <c r="D45" s="13">
        <v>0.0215</v>
      </c>
      <c r="E45" s="12">
        <f t="shared" si="3"/>
        <v>71.20505524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3311.863034</v>
      </c>
      <c r="D46" s="13">
        <v>0.0224</v>
      </c>
      <c r="E46" s="12">
        <f t="shared" si="3"/>
        <v>72.56037947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3239.302655</v>
      </c>
      <c r="D47" s="13">
        <v>0.023</v>
      </c>
      <c r="E47" s="12">
        <f t="shared" si="3"/>
        <v>72.82889644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3166.473758</v>
      </c>
      <c r="D48" s="13">
        <v>0.0231</v>
      </c>
      <c r="E48" s="12">
        <f t="shared" si="3"/>
        <v>71.49403168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3094.979727</v>
      </c>
      <c r="D49" s="13">
        <v>0.0229</v>
      </c>
      <c r="E49" s="12">
        <f t="shared" si="3"/>
        <v>69.28833292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3025.691394</v>
      </c>
      <c r="D50" s="13">
        <v>0.0225</v>
      </c>
      <c r="E50" s="12">
        <f t="shared" si="3"/>
        <v>66.58000622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2959.111387</v>
      </c>
      <c r="D51" s="13">
        <v>0.0218</v>
      </c>
      <c r="E51" s="12">
        <f t="shared" si="3"/>
        <v>63.13234317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2895.979044</v>
      </c>
      <c r="D52" s="13">
        <v>0.021</v>
      </c>
      <c r="E52" s="12">
        <f t="shared" si="3"/>
        <v>59.56470121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2836.414343</v>
      </c>
      <c r="D53" s="13">
        <v>0.0201</v>
      </c>
      <c r="E53" s="12">
        <f t="shared" si="3"/>
        <v>55.88856808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2780.525775</v>
      </c>
      <c r="D54" s="13">
        <v>0.0192</v>
      </c>
      <c r="E54" s="12">
        <f t="shared" si="3"/>
        <v>52.38039137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2728.145384</v>
      </c>
      <c r="D55" s="13">
        <v>0.0184</v>
      </c>
      <c r="E55" s="12">
        <f t="shared" si="3"/>
        <v>49.29092209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2678.854462</v>
      </c>
      <c r="D56" s="13">
        <v>0.0177</v>
      </c>
      <c r="E56" s="12">
        <f t="shared" si="3"/>
        <v>46.59106217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2632.263399</v>
      </c>
      <c r="D57" s="13">
        <v>0.0171</v>
      </c>
      <c r="E57" s="12">
        <f t="shared" si="3"/>
        <v>44.25494458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2588.008455</v>
      </c>
      <c r="D58" s="13">
        <v>0.0167</v>
      </c>
      <c r="E58" s="12">
        <f t="shared" si="3"/>
        <v>42.50982708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2545.498628</v>
      </c>
      <c r="D59" s="13">
        <v>0.0166</v>
      </c>
      <c r="E59" s="12">
        <f t="shared" si="3"/>
        <v>41.56529335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2503.933334</v>
      </c>
      <c r="D60" s="13">
        <v>0.0168</v>
      </c>
      <c r="E60" s="12">
        <f t="shared" si="3"/>
        <v>41.37104644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2462.562288</v>
      </c>
      <c r="D61" s="13">
        <v>0.0173</v>
      </c>
      <c r="E61" s="12">
        <f t="shared" si="3"/>
        <v>41.87784093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2420.684447</v>
      </c>
      <c r="D62" s="13">
        <v>0.0179</v>
      </c>
      <c r="E62" s="12">
        <f t="shared" si="3"/>
        <v>42.5682794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2378.116168</v>
      </c>
      <c r="D63" s="13">
        <v>0.0185</v>
      </c>
      <c r="E63" s="12">
        <f t="shared" si="3"/>
        <v>43.19602268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2334.920145</v>
      </c>
      <c r="D64" s="13">
        <v>0.019</v>
      </c>
      <c r="E64" s="12">
        <f t="shared" si="3"/>
        <v>43.53629318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2291.383852</v>
      </c>
      <c r="D65" s="13">
        <v>0.0193</v>
      </c>
      <c r="E65" s="12">
        <f t="shared" si="3"/>
        <v>43.38635175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2247.9975</v>
      </c>
      <c r="D66" s="13">
        <v>0.0195</v>
      </c>
      <c r="E66" s="12">
        <f t="shared" si="3"/>
        <v>42.9975</v>
      </c>
      <c r="F66" s="39">
        <f>SUM(F2)</f>
        <v>5165</v>
      </c>
    </row>
    <row r="67" ht="22.5" customHeight="1">
      <c r="A67" s="3">
        <f t="shared" si="1"/>
        <v>1950</v>
      </c>
      <c r="B67" s="4">
        <v>1700.0</v>
      </c>
      <c r="C67" s="17">
        <v>2205.0</v>
      </c>
      <c r="D67" s="13">
        <v>0.0196</v>
      </c>
      <c r="E67" s="4" t="s">
        <v>72</v>
      </c>
      <c r="F67" s="12">
        <f>SUM(C2)</f>
        <v>5164.85417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30764064.85</v>
      </c>
      <c r="D2" s="13">
        <v>0.01</v>
      </c>
      <c r="E2" s="12">
        <f t="shared" ref="E2:E66" si="3">SUM(C2-C3)</f>
        <v>304594.7015</v>
      </c>
      <c r="F2" s="19">
        <v>3.0764253E7</v>
      </c>
    </row>
    <row r="3" ht="22.5" customHeight="1">
      <c r="A3" s="3">
        <f t="shared" si="1"/>
        <v>2014</v>
      </c>
      <c r="B3" s="4">
        <v>1764.0</v>
      </c>
      <c r="C3" s="12">
        <f t="shared" si="2"/>
        <v>30459470.15</v>
      </c>
      <c r="D3" s="13">
        <v>0.0173</v>
      </c>
      <c r="E3" s="12">
        <f t="shared" si="3"/>
        <v>517987.6473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29941482.5</v>
      </c>
      <c r="D4" s="13">
        <v>0.0137</v>
      </c>
      <c r="E4" s="12">
        <f t="shared" si="3"/>
        <v>404654.5431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29536827.96</v>
      </c>
      <c r="D5" s="13">
        <v>0.0116</v>
      </c>
      <c r="E5" s="12">
        <f t="shared" si="3"/>
        <v>338698.304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29198129.66</v>
      </c>
      <c r="D6" s="13">
        <v>0.0155</v>
      </c>
      <c r="E6" s="12">
        <f t="shared" si="3"/>
        <v>445663.2296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28752466.43</v>
      </c>
      <c r="D7" s="13">
        <v>0.0191</v>
      </c>
      <c r="E7" s="12">
        <f t="shared" si="3"/>
        <v>538879.5101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28213586.92</v>
      </c>
      <c r="D8" s="13">
        <v>0.0234</v>
      </c>
      <c r="E8" s="12">
        <f t="shared" si="3"/>
        <v>645102.5346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27568484.38</v>
      </c>
      <c r="D9" s="13">
        <v>0.0385</v>
      </c>
      <c r="E9" s="12">
        <f t="shared" si="3"/>
        <v>1022038.179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26546446.2</v>
      </c>
      <c r="D10" s="13">
        <v>0.0421</v>
      </c>
      <c r="E10" s="12">
        <f t="shared" si="3"/>
        <v>1072455.028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25473991.18</v>
      </c>
      <c r="D11" s="13">
        <v>0.0453</v>
      </c>
      <c r="E11" s="12">
        <f t="shared" si="3"/>
        <v>1103962.308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24370028.87</v>
      </c>
      <c r="D12" s="13">
        <v>0.0483</v>
      </c>
      <c r="E12" s="12">
        <f t="shared" si="3"/>
        <v>1122839.258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23247189.61</v>
      </c>
      <c r="D13" s="13">
        <v>0.0509</v>
      </c>
      <c r="E13" s="12">
        <f t="shared" si="3"/>
        <v>1125970.074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22121219.54</v>
      </c>
      <c r="D14" s="13">
        <v>0.053</v>
      </c>
      <c r="E14" s="12">
        <f t="shared" si="3"/>
        <v>1113413.709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21007805.83</v>
      </c>
      <c r="D15" s="13">
        <v>0.0545</v>
      </c>
      <c r="E15" s="12">
        <f t="shared" si="3"/>
        <v>1085751.937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19922053.89</v>
      </c>
      <c r="D16" s="13">
        <v>0.0552</v>
      </c>
      <c r="E16" s="12">
        <f t="shared" si="3"/>
        <v>1042169.612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18879884.28</v>
      </c>
      <c r="D17" s="13">
        <v>0.0548</v>
      </c>
      <c r="E17" s="12">
        <f t="shared" si="3"/>
        <v>980866.1911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17899018.09</v>
      </c>
      <c r="D18" s="13">
        <v>0.0533</v>
      </c>
      <c r="E18" s="12">
        <f t="shared" si="3"/>
        <v>905741.6349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16993276.45</v>
      </c>
      <c r="D19" s="13">
        <v>0.051</v>
      </c>
      <c r="E19" s="12">
        <f t="shared" si="3"/>
        <v>824602.3778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16168674.07</v>
      </c>
      <c r="D20" s="13">
        <v>0.0481</v>
      </c>
      <c r="E20" s="12">
        <f t="shared" si="3"/>
        <v>742021.9664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15426652.11</v>
      </c>
      <c r="D21" s="13">
        <v>0.0448</v>
      </c>
      <c r="E21" s="12">
        <f t="shared" si="3"/>
        <v>661479.7228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14765172.38</v>
      </c>
      <c r="D22" s="13">
        <v>0.0412</v>
      </c>
      <c r="E22" s="12">
        <f t="shared" si="3"/>
        <v>584253.8439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14180918.54</v>
      </c>
      <c r="D23" s="13">
        <v>0.0376</v>
      </c>
      <c r="E23" s="12">
        <f t="shared" si="3"/>
        <v>513880.6256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13667037.92</v>
      </c>
      <c r="D24" s="13">
        <v>0.0344</v>
      </c>
      <c r="E24" s="12">
        <f t="shared" si="3"/>
        <v>454510.9283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13212526.99</v>
      </c>
      <c r="D25" s="13">
        <v>0.0321</v>
      </c>
      <c r="E25" s="12">
        <f t="shared" si="3"/>
        <v>410931.224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12801595.76</v>
      </c>
      <c r="D26" s="13">
        <v>0.0311</v>
      </c>
      <c r="E26" s="12">
        <f t="shared" si="3"/>
        <v>386121.2571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12415474.51</v>
      </c>
      <c r="D27" s="13">
        <v>0.0314</v>
      </c>
      <c r="E27" s="12">
        <f t="shared" si="3"/>
        <v>377977.4088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12037497.1</v>
      </c>
      <c r="D28" s="13">
        <v>0.0329</v>
      </c>
      <c r="E28" s="12">
        <f t="shared" si="3"/>
        <v>383419.164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11654077.93</v>
      </c>
      <c r="D29" s="13">
        <v>0.0351</v>
      </c>
      <c r="E29" s="12">
        <f t="shared" si="3"/>
        <v>395187.0693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11258890.86</v>
      </c>
      <c r="D30" s="13">
        <v>0.0373</v>
      </c>
      <c r="E30" s="12">
        <f t="shared" si="3"/>
        <v>404855.5184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10854035.35</v>
      </c>
      <c r="D31" s="13">
        <v>0.0391</v>
      </c>
      <c r="E31" s="12">
        <f t="shared" si="3"/>
        <v>408423.426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10445611.92</v>
      </c>
      <c r="D32" s="13">
        <v>0.0403</v>
      </c>
      <c r="E32" s="12">
        <f t="shared" si="3"/>
        <v>404650.7357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10040961.18</v>
      </c>
      <c r="D33" s="13">
        <v>0.0408</v>
      </c>
      <c r="E33" s="12">
        <f t="shared" si="3"/>
        <v>393611.8527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9647349.331</v>
      </c>
      <c r="D34" s="13">
        <v>0.0408</v>
      </c>
      <c r="E34" s="12">
        <f t="shared" si="3"/>
        <v>378182.026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9269167.305</v>
      </c>
      <c r="D35" s="13">
        <v>0.0405</v>
      </c>
      <c r="E35" s="12">
        <f t="shared" si="3"/>
        <v>360789.3088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8908377.996</v>
      </c>
      <c r="D36" s="13">
        <v>0.0398</v>
      </c>
      <c r="E36" s="12">
        <f t="shared" si="3"/>
        <v>340982.3468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8567395.649</v>
      </c>
      <c r="D37" s="13">
        <v>0.0388</v>
      </c>
      <c r="E37" s="12">
        <f t="shared" si="3"/>
        <v>319998.9904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8247396.659</v>
      </c>
      <c r="D38" s="13">
        <v>0.0377</v>
      </c>
      <c r="E38" s="12">
        <f t="shared" si="3"/>
        <v>299630.7739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7947765.885</v>
      </c>
      <c r="D39" s="13">
        <v>0.0365</v>
      </c>
      <c r="E39" s="12">
        <f t="shared" si="3"/>
        <v>279877.911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7667887.974</v>
      </c>
      <c r="D40" s="13">
        <v>0.0354</v>
      </c>
      <c r="E40" s="12">
        <f t="shared" si="3"/>
        <v>262162.6756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7405725.298</v>
      </c>
      <c r="D41" s="13">
        <v>0.0343</v>
      </c>
      <c r="E41" s="12">
        <f t="shared" si="3"/>
        <v>245592.5532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7160132.745</v>
      </c>
      <c r="D42" s="13">
        <v>0.0335</v>
      </c>
      <c r="E42" s="12">
        <f t="shared" si="3"/>
        <v>232089.4504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6928043.295</v>
      </c>
      <c r="D43" s="13">
        <v>0.033</v>
      </c>
      <c r="E43" s="12">
        <f t="shared" si="3"/>
        <v>221321.809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6706721.486</v>
      </c>
      <c r="D44" s="13">
        <v>0.0327</v>
      </c>
      <c r="E44" s="12">
        <f t="shared" si="3"/>
        <v>212365.4426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6494356.043</v>
      </c>
      <c r="D45" s="13">
        <v>0.0327</v>
      </c>
      <c r="E45" s="12">
        <f t="shared" si="3"/>
        <v>205640.9825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6288715.061</v>
      </c>
      <c r="D46" s="13">
        <v>0.0329</v>
      </c>
      <c r="E46" s="12">
        <f t="shared" si="3"/>
        <v>200308.5734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6088406.487</v>
      </c>
      <c r="D47" s="13">
        <v>0.0334</v>
      </c>
      <c r="E47" s="12">
        <f t="shared" si="3"/>
        <v>196780.3142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5891626.173</v>
      </c>
      <c r="D48" s="13">
        <v>0.034</v>
      </c>
      <c r="E48" s="12">
        <f t="shared" si="3"/>
        <v>193728.5202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5697897.653</v>
      </c>
      <c r="D49" s="13">
        <v>0.0345</v>
      </c>
      <c r="E49" s="12">
        <f t="shared" si="3"/>
        <v>190021.7197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5507875.933</v>
      </c>
      <c r="D50" s="13">
        <v>0.0348</v>
      </c>
      <c r="E50" s="12">
        <f t="shared" si="3"/>
        <v>185228.1431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5322647.79</v>
      </c>
      <c r="D51" s="13">
        <v>0.0348</v>
      </c>
      <c r="E51" s="12">
        <f t="shared" si="3"/>
        <v>178998.9786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5143648.811</v>
      </c>
      <c r="D52" s="13">
        <v>0.0345</v>
      </c>
      <c r="E52" s="12">
        <f t="shared" si="3"/>
        <v>171537.8289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4972110.982</v>
      </c>
      <c r="D53" s="13">
        <v>0.0339</v>
      </c>
      <c r="E53" s="12">
        <f t="shared" si="3"/>
        <v>163027.916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4809083.067</v>
      </c>
      <c r="D54" s="13">
        <v>0.0331</v>
      </c>
      <c r="E54" s="12">
        <f t="shared" si="3"/>
        <v>154080.5822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4655002.484</v>
      </c>
      <c r="D55" s="13">
        <v>0.0324</v>
      </c>
      <c r="E55" s="12">
        <f t="shared" si="3"/>
        <v>146088.8033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4508913.681</v>
      </c>
      <c r="D56" s="13">
        <v>0.0318</v>
      </c>
      <c r="E56" s="12">
        <f t="shared" si="3"/>
        <v>138964.3875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4369949.293</v>
      </c>
      <c r="D57" s="13">
        <v>0.0316</v>
      </c>
      <c r="E57" s="12">
        <f t="shared" si="3"/>
        <v>133860.4088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4236088.885</v>
      </c>
      <c r="D58" s="13">
        <v>0.0317</v>
      </c>
      <c r="E58" s="12">
        <f t="shared" si="3"/>
        <v>130158.0088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4105930.876</v>
      </c>
      <c r="D59" s="13">
        <v>0.0322</v>
      </c>
      <c r="E59" s="12">
        <f t="shared" si="3"/>
        <v>128086.5861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3977844.29</v>
      </c>
      <c r="D60" s="13">
        <v>0.0331</v>
      </c>
      <c r="E60" s="12">
        <f t="shared" si="3"/>
        <v>127448.1134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3850396.176</v>
      </c>
      <c r="D61" s="13">
        <v>0.0342</v>
      </c>
      <c r="E61" s="12">
        <f t="shared" si="3"/>
        <v>127328.9008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3723067.276</v>
      </c>
      <c r="D62" s="13">
        <v>0.035</v>
      </c>
      <c r="E62" s="12">
        <f t="shared" si="3"/>
        <v>125900.8257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3597166.45</v>
      </c>
      <c r="D63" s="13">
        <v>0.0354</v>
      </c>
      <c r="E63" s="12">
        <f t="shared" si="3"/>
        <v>122985.9883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3474180.461</v>
      </c>
      <c r="D64" s="13">
        <v>0.0351</v>
      </c>
      <c r="E64" s="12">
        <f t="shared" si="3"/>
        <v>117808.6506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3356371.811</v>
      </c>
      <c r="D65" s="13">
        <v>0.0338</v>
      </c>
      <c r="E65" s="12">
        <f t="shared" si="3"/>
        <v>109736.2809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3246635.53</v>
      </c>
      <c r="D66" s="13">
        <v>0.0313</v>
      </c>
      <c r="E66" s="12">
        <f t="shared" si="3"/>
        <v>98535.53</v>
      </c>
      <c r="F66" s="39">
        <f>SUM(F2)</f>
        <v>30764253</v>
      </c>
    </row>
    <row r="67" ht="22.5" customHeight="1">
      <c r="A67" s="3">
        <f t="shared" si="1"/>
        <v>1950</v>
      </c>
      <c r="B67" s="4">
        <v>1700.0</v>
      </c>
      <c r="C67" s="17">
        <v>3148100.0</v>
      </c>
      <c r="D67" s="13">
        <v>0.0274</v>
      </c>
      <c r="E67" s="4" t="s">
        <v>72</v>
      </c>
      <c r="F67" s="12">
        <f>SUM(C2)</f>
        <v>30764064.85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85678302.34</v>
      </c>
      <c r="D2" s="13">
        <v>-0.0042</v>
      </c>
      <c r="E2" s="12">
        <f t="shared" ref="E2:E66" si="3">SUM(C2-C3)</f>
        <v>-361366.6096</v>
      </c>
      <c r="F2" s="19">
        <v>8.5678806E7</v>
      </c>
    </row>
    <row r="3" ht="22.5" customHeight="1">
      <c r="A3" s="3">
        <f t="shared" si="1"/>
        <v>2014</v>
      </c>
      <c r="B3" s="4">
        <v>1764.0</v>
      </c>
      <c r="C3" s="12">
        <f t="shared" si="2"/>
        <v>86039668.95</v>
      </c>
      <c r="D3" s="13">
        <v>-8.0E-4</v>
      </c>
      <c r="E3" s="12">
        <f t="shared" si="3"/>
        <v>-68886.84464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86108555.8</v>
      </c>
      <c r="D4" s="13">
        <v>0.0016</v>
      </c>
      <c r="E4" s="12">
        <f t="shared" si="3"/>
        <v>137553.6035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85971002.19</v>
      </c>
      <c r="D5" s="13">
        <v>0.003</v>
      </c>
      <c r="E5" s="12">
        <f t="shared" si="3"/>
        <v>257141.5818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85713860.61</v>
      </c>
      <c r="D6" s="13">
        <v>0.0034</v>
      </c>
      <c r="E6" s="12">
        <f t="shared" si="3"/>
        <v>290439.6313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85423420.98</v>
      </c>
      <c r="D7" s="13">
        <v>0.0032</v>
      </c>
      <c r="E7" s="12">
        <f t="shared" si="3"/>
        <v>272483.0015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85150937.98</v>
      </c>
      <c r="D8" s="13">
        <v>0.0028</v>
      </c>
      <c r="E8" s="12">
        <f t="shared" si="3"/>
        <v>237756.907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84913181.07</v>
      </c>
      <c r="D9" s="13">
        <v>0.0028</v>
      </c>
      <c r="E9" s="12">
        <f t="shared" si="3"/>
        <v>237093.0465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84676088.03</v>
      </c>
      <c r="D10" s="13">
        <v>0.0033</v>
      </c>
      <c r="E10" s="12">
        <f t="shared" si="3"/>
        <v>278512.0009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84397576.03</v>
      </c>
      <c r="D11" s="13">
        <v>0.0044</v>
      </c>
      <c r="E11" s="12">
        <f t="shared" si="3"/>
        <v>369722.5553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84027853.47</v>
      </c>
      <c r="D12" s="13">
        <v>0.0043</v>
      </c>
      <c r="E12" s="12">
        <f t="shared" si="3"/>
        <v>359772.7471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83668080.72</v>
      </c>
      <c r="D13" s="13">
        <v>0.0055</v>
      </c>
      <c r="E13" s="12">
        <f t="shared" si="3"/>
        <v>457657.3287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83210423.39</v>
      </c>
      <c r="D14" s="13">
        <v>0.0065</v>
      </c>
      <c r="E14" s="12">
        <f t="shared" si="3"/>
        <v>537374.8158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82673048.58</v>
      </c>
      <c r="D15" s="13">
        <v>0.0078</v>
      </c>
      <c r="E15" s="12">
        <f t="shared" si="3"/>
        <v>639858.8797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82033189.7</v>
      </c>
      <c r="D16" s="13">
        <v>0.0084</v>
      </c>
      <c r="E16" s="12">
        <f t="shared" si="3"/>
        <v>683338.748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81349850.95</v>
      </c>
      <c r="D17" s="20">
        <v>0.009699999999999999</v>
      </c>
      <c r="E17" s="12">
        <f t="shared" si="3"/>
        <v>781512.8793</v>
      </c>
      <c r="F17" s="14"/>
      <c r="N17" s="43"/>
    </row>
    <row r="18" ht="22.5" customHeight="1">
      <c r="A18" s="3">
        <f t="shared" si="1"/>
        <v>1999</v>
      </c>
      <c r="B18" s="4">
        <v>1749.0</v>
      </c>
      <c r="C18" s="12">
        <f t="shared" si="2"/>
        <v>80568338.07</v>
      </c>
      <c r="D18" s="20">
        <v>0.009699999999999999</v>
      </c>
      <c r="E18" s="12">
        <f t="shared" si="3"/>
        <v>774005.0305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79794333.04</v>
      </c>
      <c r="D19" s="20">
        <v>0.0096</v>
      </c>
      <c r="E19" s="12">
        <f t="shared" si="3"/>
        <v>758741.6771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79035591.36</v>
      </c>
      <c r="D20" s="20">
        <v>0.0095</v>
      </c>
      <c r="E20" s="12">
        <f t="shared" si="3"/>
        <v>743772.2813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78291819.08</v>
      </c>
      <c r="D21" s="20">
        <v>0.009399999999999999</v>
      </c>
      <c r="E21" s="12">
        <f t="shared" si="3"/>
        <v>729089.6566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77562729.43</v>
      </c>
      <c r="D22" s="20">
        <v>0.0093</v>
      </c>
      <c r="E22" s="12">
        <f t="shared" si="3"/>
        <v>714686.7965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76848042.63</v>
      </c>
      <c r="D23" s="20">
        <v>0.0092</v>
      </c>
      <c r="E23" s="12">
        <f t="shared" si="3"/>
        <v>700556.869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76147485.76</v>
      </c>
      <c r="D24" s="20">
        <v>0.008799999999999999</v>
      </c>
      <c r="E24" s="12">
        <f t="shared" si="3"/>
        <v>664252.4531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75483233.31</v>
      </c>
      <c r="D25" s="20">
        <v>0.008199999999999999</v>
      </c>
      <c r="E25" s="12">
        <f t="shared" si="3"/>
        <v>613928.3011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74869305.01</v>
      </c>
      <c r="D26" s="20">
        <v>0.007399999999999999</v>
      </c>
      <c r="E26" s="12">
        <f t="shared" si="3"/>
        <v>549963.1299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74319341.88</v>
      </c>
      <c r="D27" s="13">
        <v>0.0085</v>
      </c>
      <c r="E27" s="12">
        <f t="shared" si="3"/>
        <v>626390.0902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73692951.79</v>
      </c>
      <c r="D28" s="13">
        <v>0.0089</v>
      </c>
      <c r="E28" s="12">
        <f t="shared" si="3"/>
        <v>650081.5452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73042870.24</v>
      </c>
      <c r="D29" s="13">
        <v>0.0084</v>
      </c>
      <c r="E29" s="12">
        <f t="shared" si="3"/>
        <v>608449.1373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72434421.1</v>
      </c>
      <c r="D30" s="13">
        <v>0.007</v>
      </c>
      <c r="E30" s="12">
        <f t="shared" si="3"/>
        <v>503516.3334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71930904.77</v>
      </c>
      <c r="D31" s="13">
        <v>0.0058</v>
      </c>
      <c r="E31" s="12">
        <f t="shared" si="3"/>
        <v>414793.4457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71516111.33</v>
      </c>
      <c r="D32" s="13">
        <v>0.0051</v>
      </c>
      <c r="E32" s="12">
        <f t="shared" si="3"/>
        <v>362881.4723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71153229.85</v>
      </c>
      <c r="D33" s="13">
        <v>0.0049</v>
      </c>
      <c r="E33" s="12">
        <f t="shared" si="3"/>
        <v>346950.7675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70806279.09</v>
      </c>
      <c r="D34" s="13">
        <v>0.005</v>
      </c>
      <c r="E34" s="12">
        <f t="shared" si="3"/>
        <v>352270.0452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70454009.04</v>
      </c>
      <c r="D35" s="13">
        <v>0.0052</v>
      </c>
      <c r="E35" s="12">
        <f t="shared" si="3"/>
        <v>364465.6258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70089543.41</v>
      </c>
      <c r="D36" s="13">
        <v>0.0052</v>
      </c>
      <c r="E36" s="12">
        <f t="shared" si="3"/>
        <v>362580.2087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69726963.21</v>
      </c>
      <c r="D37" s="13">
        <v>0.0051</v>
      </c>
      <c r="E37" s="12">
        <f t="shared" si="3"/>
        <v>353803.1165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69373160.09</v>
      </c>
      <c r="D38" s="13">
        <v>0.0048</v>
      </c>
      <c r="E38" s="12">
        <f t="shared" si="3"/>
        <v>331400.4463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69041759.64</v>
      </c>
      <c r="D39" s="13">
        <v>0.0046</v>
      </c>
      <c r="E39" s="12">
        <f t="shared" si="3"/>
        <v>316137.8602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68725621.78</v>
      </c>
      <c r="D40" s="13">
        <v>0.0047</v>
      </c>
      <c r="E40" s="12">
        <f t="shared" si="3"/>
        <v>321499.3753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68404122.41</v>
      </c>
      <c r="D41" s="13">
        <v>0.0053</v>
      </c>
      <c r="E41" s="12">
        <f t="shared" si="3"/>
        <v>360630.5071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68043491.9</v>
      </c>
      <c r="D42" s="13">
        <v>0.0064</v>
      </c>
      <c r="E42" s="12">
        <f t="shared" si="3"/>
        <v>432709.0105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67610782.89</v>
      </c>
      <c r="D43" s="13">
        <v>0.0078</v>
      </c>
      <c r="E43" s="12">
        <f t="shared" si="3"/>
        <v>523282.503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67087500.39</v>
      </c>
      <c r="D44" s="13">
        <v>0.0093</v>
      </c>
      <c r="E44" s="12">
        <f t="shared" si="3"/>
        <v>618164.8208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66469335.57</v>
      </c>
      <c r="D45" s="13">
        <v>0.0107</v>
      </c>
      <c r="E45" s="12">
        <f t="shared" si="3"/>
        <v>703692.3821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65765643.18</v>
      </c>
      <c r="D46" s="13">
        <v>0.0118</v>
      </c>
      <c r="E46" s="12">
        <f t="shared" si="3"/>
        <v>766984.1763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64998659.01</v>
      </c>
      <c r="D47" s="13">
        <v>0.0127</v>
      </c>
      <c r="E47" s="12">
        <f t="shared" si="3"/>
        <v>815130.8081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64183528.2</v>
      </c>
      <c r="D48" s="13">
        <v>0.0134</v>
      </c>
      <c r="E48" s="12">
        <f t="shared" si="3"/>
        <v>848686.8738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63334841.33</v>
      </c>
      <c r="D49" s="13">
        <v>0.0142</v>
      </c>
      <c r="E49" s="12">
        <f t="shared" si="3"/>
        <v>886762.7163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62448078.61</v>
      </c>
      <c r="D50" s="13">
        <v>0.0152</v>
      </c>
      <c r="E50" s="12">
        <f t="shared" si="3"/>
        <v>934998.8129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61513079.8</v>
      </c>
      <c r="D51" s="13">
        <v>0.0164</v>
      </c>
      <c r="E51" s="12">
        <f t="shared" si="3"/>
        <v>992536.9035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60520542.89</v>
      </c>
      <c r="D52" s="13">
        <v>0.0179</v>
      </c>
      <c r="E52" s="12">
        <f t="shared" si="3"/>
        <v>1064267.333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59456275.56</v>
      </c>
      <c r="D53" s="13">
        <v>0.0195</v>
      </c>
      <c r="E53" s="12">
        <f t="shared" si="3"/>
        <v>1137221.553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58319054.01</v>
      </c>
      <c r="D54" s="13">
        <v>0.0209</v>
      </c>
      <c r="E54" s="12">
        <f t="shared" si="3"/>
        <v>1193915.397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57125138.61</v>
      </c>
      <c r="D55" s="13">
        <v>0.0221</v>
      </c>
      <c r="E55" s="12">
        <f t="shared" si="3"/>
        <v>1235168.343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55889970.27</v>
      </c>
      <c r="D56" s="13">
        <v>0.0226</v>
      </c>
      <c r="E56" s="12">
        <f t="shared" si="3"/>
        <v>1235197.856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54654772.41</v>
      </c>
      <c r="D57" s="13">
        <v>0.0222</v>
      </c>
      <c r="E57" s="12">
        <f t="shared" si="3"/>
        <v>1186984.883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53467787.53</v>
      </c>
      <c r="D58" s="13">
        <v>0.0208</v>
      </c>
      <c r="E58" s="12">
        <f t="shared" si="3"/>
        <v>1089469.025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52378318.5</v>
      </c>
      <c r="D59" s="13">
        <v>0.0184</v>
      </c>
      <c r="E59" s="12">
        <f t="shared" si="3"/>
        <v>946348.2526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51431970.25</v>
      </c>
      <c r="D60" s="13">
        <v>0.015</v>
      </c>
      <c r="E60" s="12">
        <f t="shared" si="3"/>
        <v>760078.3781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50671891.87</v>
      </c>
      <c r="D61" s="13">
        <v>0.0111</v>
      </c>
      <c r="E61" s="12">
        <f t="shared" si="3"/>
        <v>556283.2556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50115608.62</v>
      </c>
      <c r="D62" s="13">
        <v>0.0074</v>
      </c>
      <c r="E62" s="12">
        <f t="shared" si="3"/>
        <v>368131.3319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49747477.29</v>
      </c>
      <c r="D63" s="13">
        <v>0.0046</v>
      </c>
      <c r="E63" s="12">
        <f t="shared" si="3"/>
        <v>227790.5589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49519686.73</v>
      </c>
      <c r="D64" s="13">
        <v>0.0031</v>
      </c>
      <c r="E64" s="12">
        <f t="shared" si="3"/>
        <v>153036.6153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49366650.11</v>
      </c>
      <c r="D65" s="13">
        <v>0.0033</v>
      </c>
      <c r="E65" s="12">
        <f t="shared" si="3"/>
        <v>162374.1108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49204276</v>
      </c>
      <c r="D66" s="13">
        <v>0.0054</v>
      </c>
      <c r="E66" s="12">
        <f t="shared" si="3"/>
        <v>264276</v>
      </c>
      <c r="F66" s="39">
        <f>SUM(F2)</f>
        <v>85678806</v>
      </c>
    </row>
    <row r="67" ht="22.5" customHeight="1">
      <c r="A67" s="3">
        <f t="shared" si="1"/>
        <v>1950</v>
      </c>
      <c r="B67" s="4">
        <v>1700.0</v>
      </c>
      <c r="C67" s="17">
        <v>4.894E7</v>
      </c>
      <c r="D67" s="13">
        <v>0.0091</v>
      </c>
      <c r="E67" s="4" t="s">
        <v>72</v>
      </c>
      <c r="F67" s="12">
        <f>SUM(C2)</f>
        <v>85678302.34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12306964.02</v>
      </c>
      <c r="D2" s="13">
        <v>0.015</v>
      </c>
      <c r="E2" s="12">
        <f t="shared" ref="E2:E66" si="3">SUM(C2-C3)</f>
        <v>181876.3156</v>
      </c>
      <c r="F2" s="19">
        <v>1.2307247E7</v>
      </c>
    </row>
    <row r="3" ht="22.5" customHeight="1">
      <c r="A3" s="3">
        <f t="shared" si="1"/>
        <v>2014</v>
      </c>
      <c r="B3" s="4">
        <v>1764.0</v>
      </c>
      <c r="C3" s="12">
        <f t="shared" si="2"/>
        <v>12125087.71</v>
      </c>
      <c r="D3" s="13">
        <v>0.0147</v>
      </c>
      <c r="E3" s="12">
        <f t="shared" si="3"/>
        <v>175656.6368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11949431.07</v>
      </c>
      <c r="D4" s="13">
        <v>0.0146</v>
      </c>
      <c r="E4" s="12">
        <f t="shared" si="3"/>
        <v>171951.206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11777479.87</v>
      </c>
      <c r="D5" s="13">
        <v>0.0145</v>
      </c>
      <c r="E5" s="12">
        <f t="shared" si="3"/>
        <v>168332.6349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11609147.23</v>
      </c>
      <c r="D6" s="13">
        <v>0.0147</v>
      </c>
      <c r="E6" s="12">
        <f t="shared" si="3"/>
        <v>168182.1862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11440965.04</v>
      </c>
      <c r="D7" s="13">
        <v>0.0152</v>
      </c>
      <c r="E7" s="12">
        <f t="shared" si="3"/>
        <v>171298.925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11269666.12</v>
      </c>
      <c r="D8" s="13">
        <v>0.0159</v>
      </c>
      <c r="E8" s="12">
        <f t="shared" si="3"/>
        <v>176383.1985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11093282.92</v>
      </c>
      <c r="D9" s="13">
        <v>0.017</v>
      </c>
      <c r="E9" s="12">
        <f t="shared" si="3"/>
        <v>185433.4412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10907849.48</v>
      </c>
      <c r="D10" s="13">
        <v>0.0184</v>
      </c>
      <c r="E10" s="12">
        <f t="shared" si="3"/>
        <v>197078.1917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10710771.29</v>
      </c>
      <c r="D11" s="13">
        <v>0.0201</v>
      </c>
      <c r="E11" s="12">
        <f t="shared" si="3"/>
        <v>211044.5083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10499726.78</v>
      </c>
      <c r="D12" s="13">
        <v>0.0219</v>
      </c>
      <c r="E12" s="12">
        <f t="shared" si="3"/>
        <v>225016.1625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10274710.62</v>
      </c>
      <c r="D13" s="13">
        <v>0.0236</v>
      </c>
      <c r="E13" s="12">
        <f t="shared" si="3"/>
        <v>236892.5074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10037818.11</v>
      </c>
      <c r="D14" s="13">
        <v>0.0251</v>
      </c>
      <c r="E14" s="12">
        <f t="shared" si="3"/>
        <v>245780.1527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9792037.958</v>
      </c>
      <c r="D15" s="13">
        <v>0.0264</v>
      </c>
      <c r="E15" s="12">
        <f t="shared" si="3"/>
        <v>251860.6801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9540177.277</v>
      </c>
      <c r="D16" s="13">
        <v>0.0275</v>
      </c>
      <c r="E16" s="12">
        <f t="shared" si="3"/>
        <v>255333.2118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9284844.066</v>
      </c>
      <c r="D17" s="13">
        <v>0.0285</v>
      </c>
      <c r="E17" s="12">
        <f t="shared" si="3"/>
        <v>257285.4214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9027558.644</v>
      </c>
      <c r="D18" s="13">
        <v>0.0293</v>
      </c>
      <c r="E18" s="12">
        <f t="shared" si="3"/>
        <v>256978.0125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8770580.632</v>
      </c>
      <c r="D19" s="13">
        <v>0.03</v>
      </c>
      <c r="E19" s="12">
        <f t="shared" si="3"/>
        <v>255453.8048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8515126.827</v>
      </c>
      <c r="D20" s="13">
        <v>0.0307</v>
      </c>
      <c r="E20" s="12">
        <f t="shared" si="3"/>
        <v>253628.0136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8261498.813</v>
      </c>
      <c r="D21" s="13">
        <v>0.0313</v>
      </c>
      <c r="E21" s="12">
        <f t="shared" si="3"/>
        <v>250736.8495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8010761.964</v>
      </c>
      <c r="D22" s="13">
        <v>0.0321</v>
      </c>
      <c r="E22" s="12">
        <f t="shared" si="3"/>
        <v>249147.8142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7761614.15</v>
      </c>
      <c r="D23" s="13">
        <v>0.0329</v>
      </c>
      <c r="E23" s="12">
        <f t="shared" si="3"/>
        <v>247223.4539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7514390.696</v>
      </c>
      <c r="D24" s="13">
        <v>0.0337</v>
      </c>
      <c r="E24" s="12">
        <f t="shared" si="3"/>
        <v>244979.1685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7269411.527</v>
      </c>
      <c r="D25" s="13">
        <v>0.0346</v>
      </c>
      <c r="E25" s="12">
        <f t="shared" si="3"/>
        <v>243110.0317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7026301.496</v>
      </c>
      <c r="D26" s="13">
        <v>0.0354</v>
      </c>
      <c r="E26" s="12">
        <f t="shared" si="3"/>
        <v>240227.0359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6786074.46</v>
      </c>
      <c r="D27" s="13">
        <v>0.0362</v>
      </c>
      <c r="E27" s="12">
        <f t="shared" si="3"/>
        <v>237073.823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6549000.637</v>
      </c>
      <c r="D28" s="13">
        <v>0.0368</v>
      </c>
      <c r="E28" s="12">
        <f t="shared" si="3"/>
        <v>232449.0967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6316551.54</v>
      </c>
      <c r="D29" s="13">
        <v>0.0373</v>
      </c>
      <c r="E29" s="12">
        <f t="shared" si="3"/>
        <v>227135.2284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6089416.312</v>
      </c>
      <c r="D30" s="13">
        <v>0.0377</v>
      </c>
      <c r="E30" s="12">
        <f t="shared" si="3"/>
        <v>221230.6013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5868185.71</v>
      </c>
      <c r="D31" s="13">
        <v>0.038</v>
      </c>
      <c r="E31" s="12">
        <f t="shared" si="3"/>
        <v>214827.6079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5653358.102</v>
      </c>
      <c r="D32" s="13">
        <v>0.0382</v>
      </c>
      <c r="E32" s="12">
        <f t="shared" si="3"/>
        <v>208012.213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5445345.889</v>
      </c>
      <c r="D33" s="13">
        <v>0.0384</v>
      </c>
      <c r="E33" s="12">
        <f t="shared" si="3"/>
        <v>201368.7232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5243977.166</v>
      </c>
      <c r="D34" s="13">
        <v>0.0385</v>
      </c>
      <c r="E34" s="12">
        <f t="shared" si="3"/>
        <v>194408.3976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5049568.769</v>
      </c>
      <c r="D35" s="13">
        <v>0.0386</v>
      </c>
      <c r="E35" s="12">
        <f t="shared" si="3"/>
        <v>187669.3188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4861899.45</v>
      </c>
      <c r="D36" s="13">
        <v>0.0386</v>
      </c>
      <c r="E36" s="12">
        <f t="shared" si="3"/>
        <v>180694.5107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4681204.939</v>
      </c>
      <c r="D37" s="13">
        <v>0.0385</v>
      </c>
      <c r="E37" s="12">
        <f t="shared" si="3"/>
        <v>173544.9111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4507660.028</v>
      </c>
      <c r="D38" s="13">
        <v>0.0384</v>
      </c>
      <c r="E38" s="12">
        <f t="shared" si="3"/>
        <v>166693.1289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4340966.899</v>
      </c>
      <c r="D39" s="13">
        <v>0.038</v>
      </c>
      <c r="E39" s="12">
        <f t="shared" si="3"/>
        <v>158917.8634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4182049.036</v>
      </c>
      <c r="D40" s="13">
        <v>0.0375</v>
      </c>
      <c r="E40" s="12">
        <f t="shared" si="3"/>
        <v>151158.3989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4030890.637</v>
      </c>
      <c r="D41" s="13">
        <v>0.0368</v>
      </c>
      <c r="E41" s="12">
        <f t="shared" si="3"/>
        <v>143071.7356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3887818.901</v>
      </c>
      <c r="D42" s="13">
        <v>0.0358</v>
      </c>
      <c r="E42" s="12">
        <f t="shared" si="3"/>
        <v>134373.3507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3753445.551</v>
      </c>
      <c r="D43" s="13">
        <v>0.0348</v>
      </c>
      <c r="E43" s="12">
        <f t="shared" si="3"/>
        <v>126227.1987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3627218.352</v>
      </c>
      <c r="D44" s="13">
        <v>0.0337</v>
      </c>
      <c r="E44" s="12">
        <f t="shared" si="3"/>
        <v>118252.1607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3508966.191</v>
      </c>
      <c r="D45" s="13">
        <v>0.0326</v>
      </c>
      <c r="E45" s="12">
        <f t="shared" si="3"/>
        <v>110780.8424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3398185.349</v>
      </c>
      <c r="D46" s="13">
        <v>0.0316</v>
      </c>
      <c r="E46" s="12">
        <f t="shared" si="3"/>
        <v>104093.3085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3294092.041</v>
      </c>
      <c r="D47" s="13">
        <v>0.0307</v>
      </c>
      <c r="E47" s="12">
        <f t="shared" si="3"/>
        <v>98116.45061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3195975.59</v>
      </c>
      <c r="D48" s="13">
        <v>0.0299</v>
      </c>
      <c r="E48" s="12">
        <f t="shared" si="3"/>
        <v>92785.38707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3103190.203</v>
      </c>
      <c r="D49" s="13">
        <v>0.0294</v>
      </c>
      <c r="E49" s="12">
        <f t="shared" si="3"/>
        <v>88628.12509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3014562.078</v>
      </c>
      <c r="D50" s="13">
        <v>0.0291</v>
      </c>
      <c r="E50" s="12">
        <f t="shared" si="3"/>
        <v>85243.17993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2929318.898</v>
      </c>
      <c r="D51" s="13">
        <v>0.0288</v>
      </c>
      <c r="E51" s="12">
        <f t="shared" si="3"/>
        <v>82002.70632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2847316.192</v>
      </c>
      <c r="D52" s="13">
        <v>0.0286</v>
      </c>
      <c r="E52" s="12">
        <f t="shared" si="3"/>
        <v>79169.00941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2768147.182</v>
      </c>
      <c r="D53" s="13">
        <v>0.0284</v>
      </c>
      <c r="E53" s="12">
        <f t="shared" si="3"/>
        <v>76444.36014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2691702.822</v>
      </c>
      <c r="D54" s="13">
        <v>0.0282</v>
      </c>
      <c r="E54" s="12">
        <f t="shared" si="3"/>
        <v>73824.17777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2617878.644</v>
      </c>
      <c r="D55" s="13">
        <v>0.028</v>
      </c>
      <c r="E55" s="12">
        <f t="shared" si="3"/>
        <v>71304.08759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2546574.557</v>
      </c>
      <c r="D56" s="13">
        <v>0.0277</v>
      </c>
      <c r="E56" s="12">
        <f t="shared" si="3"/>
        <v>68638.81991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2477935.737</v>
      </c>
      <c r="D57" s="13">
        <v>0.0272</v>
      </c>
      <c r="E57" s="12">
        <f t="shared" si="3"/>
        <v>65615.12075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2412320.616</v>
      </c>
      <c r="D58" s="13">
        <v>0.0266</v>
      </c>
      <c r="E58" s="12">
        <f t="shared" si="3"/>
        <v>62505.09291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2349815.523</v>
      </c>
      <c r="D59" s="13">
        <v>0.0257</v>
      </c>
      <c r="E59" s="12">
        <f t="shared" si="3"/>
        <v>58877.11703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2290938.406</v>
      </c>
      <c r="D60" s="13">
        <v>0.0245</v>
      </c>
      <c r="E60" s="12">
        <f t="shared" si="3"/>
        <v>54785.74031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2236152.666</v>
      </c>
      <c r="D61" s="13">
        <v>0.0231</v>
      </c>
      <c r="E61" s="12">
        <f t="shared" si="3"/>
        <v>50488.8345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2185663.831</v>
      </c>
      <c r="D62" s="13">
        <v>0.0216</v>
      </c>
      <c r="E62" s="12">
        <f t="shared" si="3"/>
        <v>46212.15618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2139451.675</v>
      </c>
      <c r="D63" s="13">
        <v>0.02</v>
      </c>
      <c r="E63" s="12">
        <f t="shared" si="3"/>
        <v>41950.03284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2097501.642</v>
      </c>
      <c r="D64" s="13">
        <v>0.0183</v>
      </c>
      <c r="E64" s="12">
        <f t="shared" si="3"/>
        <v>37694.47123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2059807.171</v>
      </c>
      <c r="D65" s="13">
        <v>0.0164</v>
      </c>
      <c r="E65" s="12">
        <f t="shared" si="3"/>
        <v>33235.77096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2026571.4</v>
      </c>
      <c r="D66" s="13">
        <v>0.0143</v>
      </c>
      <c r="E66" s="12">
        <f t="shared" si="3"/>
        <v>28571.4</v>
      </c>
      <c r="F66" s="39">
        <f>SUM(F2)</f>
        <v>12307247</v>
      </c>
    </row>
    <row r="67" ht="22.5" customHeight="1">
      <c r="A67" s="3">
        <f t="shared" si="1"/>
        <v>1950</v>
      </c>
      <c r="B67" s="4">
        <v>1700.0</v>
      </c>
      <c r="C67" s="17">
        <v>1998000.0</v>
      </c>
      <c r="D67" s="13">
        <v>0.012</v>
      </c>
      <c r="E67" s="4" t="s">
        <v>72</v>
      </c>
      <c r="F67" s="12">
        <f>SUM(C2)</f>
        <v>12306964.02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7437452.336</v>
      </c>
      <c r="D2" s="13">
        <v>0.011</v>
      </c>
      <c r="E2" s="12">
        <f t="shared" ref="E2:E66" si="3">SUM(C2-C3)</f>
        <v>80921.83551</v>
      </c>
      <c r="F2" s="19">
        <v>7437017.0</v>
      </c>
    </row>
    <row r="3" ht="22.5" customHeight="1">
      <c r="A3" s="3">
        <f t="shared" si="1"/>
        <v>2014</v>
      </c>
      <c r="B3" s="4">
        <v>1764.0</v>
      </c>
      <c r="C3" s="12">
        <f t="shared" si="2"/>
        <v>7356530.501</v>
      </c>
      <c r="D3" s="13">
        <v>0.0114</v>
      </c>
      <c r="E3" s="12">
        <f t="shared" si="3"/>
        <v>82919.16918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7273611.332</v>
      </c>
      <c r="D4" s="13">
        <v>0.0119</v>
      </c>
      <c r="E4" s="12">
        <f t="shared" si="3"/>
        <v>85538.07179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7188073.26</v>
      </c>
      <c r="D5" s="13">
        <v>0.0125</v>
      </c>
      <c r="E5" s="12">
        <f t="shared" si="3"/>
        <v>88741.64518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7099331.615</v>
      </c>
      <c r="D6" s="13">
        <v>0.0133</v>
      </c>
      <c r="E6" s="12">
        <f t="shared" si="3"/>
        <v>93181.79263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7006149.822</v>
      </c>
      <c r="D7" s="13">
        <v>0.0141</v>
      </c>
      <c r="E7" s="12">
        <f t="shared" si="3"/>
        <v>97413.18656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6908736.635</v>
      </c>
      <c r="D8" s="13">
        <v>0.0149</v>
      </c>
      <c r="E8" s="12">
        <f t="shared" si="3"/>
        <v>101428.8855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6807307.75</v>
      </c>
      <c r="D9" s="13">
        <v>0.0155</v>
      </c>
      <c r="E9" s="12">
        <f t="shared" si="3"/>
        <v>103902.7771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6703404.973</v>
      </c>
      <c r="D10" s="13">
        <v>0.0158</v>
      </c>
      <c r="E10" s="12">
        <f t="shared" si="3"/>
        <v>104266.3896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6599138.583</v>
      </c>
      <c r="D11" s="13">
        <v>0.0158</v>
      </c>
      <c r="E11" s="12">
        <f t="shared" si="3"/>
        <v>102644.6049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6496493.978</v>
      </c>
      <c r="D12" s="13">
        <v>0.0157</v>
      </c>
      <c r="E12" s="12">
        <f t="shared" si="3"/>
        <v>100418.3868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6396075.592</v>
      </c>
      <c r="D13" s="13">
        <v>0.0156</v>
      </c>
      <c r="E13" s="12">
        <f t="shared" si="3"/>
        <v>98246.13945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6297829.452</v>
      </c>
      <c r="D14" s="13">
        <v>0.0158</v>
      </c>
      <c r="E14" s="12">
        <f t="shared" si="3"/>
        <v>97957.96943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6199871.483</v>
      </c>
      <c r="D15" s="13">
        <v>0.0163</v>
      </c>
      <c r="E15" s="12">
        <f t="shared" si="3"/>
        <v>99437.08075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6100434.402</v>
      </c>
      <c r="D16" s="13">
        <v>0.0172</v>
      </c>
      <c r="E16" s="12">
        <f t="shared" si="3"/>
        <v>103153.2361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5997281.166</v>
      </c>
      <c r="D17" s="13">
        <v>0.0184</v>
      </c>
      <c r="E17" s="12">
        <f t="shared" si="3"/>
        <v>108356.219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5888924.947</v>
      </c>
      <c r="D18" s="13">
        <v>0.0198</v>
      </c>
      <c r="E18" s="12">
        <f t="shared" si="3"/>
        <v>114336.8444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5774588.102</v>
      </c>
      <c r="D19" s="13">
        <v>0.0212</v>
      </c>
      <c r="E19" s="12">
        <f t="shared" si="3"/>
        <v>119879.8157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5654708.287</v>
      </c>
      <c r="D20" s="13">
        <v>0.0226</v>
      </c>
      <c r="E20" s="12">
        <f t="shared" si="3"/>
        <v>124972.0392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5529736.248</v>
      </c>
      <c r="D21" s="13">
        <v>0.0237</v>
      </c>
      <c r="E21" s="12">
        <f t="shared" si="3"/>
        <v>128020.6594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5401715.588</v>
      </c>
      <c r="D22" s="13">
        <v>0.0245</v>
      </c>
      <c r="E22" s="12">
        <f t="shared" si="3"/>
        <v>129177.1907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5272538.397</v>
      </c>
      <c r="D23" s="13">
        <v>0.0251</v>
      </c>
      <c r="E23" s="12">
        <f t="shared" si="3"/>
        <v>129100.2963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5143438.101</v>
      </c>
      <c r="D24" s="13">
        <v>0.0254</v>
      </c>
      <c r="E24" s="12">
        <f t="shared" si="3"/>
        <v>127407.1853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5016030.916</v>
      </c>
      <c r="D25" s="13">
        <v>0.0258</v>
      </c>
      <c r="E25" s="12">
        <f t="shared" si="3"/>
        <v>126158.7031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4889872.213</v>
      </c>
      <c r="D26" s="13">
        <v>0.0264</v>
      </c>
      <c r="E26" s="12">
        <f t="shared" si="3"/>
        <v>125772.2393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4764099.973</v>
      </c>
      <c r="D27" s="13">
        <v>0.0273</v>
      </c>
      <c r="E27" s="12">
        <f t="shared" si="3"/>
        <v>126603.6496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4637496.324</v>
      </c>
      <c r="D28" s="13">
        <v>0.0284</v>
      </c>
      <c r="E28" s="12">
        <f t="shared" si="3"/>
        <v>128067.7709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4509428.553</v>
      </c>
      <c r="D29" s="13">
        <v>0.0297</v>
      </c>
      <c r="E29" s="12">
        <f t="shared" si="3"/>
        <v>130067.037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4379361.516</v>
      </c>
      <c r="D30" s="13">
        <v>0.0309</v>
      </c>
      <c r="E30" s="12">
        <f t="shared" si="3"/>
        <v>131266.1469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4248095.369</v>
      </c>
      <c r="D31" s="13">
        <v>0.0319</v>
      </c>
      <c r="E31" s="12">
        <f t="shared" si="3"/>
        <v>131324.9755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4116770.393</v>
      </c>
      <c r="D32" s="13">
        <v>0.0326</v>
      </c>
      <c r="E32" s="12">
        <f t="shared" si="3"/>
        <v>129969.7025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3986800.691</v>
      </c>
      <c r="D33" s="13">
        <v>0.0328</v>
      </c>
      <c r="E33" s="12">
        <f t="shared" si="3"/>
        <v>126614.1195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3860186.571</v>
      </c>
      <c r="D34" s="13">
        <v>0.0327</v>
      </c>
      <c r="E34" s="12">
        <f t="shared" si="3"/>
        <v>122231.1425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3737955.429</v>
      </c>
      <c r="D35" s="13">
        <v>0.0323</v>
      </c>
      <c r="E35" s="12">
        <f t="shared" si="3"/>
        <v>116958.2102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3620997.219</v>
      </c>
      <c r="D36" s="13">
        <v>0.0319</v>
      </c>
      <c r="E36" s="12">
        <f t="shared" si="3"/>
        <v>111938.9585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3509058.26</v>
      </c>
      <c r="D37" s="13">
        <v>0.0316</v>
      </c>
      <c r="E37" s="12">
        <f t="shared" si="3"/>
        <v>107489.5706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3401568.69</v>
      </c>
      <c r="D38" s="13">
        <v>0.0316</v>
      </c>
      <c r="E38" s="12">
        <f t="shared" si="3"/>
        <v>104196.9471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3297371.742</v>
      </c>
      <c r="D39" s="13">
        <v>0.032</v>
      </c>
      <c r="E39" s="12">
        <f t="shared" si="3"/>
        <v>102244.085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3195127.657</v>
      </c>
      <c r="D40" s="13">
        <v>0.0329</v>
      </c>
      <c r="E40" s="12">
        <f t="shared" si="3"/>
        <v>101771.4202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3093356.237</v>
      </c>
      <c r="D41" s="13">
        <v>0.0341</v>
      </c>
      <c r="E41" s="12">
        <f t="shared" si="3"/>
        <v>102005.0746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2991351.163</v>
      </c>
      <c r="D42" s="13">
        <v>0.0356</v>
      </c>
      <c r="E42" s="12">
        <f t="shared" si="3"/>
        <v>102831.3069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2888519.856</v>
      </c>
      <c r="D43" s="13">
        <v>0.0373</v>
      </c>
      <c r="E43" s="12">
        <f t="shared" si="3"/>
        <v>103867.5317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2784652.324</v>
      </c>
      <c r="D44" s="13">
        <v>0.0388</v>
      </c>
      <c r="E44" s="12">
        <f t="shared" si="3"/>
        <v>104008.9624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2680643.362</v>
      </c>
      <c r="D45" s="13">
        <v>0.0401</v>
      </c>
      <c r="E45" s="12">
        <f t="shared" si="3"/>
        <v>103349.4845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2577293.877</v>
      </c>
      <c r="D46" s="13">
        <v>0.041</v>
      </c>
      <c r="E46" s="12">
        <f t="shared" si="3"/>
        <v>101507.2516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2475786.626</v>
      </c>
      <c r="D47" s="13">
        <v>0.0412</v>
      </c>
      <c r="E47" s="12">
        <f t="shared" si="3"/>
        <v>97966.20147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2377820.424</v>
      </c>
      <c r="D48" s="13">
        <v>0.0407</v>
      </c>
      <c r="E48" s="12">
        <f t="shared" si="3"/>
        <v>92992.49664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2284827.927</v>
      </c>
      <c r="D49" s="13">
        <v>0.0394</v>
      </c>
      <c r="E49" s="12">
        <f t="shared" si="3"/>
        <v>86609.79444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2198218.133</v>
      </c>
      <c r="D50" s="13">
        <v>0.0373</v>
      </c>
      <c r="E50" s="12">
        <f t="shared" si="3"/>
        <v>79045.15218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2119172.981</v>
      </c>
      <c r="D51" s="13">
        <v>0.0347</v>
      </c>
      <c r="E51" s="12">
        <f t="shared" si="3"/>
        <v>71069.20115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2048103.78</v>
      </c>
      <c r="D52" s="13">
        <v>0.0318</v>
      </c>
      <c r="E52" s="12">
        <f t="shared" si="3"/>
        <v>63122.40763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1984981.372</v>
      </c>
      <c r="D53" s="13">
        <v>0.029</v>
      </c>
      <c r="E53" s="12">
        <f t="shared" si="3"/>
        <v>55942.13779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1929039.234</v>
      </c>
      <c r="D54" s="13">
        <v>0.0268</v>
      </c>
      <c r="E54" s="12">
        <f t="shared" si="3"/>
        <v>50348.90093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1878690.333</v>
      </c>
      <c r="D55" s="13">
        <v>0.0257</v>
      </c>
      <c r="E55" s="12">
        <f t="shared" si="3"/>
        <v>47072.57635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1831617.757</v>
      </c>
      <c r="D56" s="13">
        <v>0.0259</v>
      </c>
      <c r="E56" s="12">
        <f t="shared" si="3"/>
        <v>46241.25149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1785376.505</v>
      </c>
      <c r="D57" s="13">
        <v>0.0272</v>
      </c>
      <c r="E57" s="12">
        <f t="shared" si="3"/>
        <v>47276.32491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1738100.181</v>
      </c>
      <c r="D58" s="13">
        <v>0.0293</v>
      </c>
      <c r="E58" s="12">
        <f t="shared" si="3"/>
        <v>49476.66889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1688623.512</v>
      </c>
      <c r="D59" s="13">
        <v>0.0316</v>
      </c>
      <c r="E59" s="12">
        <f t="shared" si="3"/>
        <v>51725.96255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1636897.549</v>
      </c>
      <c r="D60" s="13">
        <v>0.0337</v>
      </c>
      <c r="E60" s="12">
        <f t="shared" si="3"/>
        <v>53365.04537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1583532.504</v>
      </c>
      <c r="D61" s="13">
        <v>0.0351</v>
      </c>
      <c r="E61" s="12">
        <f t="shared" si="3"/>
        <v>53697.21851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1529835.285</v>
      </c>
      <c r="D62" s="13">
        <v>0.0357</v>
      </c>
      <c r="E62" s="12">
        <f t="shared" si="3"/>
        <v>52732.56704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1477102.718</v>
      </c>
      <c r="D63" s="13">
        <v>0.0355</v>
      </c>
      <c r="E63" s="12">
        <f t="shared" si="3"/>
        <v>50639.44616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1426463.272</v>
      </c>
      <c r="D64" s="13">
        <v>0.0347</v>
      </c>
      <c r="E64" s="12">
        <f t="shared" si="3"/>
        <v>47838.28698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1378624.985</v>
      </c>
      <c r="D65" s="13">
        <v>0.0335</v>
      </c>
      <c r="E65" s="12">
        <f t="shared" si="3"/>
        <v>44686.92501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1333938.06</v>
      </c>
      <c r="D66" s="13">
        <v>0.0323</v>
      </c>
      <c r="E66" s="12">
        <f t="shared" si="3"/>
        <v>41738.06</v>
      </c>
      <c r="F66" s="39">
        <f>SUM(F2)</f>
        <v>7437017</v>
      </c>
    </row>
    <row r="67" ht="22.5" customHeight="1">
      <c r="A67" s="3">
        <f t="shared" si="1"/>
        <v>1950</v>
      </c>
      <c r="B67" s="4">
        <v>1700.0</v>
      </c>
      <c r="C67" s="17">
        <v>1292200.0</v>
      </c>
      <c r="D67" s="13">
        <v>0.0311</v>
      </c>
      <c r="E67" s="4" t="s">
        <v>72</v>
      </c>
      <c r="F67" s="12">
        <f>SUM(C2)</f>
        <v>7437452.336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93832696.52</v>
      </c>
      <c r="D2" s="13">
        <v>0.0089</v>
      </c>
      <c r="E2" s="12">
        <f t="shared" ref="E2:E66" si="3">SUM(C2-C3)</f>
        <v>827744.0768</v>
      </c>
      <c r="F2" s="19">
        <v>9.38325E7</v>
      </c>
    </row>
    <row r="3" ht="22.5" customHeight="1">
      <c r="A3" s="3">
        <f t="shared" si="1"/>
        <v>2014</v>
      </c>
      <c r="B3" s="4">
        <v>1764.0</v>
      </c>
      <c r="C3" s="12">
        <f t="shared" si="2"/>
        <v>93004952.44</v>
      </c>
      <c r="D3" s="13">
        <v>0.0099</v>
      </c>
      <c r="E3" s="12">
        <f t="shared" si="3"/>
        <v>911722.9718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92093229.47</v>
      </c>
      <c r="D4" s="13">
        <v>0.0111</v>
      </c>
      <c r="E4" s="12">
        <f t="shared" si="3"/>
        <v>1011012.607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91082216.87</v>
      </c>
      <c r="D5" s="13">
        <v>0.0123</v>
      </c>
      <c r="E5" s="12">
        <f t="shared" si="3"/>
        <v>1106698.871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89975517.99</v>
      </c>
      <c r="D6" s="13">
        <v>0.0136</v>
      </c>
      <c r="E6" s="12">
        <f t="shared" si="3"/>
        <v>1207248.466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88768269.53</v>
      </c>
      <c r="D7" s="13">
        <v>0.0147</v>
      </c>
      <c r="E7" s="12">
        <f t="shared" si="3"/>
        <v>1285989.516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87482280.01</v>
      </c>
      <c r="D8" s="13">
        <v>0.0158</v>
      </c>
      <c r="E8" s="12">
        <f t="shared" si="3"/>
        <v>1360720.638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86121559.37</v>
      </c>
      <c r="D9" s="13">
        <v>0.0167</v>
      </c>
      <c r="E9" s="12">
        <f t="shared" si="3"/>
        <v>1414606.119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84706953.25</v>
      </c>
      <c r="D10" s="13">
        <v>0.0174</v>
      </c>
      <c r="E10" s="12">
        <f t="shared" si="3"/>
        <v>1448693.716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83258259.54</v>
      </c>
      <c r="D11" s="13">
        <v>0.018</v>
      </c>
      <c r="E11" s="12">
        <f t="shared" si="3"/>
        <v>1472149.972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81786109.57</v>
      </c>
      <c r="D12" s="13">
        <v>0.0183</v>
      </c>
      <c r="E12" s="12">
        <f t="shared" si="3"/>
        <v>1469788.672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80316320.89</v>
      </c>
      <c r="D13" s="13">
        <v>0.0186</v>
      </c>
      <c r="E13" s="12">
        <f t="shared" si="3"/>
        <v>1466604.721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78849716.17</v>
      </c>
      <c r="D14" s="13">
        <v>0.0188</v>
      </c>
      <c r="E14" s="12">
        <f t="shared" si="3"/>
        <v>1455020.283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77394695.89</v>
      </c>
      <c r="D15" s="13">
        <v>0.0191</v>
      </c>
      <c r="E15" s="12">
        <f t="shared" si="3"/>
        <v>1450533.502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75944162.39</v>
      </c>
      <c r="D16" s="13">
        <v>0.0195</v>
      </c>
      <c r="E16" s="12">
        <f t="shared" si="3"/>
        <v>1452585.745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74491576.64</v>
      </c>
      <c r="D17" s="13">
        <v>0.0201</v>
      </c>
      <c r="E17" s="12">
        <f t="shared" si="3"/>
        <v>1467778.346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73023798.3</v>
      </c>
      <c r="D18" s="13">
        <v>0.021</v>
      </c>
      <c r="E18" s="12">
        <f t="shared" si="3"/>
        <v>1501958.633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71521839.67</v>
      </c>
      <c r="D19" s="13">
        <v>0.0221</v>
      </c>
      <c r="E19" s="12">
        <f t="shared" si="3"/>
        <v>1546455.979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69975383.69</v>
      </c>
      <c r="D20" s="13">
        <v>0.0234</v>
      </c>
      <c r="E20" s="12">
        <f t="shared" si="3"/>
        <v>1599984.345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68375399.34</v>
      </c>
      <c r="D21" s="13">
        <v>0.0247</v>
      </c>
      <c r="E21" s="12">
        <f t="shared" si="3"/>
        <v>1648162.744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66727236.6</v>
      </c>
      <c r="D22" s="13">
        <v>0.0261</v>
      </c>
      <c r="E22" s="12">
        <f t="shared" si="3"/>
        <v>1697281.82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65029954.78</v>
      </c>
      <c r="D23" s="13">
        <v>0.0272</v>
      </c>
      <c r="E23" s="12">
        <f t="shared" si="3"/>
        <v>1721976.996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63307977.78</v>
      </c>
      <c r="D24" s="13">
        <v>0.0281</v>
      </c>
      <c r="E24" s="12">
        <f t="shared" si="3"/>
        <v>1730331.851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61577645.93</v>
      </c>
      <c r="D25" s="13">
        <v>0.0288</v>
      </c>
      <c r="E25" s="12">
        <f t="shared" si="3"/>
        <v>1723791.021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59853854.91</v>
      </c>
      <c r="D26" s="13">
        <v>0.0291</v>
      </c>
      <c r="E26" s="12">
        <f t="shared" si="3"/>
        <v>1692495.557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58161359.35</v>
      </c>
      <c r="D27" s="13">
        <v>0.0291</v>
      </c>
      <c r="E27" s="12">
        <f t="shared" si="3"/>
        <v>1644636.631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56516722.72</v>
      </c>
      <c r="D28" s="13">
        <v>0.0289</v>
      </c>
      <c r="E28" s="12">
        <f t="shared" si="3"/>
        <v>1587455.814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54929266.91</v>
      </c>
      <c r="D29" s="13">
        <v>0.0284</v>
      </c>
      <c r="E29" s="12">
        <f t="shared" si="3"/>
        <v>1516910.91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53412356</v>
      </c>
      <c r="D30" s="13">
        <v>0.0278</v>
      </c>
      <c r="E30" s="12">
        <f t="shared" si="3"/>
        <v>1444700.814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51967655.18</v>
      </c>
      <c r="D31" s="13">
        <v>0.027</v>
      </c>
      <c r="E31" s="12">
        <f t="shared" si="3"/>
        <v>1366238.257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50601416.93</v>
      </c>
      <c r="D32" s="13">
        <v>0.026</v>
      </c>
      <c r="E32" s="12">
        <f t="shared" si="3"/>
        <v>1282297.115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49319119.81</v>
      </c>
      <c r="D33" s="13">
        <v>0.0249</v>
      </c>
      <c r="E33" s="12">
        <f t="shared" si="3"/>
        <v>1198210.638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48120909.17</v>
      </c>
      <c r="D34" s="13">
        <v>0.0239</v>
      </c>
      <c r="E34" s="12">
        <f t="shared" si="3"/>
        <v>1123244.193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46997664.98</v>
      </c>
      <c r="D35" s="13">
        <v>0.0229</v>
      </c>
      <c r="E35" s="12">
        <f t="shared" si="3"/>
        <v>1052152.242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45945512.74</v>
      </c>
      <c r="D36" s="13">
        <v>0.0221</v>
      </c>
      <c r="E36" s="12">
        <f t="shared" si="3"/>
        <v>993440.7901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44952071.95</v>
      </c>
      <c r="D37" s="13">
        <v>0.0213</v>
      </c>
      <c r="E37" s="12">
        <f t="shared" si="3"/>
        <v>937510.166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44014561.78</v>
      </c>
      <c r="D38" s="13">
        <v>0.0206</v>
      </c>
      <c r="E38" s="12">
        <f t="shared" si="3"/>
        <v>888398.9543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43126162.83</v>
      </c>
      <c r="D39" s="13">
        <v>0.0201</v>
      </c>
      <c r="E39" s="12">
        <f t="shared" si="3"/>
        <v>849755.7816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42276407.05</v>
      </c>
      <c r="D40" s="13">
        <v>0.0196</v>
      </c>
      <c r="E40" s="12">
        <f t="shared" si="3"/>
        <v>812688.8761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41463718.17</v>
      </c>
      <c r="D41" s="13">
        <v>0.0191</v>
      </c>
      <c r="E41" s="12">
        <f t="shared" si="3"/>
        <v>777114.137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40686604.03</v>
      </c>
      <c r="D42" s="13">
        <v>0.0185</v>
      </c>
      <c r="E42" s="12">
        <f t="shared" si="3"/>
        <v>739030.1174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39947573.92</v>
      </c>
      <c r="D43" s="13">
        <v>0.0179</v>
      </c>
      <c r="E43" s="12">
        <f t="shared" si="3"/>
        <v>702487.0548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39245086.86</v>
      </c>
      <c r="D44" s="13">
        <v>0.0172</v>
      </c>
      <c r="E44" s="12">
        <f t="shared" si="3"/>
        <v>663601.5474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38581485.31</v>
      </c>
      <c r="D45" s="13">
        <v>0.0164</v>
      </c>
      <c r="E45" s="12">
        <f t="shared" si="3"/>
        <v>622526.9177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37958958.4</v>
      </c>
      <c r="D46" s="13">
        <v>0.0156</v>
      </c>
      <c r="E46" s="12">
        <f t="shared" si="3"/>
        <v>583063.9533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37375894.44</v>
      </c>
      <c r="D47" s="13">
        <v>0.0149</v>
      </c>
      <c r="E47" s="12">
        <f t="shared" si="3"/>
        <v>548724.8273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36827169.62</v>
      </c>
      <c r="D48" s="13">
        <v>0.0142</v>
      </c>
      <c r="E48" s="12">
        <f t="shared" si="3"/>
        <v>515623.9485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36311545.67</v>
      </c>
      <c r="D49" s="13">
        <v>0.0135</v>
      </c>
      <c r="E49" s="12">
        <f t="shared" si="3"/>
        <v>483676.2373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35827869.43</v>
      </c>
      <c r="D50" s="13">
        <v>0.0129</v>
      </c>
      <c r="E50" s="12">
        <f t="shared" si="3"/>
        <v>456293.3317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35371576.1</v>
      </c>
      <c r="D51" s="13">
        <v>0.0124</v>
      </c>
      <c r="E51" s="12">
        <f t="shared" si="3"/>
        <v>433235.4244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34938340.67</v>
      </c>
      <c r="D52" s="13">
        <v>0.012</v>
      </c>
      <c r="E52" s="12">
        <f t="shared" si="3"/>
        <v>414288.6246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34524052.05</v>
      </c>
      <c r="D53" s="13">
        <v>0.0116</v>
      </c>
      <c r="E53" s="12">
        <f t="shared" si="3"/>
        <v>395886.7178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34128165.33</v>
      </c>
      <c r="D54" s="13">
        <v>0.0114</v>
      </c>
      <c r="E54" s="12">
        <f t="shared" si="3"/>
        <v>384675.7809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33743489.55</v>
      </c>
      <c r="D55" s="13">
        <v>0.0111</v>
      </c>
      <c r="E55" s="12">
        <f t="shared" si="3"/>
        <v>370440.8407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33373048.71</v>
      </c>
      <c r="D56" s="13">
        <v>0.0109</v>
      </c>
      <c r="E56" s="12">
        <f t="shared" si="3"/>
        <v>359843.9321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33013204.78</v>
      </c>
      <c r="D57" s="13">
        <v>0.0107</v>
      </c>
      <c r="E57" s="12">
        <f t="shared" si="3"/>
        <v>349501.6237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32663703.15</v>
      </c>
      <c r="D58" s="13">
        <v>0.0105</v>
      </c>
      <c r="E58" s="12">
        <f t="shared" si="3"/>
        <v>339405.1293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32324298.02</v>
      </c>
      <c r="D59" s="13">
        <v>0.0103</v>
      </c>
      <c r="E59" s="12">
        <f t="shared" si="3"/>
        <v>329545.9464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31994752.08</v>
      </c>
      <c r="D60" s="13">
        <v>0.0101</v>
      </c>
      <c r="E60" s="12">
        <f t="shared" si="3"/>
        <v>319915.8459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31674836.23</v>
      </c>
      <c r="D61" s="13">
        <v>0.0099</v>
      </c>
      <c r="E61" s="12">
        <f t="shared" si="3"/>
        <v>310506.8608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31364329.37</v>
      </c>
      <c r="D62" s="13">
        <v>0.0097</v>
      </c>
      <c r="E62" s="12">
        <f t="shared" si="3"/>
        <v>301311.2755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31063018.1</v>
      </c>
      <c r="D63" s="13">
        <v>0.0094</v>
      </c>
      <c r="E63" s="12">
        <f t="shared" si="3"/>
        <v>289273.202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30773744.89</v>
      </c>
      <c r="D64" s="13">
        <v>0.0092</v>
      </c>
      <c r="E64" s="12">
        <f t="shared" si="3"/>
        <v>280537.508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30493207.39</v>
      </c>
      <c r="D65" s="13">
        <v>0.0089</v>
      </c>
      <c r="E65" s="12">
        <f t="shared" si="3"/>
        <v>268995.4859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30224211.9</v>
      </c>
      <c r="D66" s="13">
        <v>0.0086</v>
      </c>
      <c r="E66" s="12">
        <f t="shared" si="3"/>
        <v>257711.9</v>
      </c>
      <c r="F66" s="39">
        <f>SUM(F2)</f>
        <v>93832500</v>
      </c>
    </row>
    <row r="67" ht="22.5" customHeight="1">
      <c r="A67" s="3">
        <f t="shared" si="1"/>
        <v>1950</v>
      </c>
      <c r="B67" s="4">
        <v>1700.0</v>
      </c>
      <c r="C67" s="17">
        <v>2.99665E7</v>
      </c>
      <c r="D67" s="13">
        <v>0.0084</v>
      </c>
      <c r="E67" s="4" t="s">
        <v>72</v>
      </c>
      <c r="F67" s="12">
        <f>SUM(C2)</f>
        <v>93832696.52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33525928.24</v>
      </c>
      <c r="D2" s="13">
        <v>0.0044</v>
      </c>
      <c r="E2" s="12">
        <f t="shared" ref="E2:E66" si="3">SUM(C2-C3)</f>
        <v>146867.8657</v>
      </c>
      <c r="F2" s="19">
        <v>3.3524353E7</v>
      </c>
    </row>
    <row r="3" ht="22.5" customHeight="1">
      <c r="A3" s="3">
        <f t="shared" si="1"/>
        <v>2014</v>
      </c>
      <c r="B3" s="4">
        <v>1764.0</v>
      </c>
      <c r="C3" s="12">
        <f t="shared" si="2"/>
        <v>33379060.38</v>
      </c>
      <c r="D3" s="13">
        <v>0.0056</v>
      </c>
      <c r="E3" s="12">
        <f t="shared" si="3"/>
        <v>185881.8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33193178.58</v>
      </c>
      <c r="D4" s="13">
        <v>0.0072</v>
      </c>
      <c r="E4" s="12">
        <f t="shared" si="3"/>
        <v>237282.4521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32955896.13</v>
      </c>
      <c r="D5" s="13">
        <v>0.009</v>
      </c>
      <c r="E5" s="12">
        <f t="shared" si="3"/>
        <v>293957.4481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32661938.68</v>
      </c>
      <c r="D6" s="13">
        <v>0.0109</v>
      </c>
      <c r="E6" s="12">
        <f t="shared" si="3"/>
        <v>352176.4087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32309762.27</v>
      </c>
      <c r="D7" s="13">
        <v>0.0127</v>
      </c>
      <c r="E7" s="12">
        <f t="shared" si="3"/>
        <v>405188.092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31904574.18</v>
      </c>
      <c r="D8" s="13">
        <v>0.0144</v>
      </c>
      <c r="E8" s="12">
        <f t="shared" si="3"/>
        <v>452904.0498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31451670.13</v>
      </c>
      <c r="D9" s="13">
        <v>0.016</v>
      </c>
      <c r="E9" s="12">
        <f t="shared" si="3"/>
        <v>495301.8918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30956368.23</v>
      </c>
      <c r="D10" s="13">
        <v>0.0174</v>
      </c>
      <c r="E10" s="12">
        <f t="shared" si="3"/>
        <v>529428.7471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30426939.49</v>
      </c>
      <c r="D11" s="13">
        <v>0.0189</v>
      </c>
      <c r="E11" s="12">
        <f t="shared" si="3"/>
        <v>564401.9593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29862537.53</v>
      </c>
      <c r="D12" s="13">
        <v>0.0203</v>
      </c>
      <c r="E12" s="12">
        <f t="shared" si="3"/>
        <v>594148.3013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29268389.23</v>
      </c>
      <c r="D13" s="13">
        <v>0.0217</v>
      </c>
      <c r="E13" s="12">
        <f t="shared" si="3"/>
        <v>621634.5759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28646754.65</v>
      </c>
      <c r="D14" s="13">
        <v>0.023</v>
      </c>
      <c r="E14" s="12">
        <f t="shared" si="3"/>
        <v>644061.9325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28002692.72</v>
      </c>
      <c r="D15" s="13">
        <v>0.0245</v>
      </c>
      <c r="E15" s="12">
        <f t="shared" si="3"/>
        <v>669659.3183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27333033.4</v>
      </c>
      <c r="D16" s="13">
        <v>0.026</v>
      </c>
      <c r="E16" s="12">
        <f t="shared" si="3"/>
        <v>692649.9692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26640383.43</v>
      </c>
      <c r="D17" s="13">
        <v>0.0278</v>
      </c>
      <c r="E17" s="12">
        <f t="shared" si="3"/>
        <v>720570.7914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25919812.64</v>
      </c>
      <c r="D18" s="13">
        <v>0.0297</v>
      </c>
      <c r="E18" s="12">
        <f t="shared" si="3"/>
        <v>747614.291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25172198.35</v>
      </c>
      <c r="D19" s="13">
        <v>0.0317</v>
      </c>
      <c r="E19" s="12">
        <f t="shared" si="3"/>
        <v>773440.62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24398757.73</v>
      </c>
      <c r="D20" s="13">
        <v>0.0337</v>
      </c>
      <c r="E20" s="12">
        <f t="shared" si="3"/>
        <v>795432.0745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23603325.65</v>
      </c>
      <c r="D21" s="13">
        <v>0.0356</v>
      </c>
      <c r="E21" s="12">
        <f t="shared" si="3"/>
        <v>811392.8093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22791932.84</v>
      </c>
      <c r="D22" s="13">
        <v>0.0373</v>
      </c>
      <c r="E22" s="12">
        <f t="shared" si="3"/>
        <v>819569.1652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21972363.68</v>
      </c>
      <c r="D23" s="13">
        <v>0.0385</v>
      </c>
      <c r="E23" s="12">
        <f t="shared" si="3"/>
        <v>814574.8692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21157788.81</v>
      </c>
      <c r="D24" s="13">
        <v>0.0391</v>
      </c>
      <c r="E24" s="12">
        <f t="shared" si="3"/>
        <v>796140.4509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20361648.36</v>
      </c>
      <c r="D25" s="13">
        <v>0.0388</v>
      </c>
      <c r="E25" s="12">
        <f t="shared" si="3"/>
        <v>760523.6392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19601124.72</v>
      </c>
      <c r="D26" s="13">
        <v>0.0378</v>
      </c>
      <c r="E26" s="12">
        <f t="shared" si="3"/>
        <v>713935.7433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18887188.98</v>
      </c>
      <c r="D27" s="13">
        <v>0.0362</v>
      </c>
      <c r="E27" s="12">
        <f t="shared" si="3"/>
        <v>659830.3812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18227358.6</v>
      </c>
      <c r="D28" s="13">
        <v>0.0344</v>
      </c>
      <c r="E28" s="12">
        <f t="shared" si="3"/>
        <v>606168.9247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17621189.67</v>
      </c>
      <c r="D29" s="13">
        <v>0.0326</v>
      </c>
      <c r="E29" s="12">
        <f t="shared" si="3"/>
        <v>556314.917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17064874.75</v>
      </c>
      <c r="D30" s="13">
        <v>0.0312</v>
      </c>
      <c r="E30" s="12">
        <f t="shared" si="3"/>
        <v>516315.0624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16548559.69</v>
      </c>
      <c r="D31" s="13">
        <v>0.0307</v>
      </c>
      <c r="E31" s="12">
        <f t="shared" si="3"/>
        <v>492908.4918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16055651.2</v>
      </c>
      <c r="D32" s="13">
        <v>0.0313</v>
      </c>
      <c r="E32" s="12">
        <f t="shared" si="3"/>
        <v>487289.7145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15568361.49</v>
      </c>
      <c r="D33" s="13">
        <v>0.033</v>
      </c>
      <c r="E33" s="12">
        <f t="shared" si="3"/>
        <v>497343.5905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15071017.89</v>
      </c>
      <c r="D34" s="13">
        <v>0.0353</v>
      </c>
      <c r="E34" s="12">
        <f t="shared" si="3"/>
        <v>513867.412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14557150.48</v>
      </c>
      <c r="D35" s="13">
        <v>0.0374</v>
      </c>
      <c r="E35" s="12">
        <f t="shared" si="3"/>
        <v>524809.5509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14032340.93</v>
      </c>
      <c r="D36" s="13">
        <v>0.0389</v>
      </c>
      <c r="E36" s="12">
        <f t="shared" si="3"/>
        <v>525419.2533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13506921.68</v>
      </c>
      <c r="D37" s="13">
        <v>0.0393</v>
      </c>
      <c r="E37" s="12">
        <f t="shared" si="3"/>
        <v>510749.5641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12996172.11</v>
      </c>
      <c r="D38" s="13">
        <v>0.0386</v>
      </c>
      <c r="E38" s="12">
        <f t="shared" si="3"/>
        <v>483008.1298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12513163.98</v>
      </c>
      <c r="D39" s="13">
        <v>0.0372</v>
      </c>
      <c r="E39" s="12">
        <f t="shared" si="3"/>
        <v>448794.5432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12064369.44</v>
      </c>
      <c r="D40" s="13">
        <v>0.0351</v>
      </c>
      <c r="E40" s="12">
        <f t="shared" si="3"/>
        <v>409099.9588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11655269.48</v>
      </c>
      <c r="D41" s="13">
        <v>0.0327</v>
      </c>
      <c r="E41" s="12">
        <f t="shared" si="3"/>
        <v>369059.0802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11286210.4</v>
      </c>
      <c r="D42" s="13">
        <v>0.0303</v>
      </c>
      <c r="E42" s="12">
        <f t="shared" si="3"/>
        <v>331915.1463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10954295.26</v>
      </c>
      <c r="D43" s="13">
        <v>0.0279</v>
      </c>
      <c r="E43" s="12">
        <f t="shared" si="3"/>
        <v>297329.3488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10656965.91</v>
      </c>
      <c r="D44" s="13">
        <v>0.0255</v>
      </c>
      <c r="E44" s="12">
        <f t="shared" si="3"/>
        <v>264995.2517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10391970.66</v>
      </c>
      <c r="D45" s="13">
        <v>0.0233</v>
      </c>
      <c r="E45" s="12">
        <f t="shared" si="3"/>
        <v>236619.6778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10155350.98</v>
      </c>
      <c r="D46" s="13">
        <v>0.0213</v>
      </c>
      <c r="E46" s="12">
        <f t="shared" si="3"/>
        <v>211797.6851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9943553.293</v>
      </c>
      <c r="D47" s="13">
        <v>0.0195</v>
      </c>
      <c r="E47" s="12">
        <f t="shared" si="3"/>
        <v>190190.573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9753362.72</v>
      </c>
      <c r="D48" s="13">
        <v>0.0179</v>
      </c>
      <c r="E48" s="12">
        <f t="shared" si="3"/>
        <v>171515.0729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9581847.647</v>
      </c>
      <c r="D49" s="13">
        <v>0.0165</v>
      </c>
      <c r="E49" s="12">
        <f t="shared" si="3"/>
        <v>155534.1723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9426313.475</v>
      </c>
      <c r="D50" s="13">
        <v>0.0152</v>
      </c>
      <c r="E50" s="12">
        <f t="shared" si="3"/>
        <v>141134.7171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9285178.757</v>
      </c>
      <c r="D51" s="13">
        <v>0.0141</v>
      </c>
      <c r="E51" s="12">
        <f t="shared" si="3"/>
        <v>129100.7006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9156078.057</v>
      </c>
      <c r="D52" s="13">
        <v>0.0131</v>
      </c>
      <c r="E52" s="12">
        <f t="shared" si="3"/>
        <v>118393.6655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9037684.391</v>
      </c>
      <c r="D53" s="13">
        <v>0.0123</v>
      </c>
      <c r="E53" s="12">
        <f t="shared" si="3"/>
        <v>109812.8203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8927871.571</v>
      </c>
      <c r="D54" s="13">
        <v>0.0118</v>
      </c>
      <c r="E54" s="12">
        <f t="shared" si="3"/>
        <v>104120.2654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8823751.306</v>
      </c>
      <c r="D55" s="13">
        <v>0.0116</v>
      </c>
      <c r="E55" s="12">
        <f t="shared" si="3"/>
        <v>101181.8062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8722569.499</v>
      </c>
      <c r="D56" s="13">
        <v>0.0117</v>
      </c>
      <c r="E56" s="12">
        <f t="shared" si="3"/>
        <v>100873.8392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8621695.66</v>
      </c>
      <c r="D57" s="13">
        <v>0.012</v>
      </c>
      <c r="E57" s="12">
        <f t="shared" si="3"/>
        <v>102233.5454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8519462.115</v>
      </c>
      <c r="D58" s="13">
        <v>0.0123</v>
      </c>
      <c r="E58" s="12">
        <f t="shared" si="3"/>
        <v>103516.1355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8415945.979</v>
      </c>
      <c r="D59" s="13">
        <v>0.0127</v>
      </c>
      <c r="E59" s="12">
        <f t="shared" si="3"/>
        <v>105542.1289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8310403.85</v>
      </c>
      <c r="D60" s="13">
        <v>0.013</v>
      </c>
      <c r="E60" s="12">
        <f t="shared" si="3"/>
        <v>106648.8155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8203755.035</v>
      </c>
      <c r="D61" s="13">
        <v>0.0131</v>
      </c>
      <c r="E61" s="12">
        <f t="shared" si="3"/>
        <v>106079.5489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8097675.486</v>
      </c>
      <c r="D62" s="13">
        <v>0.0132</v>
      </c>
      <c r="E62" s="12">
        <f t="shared" si="3"/>
        <v>105496.7592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7992178.727</v>
      </c>
      <c r="D63" s="13">
        <v>0.0132</v>
      </c>
      <c r="E63" s="12">
        <f t="shared" si="3"/>
        <v>104122.3443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7888056.383</v>
      </c>
      <c r="D64" s="13">
        <v>0.0131</v>
      </c>
      <c r="E64" s="12">
        <f t="shared" si="3"/>
        <v>101997.373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7786059.01</v>
      </c>
      <c r="D65" s="13">
        <v>0.013</v>
      </c>
      <c r="E65" s="12">
        <f t="shared" si="3"/>
        <v>99919.8096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7686139.2</v>
      </c>
      <c r="D66" s="13">
        <v>0.0128</v>
      </c>
      <c r="E66" s="12">
        <f t="shared" si="3"/>
        <v>97139.2</v>
      </c>
      <c r="F66" s="39">
        <f>SUM(F2)</f>
        <v>33524353</v>
      </c>
    </row>
    <row r="67" ht="22.5" customHeight="1">
      <c r="A67" s="3">
        <f t="shared" si="1"/>
        <v>1950</v>
      </c>
      <c r="B67" s="4">
        <v>1700.0</v>
      </c>
      <c r="C67" s="17">
        <v>7589000.0</v>
      </c>
      <c r="D67" s="13">
        <v>0.0126</v>
      </c>
      <c r="E67" s="4" t="s">
        <v>72</v>
      </c>
      <c r="F67" s="12">
        <f>SUM(C2)</f>
        <v>33525928.24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1914161.339</v>
      </c>
      <c r="D2" s="13">
        <v>0.007</v>
      </c>
      <c r="E2" s="12">
        <f t="shared" ref="E2:E66" si="3">SUM(C2-C3)</f>
        <v>13305.98746</v>
      </c>
      <c r="F2" s="19">
        <v>1914198.0</v>
      </c>
    </row>
    <row r="3" ht="22.5" customHeight="1">
      <c r="A3" s="3">
        <f t="shared" si="1"/>
        <v>2014</v>
      </c>
      <c r="B3" s="4">
        <v>1764.0</v>
      </c>
      <c r="C3" s="12">
        <f t="shared" si="2"/>
        <v>1900855.351</v>
      </c>
      <c r="D3" s="13">
        <v>0.0082</v>
      </c>
      <c r="E3" s="12">
        <f t="shared" si="3"/>
        <v>15460.23991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1885395.111</v>
      </c>
      <c r="D4" s="13">
        <v>0.0096</v>
      </c>
      <c r="E4" s="12">
        <f t="shared" si="3"/>
        <v>17927.68727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1867467.424</v>
      </c>
      <c r="D5" s="13">
        <v>0.0111</v>
      </c>
      <c r="E5" s="12">
        <f t="shared" si="3"/>
        <v>20501.32371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1846966.1</v>
      </c>
      <c r="D6" s="13">
        <v>0.0127</v>
      </c>
      <c r="E6" s="12">
        <f t="shared" si="3"/>
        <v>23162.30816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1823803.792</v>
      </c>
      <c r="D7" s="13">
        <v>0.0142</v>
      </c>
      <c r="E7" s="12">
        <f t="shared" si="3"/>
        <v>25535.41101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1798268.381</v>
      </c>
      <c r="D8" s="13">
        <v>0.0155</v>
      </c>
      <c r="E8" s="12">
        <f t="shared" si="3"/>
        <v>27447.72024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1770820.661</v>
      </c>
      <c r="D9" s="13">
        <v>0.0167</v>
      </c>
      <c r="E9" s="12">
        <f t="shared" si="3"/>
        <v>29086.95292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1741733.708</v>
      </c>
      <c r="D10" s="13">
        <v>0.0177</v>
      </c>
      <c r="E10" s="12">
        <f t="shared" si="3"/>
        <v>30292.50922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1711441.199</v>
      </c>
      <c r="D11" s="13">
        <v>0.0184</v>
      </c>
      <c r="E11" s="12">
        <f t="shared" si="3"/>
        <v>30921.56133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1680519.637</v>
      </c>
      <c r="D12" s="13">
        <v>0.0188</v>
      </c>
      <c r="E12" s="12">
        <f t="shared" si="3"/>
        <v>31010.76677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1649508.871</v>
      </c>
      <c r="D13" s="13">
        <v>0.0191</v>
      </c>
      <c r="E13" s="12">
        <f t="shared" si="3"/>
        <v>30915.14025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1618593.73</v>
      </c>
      <c r="D14" s="13">
        <v>0.0195</v>
      </c>
      <c r="E14" s="12">
        <f t="shared" si="3"/>
        <v>30958.87959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1587634.851</v>
      </c>
      <c r="D15" s="13">
        <v>0.0201</v>
      </c>
      <c r="E15" s="12">
        <f t="shared" si="3"/>
        <v>31282.67866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1556352.172</v>
      </c>
      <c r="D16" s="13">
        <v>0.0212</v>
      </c>
      <c r="E16" s="12">
        <f t="shared" si="3"/>
        <v>32309.7004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1524042.472</v>
      </c>
      <c r="D17" s="13">
        <v>0.0226</v>
      </c>
      <c r="E17" s="12">
        <f t="shared" si="3"/>
        <v>33682.14342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1490360.328</v>
      </c>
      <c r="D18" s="13">
        <v>0.0245</v>
      </c>
      <c r="E18" s="12">
        <f t="shared" si="3"/>
        <v>35640.63255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1454719.696</v>
      </c>
      <c r="D19" s="13">
        <v>0.0264</v>
      </c>
      <c r="E19" s="12">
        <f t="shared" si="3"/>
        <v>37416.79654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1417302.899</v>
      </c>
      <c r="D20" s="13">
        <v>0.0284</v>
      </c>
      <c r="E20" s="12">
        <f t="shared" si="3"/>
        <v>39139.83113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1378163.068</v>
      </c>
      <c r="D21" s="13">
        <v>0.0301</v>
      </c>
      <c r="E21" s="12">
        <f t="shared" si="3"/>
        <v>40270.56436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1337892.504</v>
      </c>
      <c r="D22" s="13">
        <v>0.0316</v>
      </c>
      <c r="E22" s="12">
        <f t="shared" si="3"/>
        <v>40982.36052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1296910.143</v>
      </c>
      <c r="D23" s="13">
        <v>0.0327</v>
      </c>
      <c r="E23" s="12">
        <f t="shared" si="3"/>
        <v>41066.1002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1255844.043</v>
      </c>
      <c r="D24" s="13">
        <v>0.0335</v>
      </c>
      <c r="E24" s="12">
        <f t="shared" si="3"/>
        <v>40707.08799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1215136.955</v>
      </c>
      <c r="D25" s="13">
        <v>0.0341</v>
      </c>
      <c r="E25" s="12">
        <f t="shared" si="3"/>
        <v>40069.79031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1175067.165</v>
      </c>
      <c r="D26" s="13">
        <v>0.0345</v>
      </c>
      <c r="E26" s="12">
        <f t="shared" si="3"/>
        <v>39187.83681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1135879.328</v>
      </c>
      <c r="D27" s="13">
        <v>0.0348</v>
      </c>
      <c r="E27" s="12">
        <f t="shared" si="3"/>
        <v>38199.26615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1097680.062</v>
      </c>
      <c r="D28" s="13">
        <v>0.035</v>
      </c>
      <c r="E28" s="12">
        <f t="shared" si="3"/>
        <v>37119.61561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1060560.446</v>
      </c>
      <c r="D29" s="13">
        <v>0.0351</v>
      </c>
      <c r="E29" s="12">
        <f t="shared" si="3"/>
        <v>35963.3578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1024597.088</v>
      </c>
      <c r="D30" s="13">
        <v>0.0353</v>
      </c>
      <c r="E30" s="12">
        <f t="shared" si="3"/>
        <v>34935.06927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989662.019</v>
      </c>
      <c r="D31" s="13">
        <v>0.0355</v>
      </c>
      <c r="E31" s="12">
        <f t="shared" si="3"/>
        <v>33928.53856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955733.4805</v>
      </c>
      <c r="D32" s="13">
        <v>0.036</v>
      </c>
      <c r="E32" s="12">
        <f t="shared" si="3"/>
        <v>33210.81592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922522.6645</v>
      </c>
      <c r="D33" s="13">
        <v>0.0369</v>
      </c>
      <c r="E33" s="12">
        <f t="shared" si="3"/>
        <v>32829.67144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889692.9931</v>
      </c>
      <c r="D34" s="13">
        <v>0.0381</v>
      </c>
      <c r="E34" s="12">
        <f t="shared" si="3"/>
        <v>32653.21553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857039.7776</v>
      </c>
      <c r="D35" s="13">
        <v>0.0394</v>
      </c>
      <c r="E35" s="12">
        <f t="shared" si="3"/>
        <v>32487.36505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824552.4125</v>
      </c>
      <c r="D36" s="13">
        <v>0.0407</v>
      </c>
      <c r="E36" s="12">
        <f t="shared" si="3"/>
        <v>32246.83693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792305.5756</v>
      </c>
      <c r="D37" s="13">
        <v>0.0417</v>
      </c>
      <c r="E37" s="12">
        <f t="shared" si="3"/>
        <v>31716.56187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760589.0137</v>
      </c>
      <c r="D38" s="13">
        <v>0.0422</v>
      </c>
      <c r="E38" s="12">
        <f t="shared" si="3"/>
        <v>30797.21395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729791.7998</v>
      </c>
      <c r="D39" s="13">
        <v>0.0421</v>
      </c>
      <c r="E39" s="12">
        <f t="shared" si="3"/>
        <v>29483.00045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700308.7993</v>
      </c>
      <c r="D40" s="13">
        <v>0.0414</v>
      </c>
      <c r="E40" s="12">
        <f t="shared" si="3"/>
        <v>27840.20001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672468.5993</v>
      </c>
      <c r="D41" s="13">
        <v>0.04</v>
      </c>
      <c r="E41" s="12">
        <f t="shared" si="3"/>
        <v>25864.1769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646604.4224</v>
      </c>
      <c r="D42" s="13">
        <v>0.0382</v>
      </c>
      <c r="E42" s="12">
        <f t="shared" si="3"/>
        <v>23791.45534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622812.9671</v>
      </c>
      <c r="D43" s="13">
        <v>0.0361</v>
      </c>
      <c r="E43" s="12">
        <f t="shared" si="3"/>
        <v>21700.17191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601112.7952</v>
      </c>
      <c r="D44" s="13">
        <v>0.0339</v>
      </c>
      <c r="E44" s="12">
        <f t="shared" si="3"/>
        <v>19709.56935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581403.2258</v>
      </c>
      <c r="D45" s="13">
        <v>0.0317</v>
      </c>
      <c r="E45" s="12">
        <f t="shared" si="3"/>
        <v>17864.18751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563539.0383</v>
      </c>
      <c r="D46" s="13">
        <v>0.0297</v>
      </c>
      <c r="E46" s="12">
        <f t="shared" si="3"/>
        <v>16254.35509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547284.6832</v>
      </c>
      <c r="D47" s="13">
        <v>0.0281</v>
      </c>
      <c r="E47" s="12">
        <f t="shared" si="3"/>
        <v>14958.36942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532326.3138</v>
      </c>
      <c r="D48" s="13">
        <v>0.0271</v>
      </c>
      <c r="E48" s="12">
        <f t="shared" si="3"/>
        <v>14045.41243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518280.9014</v>
      </c>
      <c r="D49" s="13">
        <v>0.0266</v>
      </c>
      <c r="E49" s="12">
        <f t="shared" si="3"/>
        <v>13429.05901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504851.8423</v>
      </c>
      <c r="D50" s="13">
        <v>0.0267</v>
      </c>
      <c r="E50" s="12">
        <f t="shared" si="3"/>
        <v>13128.99989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491722.8425</v>
      </c>
      <c r="D51" s="13">
        <v>0.0273</v>
      </c>
      <c r="E51" s="12">
        <f t="shared" si="3"/>
        <v>13067.29641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478655.546</v>
      </c>
      <c r="D52" s="13">
        <v>0.0284</v>
      </c>
      <c r="E52" s="12">
        <f t="shared" si="3"/>
        <v>13218.41453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465437.1315</v>
      </c>
      <c r="D53" s="13">
        <v>0.0297</v>
      </c>
      <c r="E53" s="12">
        <f t="shared" si="3"/>
        <v>13424.76722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452012.3643</v>
      </c>
      <c r="D54" s="13">
        <v>0.0309</v>
      </c>
      <c r="E54" s="12">
        <f t="shared" si="3"/>
        <v>13548.53241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438463.8319</v>
      </c>
      <c r="D55" s="13">
        <v>0.0321</v>
      </c>
      <c r="E55" s="12">
        <f t="shared" si="3"/>
        <v>13636.94313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424826.8888</v>
      </c>
      <c r="D56" s="13">
        <v>0.0328</v>
      </c>
      <c r="E56" s="12">
        <f t="shared" si="3"/>
        <v>13491.7912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411335.0976</v>
      </c>
      <c r="D57" s="13">
        <v>0.0329</v>
      </c>
      <c r="E57" s="12">
        <f t="shared" si="3"/>
        <v>13101.87309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398233.2245</v>
      </c>
      <c r="D58" s="13">
        <v>0.0323</v>
      </c>
      <c r="E58" s="12">
        <f t="shared" si="3"/>
        <v>12460.46028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385772.7642</v>
      </c>
      <c r="D59" s="13">
        <v>0.0311</v>
      </c>
      <c r="E59" s="12">
        <f t="shared" si="3"/>
        <v>11635.66382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374137.1004</v>
      </c>
      <c r="D60" s="13">
        <v>0.0292</v>
      </c>
      <c r="E60" s="12">
        <f t="shared" si="3"/>
        <v>10614.84972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363522.2506</v>
      </c>
      <c r="D61" s="13">
        <v>0.0272</v>
      </c>
      <c r="E61" s="12">
        <f t="shared" si="3"/>
        <v>9625.9786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353896.272</v>
      </c>
      <c r="D62" s="13">
        <v>0.0254</v>
      </c>
      <c r="E62" s="12">
        <f t="shared" si="3"/>
        <v>8766.301258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345129.9708</v>
      </c>
      <c r="D63" s="13">
        <v>0.0241</v>
      </c>
      <c r="E63" s="12">
        <f t="shared" si="3"/>
        <v>8121.894635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337008.0762</v>
      </c>
      <c r="D64" s="13">
        <v>0.0233</v>
      </c>
      <c r="E64" s="12">
        <f t="shared" si="3"/>
        <v>7673.495724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329334.5804</v>
      </c>
      <c r="D65" s="13">
        <v>0.0231</v>
      </c>
      <c r="E65" s="12">
        <f t="shared" si="3"/>
        <v>7435.860432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321898.72</v>
      </c>
      <c r="D66" s="13">
        <v>0.0232</v>
      </c>
      <c r="E66" s="12">
        <f t="shared" si="3"/>
        <v>7298.72</v>
      </c>
      <c r="F66" s="39">
        <f>SUM(F2)</f>
        <v>1914198</v>
      </c>
    </row>
    <row r="67" ht="22.5" customHeight="1">
      <c r="A67" s="3">
        <f t="shared" si="1"/>
        <v>1950</v>
      </c>
      <c r="B67" s="4">
        <v>1700.0</v>
      </c>
      <c r="C67" s="17">
        <v>314600.0</v>
      </c>
      <c r="D67" s="13">
        <v>0.0235</v>
      </c>
      <c r="E67" s="4" t="s">
        <v>72</v>
      </c>
      <c r="F67" s="12">
        <f>SUM(C2)</f>
        <v>1914161.339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131.111958</v>
      </c>
      <c r="D2" s="13">
        <v>-0.0053</v>
      </c>
      <c r="E2" s="12">
        <f t="shared" ref="E2:E66" si="3">SUM(C2-C3)</f>
        <v>-0.6985959357</v>
      </c>
      <c r="F2" s="19">
        <v>5001934.0</v>
      </c>
    </row>
    <row r="3" ht="22.5" customHeight="1">
      <c r="A3" s="3">
        <f t="shared" si="1"/>
        <v>2014</v>
      </c>
      <c r="B3" s="4">
        <v>1764.0</v>
      </c>
      <c r="C3" s="12">
        <f t="shared" si="2"/>
        <v>131.8105539</v>
      </c>
      <c r="D3" s="13">
        <v>-0.0056</v>
      </c>
      <c r="E3" s="12">
        <f t="shared" si="3"/>
        <v>-0.7422959593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132.5528499</v>
      </c>
      <c r="D4" s="13">
        <v>-0.0065</v>
      </c>
      <c r="E4" s="12">
        <f t="shared" si="3"/>
        <v>-0.8672305226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133.4200804</v>
      </c>
      <c r="D5" s="13">
        <v>-0.0078</v>
      </c>
      <c r="E5" s="12">
        <f t="shared" si="3"/>
        <v>-1.048857717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134.4689381</v>
      </c>
      <c r="D6" s="13">
        <v>-0.0069</v>
      </c>
      <c r="E6" s="12">
        <f t="shared" si="3"/>
        <v>-0.9342822203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135.4032203</v>
      </c>
      <c r="D7" s="13">
        <v>-0.0071</v>
      </c>
      <c r="E7" s="12">
        <f t="shared" si="3"/>
        <v>-0.9682373495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136.3714577</v>
      </c>
      <c r="D8" s="13">
        <v>-0.0061</v>
      </c>
      <c r="E8" s="12">
        <f t="shared" si="3"/>
        <v>-0.8369714175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137.2084291</v>
      </c>
      <c r="D9" s="13">
        <v>-0.0045</v>
      </c>
      <c r="E9" s="12">
        <f t="shared" si="3"/>
        <v>-0.6202289613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137.8286581</v>
      </c>
      <c r="D10" s="13">
        <v>-0.0034</v>
      </c>
      <c r="E10" s="12">
        <f t="shared" si="3"/>
        <v>-0.4702161724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138.2988742</v>
      </c>
      <c r="D11" s="13">
        <v>-0.0029</v>
      </c>
      <c r="E11" s="12">
        <f t="shared" si="3"/>
        <v>-0.4022332116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138.7011074</v>
      </c>
      <c r="D12" s="13">
        <v>-0.0034</v>
      </c>
      <c r="E12" s="12">
        <f t="shared" si="3"/>
        <v>-0.4731926202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139.1743001</v>
      </c>
      <c r="D13" s="13">
        <v>-0.0181</v>
      </c>
      <c r="E13" s="12">
        <f t="shared" si="3"/>
        <v>-2.565490204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141.7397903</v>
      </c>
      <c r="D14" s="13">
        <v>-0.0134</v>
      </c>
      <c r="E14" s="12">
        <f t="shared" si="3"/>
        <v>-1.925109659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143.6648999</v>
      </c>
      <c r="D15" s="13">
        <v>-0.009</v>
      </c>
      <c r="E15" s="12">
        <f t="shared" si="3"/>
        <v>-1.304726639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144.9696266</v>
      </c>
      <c r="D16" s="13">
        <v>-0.0068</v>
      </c>
      <c r="E16" s="12">
        <f t="shared" si="3"/>
        <v>-0.9925427513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145.9621693</v>
      </c>
      <c r="D17" s="13">
        <v>-0.0057</v>
      </c>
      <c r="E17" s="12">
        <f t="shared" si="3"/>
        <v>-0.8367538621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146.7989232</v>
      </c>
      <c r="D18" s="13">
        <v>-0.0051</v>
      </c>
      <c r="E18" s="12">
        <f t="shared" si="3"/>
        <v>-0.752512321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147.5514355</v>
      </c>
      <c r="D19" s="13">
        <v>-0.0049</v>
      </c>
      <c r="E19" s="12">
        <f t="shared" si="3"/>
        <v>-0.7265621887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148.2779977</v>
      </c>
      <c r="D20" s="13">
        <v>-0.0047</v>
      </c>
      <c r="E20" s="12">
        <f t="shared" si="3"/>
        <v>-0.7001975175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148.9781952</v>
      </c>
      <c r="D21" s="13">
        <v>-0.0045</v>
      </c>
      <c r="E21" s="12">
        <f t="shared" si="3"/>
        <v>-0.6734323239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149.6516275</v>
      </c>
      <c r="D22" s="13">
        <v>-0.0041</v>
      </c>
      <c r="E22" s="12">
        <f t="shared" si="3"/>
        <v>-0.6160976733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150.2677252</v>
      </c>
      <c r="D23" s="13">
        <v>-0.0032</v>
      </c>
      <c r="E23" s="12">
        <f t="shared" si="3"/>
        <v>-0.4824004019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150.7501256</v>
      </c>
      <c r="D24" s="13">
        <v>-0.0023</v>
      </c>
      <c r="E24" s="12">
        <f t="shared" si="3"/>
        <v>-0.3475245955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151.0976502</v>
      </c>
      <c r="D25" s="13">
        <v>0.0016</v>
      </c>
      <c r="E25" s="12">
        <f t="shared" si="3"/>
        <v>0.2413700482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150.8562802</v>
      </c>
      <c r="D26" s="13">
        <v>0.0034</v>
      </c>
      <c r="E26" s="12">
        <f t="shared" si="3"/>
        <v>0.5111733631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150.3451068</v>
      </c>
      <c r="D27" s="13">
        <v>0.0038</v>
      </c>
      <c r="E27" s="12">
        <f t="shared" si="3"/>
        <v>0.569148641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149.7759581</v>
      </c>
      <c r="D28" s="13">
        <v>0.0038</v>
      </c>
      <c r="E28" s="12">
        <f t="shared" si="3"/>
        <v>0.5669940635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149.2089641</v>
      </c>
      <c r="D29" s="13">
        <v>0.0041</v>
      </c>
      <c r="E29" s="12">
        <f t="shared" si="3"/>
        <v>0.6092587917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148.5997053</v>
      </c>
      <c r="D30" s="13">
        <v>0.0048</v>
      </c>
      <c r="E30" s="12">
        <f t="shared" si="3"/>
        <v>0.7098712036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147.8898341</v>
      </c>
      <c r="D31" s="13">
        <v>0.0058</v>
      </c>
      <c r="E31" s="12">
        <f t="shared" si="3"/>
        <v>0.8528147124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147.0370194</v>
      </c>
      <c r="D32" s="13">
        <v>0.0072</v>
      </c>
      <c r="E32" s="12">
        <f t="shared" si="3"/>
        <v>1.051098629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145.9859207</v>
      </c>
      <c r="D33" s="13">
        <v>0.0084</v>
      </c>
      <c r="E33" s="12">
        <f t="shared" si="3"/>
        <v>1.216066773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144.769854</v>
      </c>
      <c r="D34" s="13">
        <v>0.0093</v>
      </c>
      <c r="E34" s="12">
        <f t="shared" si="3"/>
        <v>1.333953871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143.4359001</v>
      </c>
      <c r="D35" s="13">
        <v>0.0093</v>
      </c>
      <c r="E35" s="12">
        <f t="shared" si="3"/>
        <v>1.321662411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142.1142377</v>
      </c>
      <c r="D36" s="13">
        <v>0.0089</v>
      </c>
      <c r="E36" s="12">
        <f t="shared" si="3"/>
        <v>1.253659149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140.8605785</v>
      </c>
      <c r="D37" s="13">
        <v>0.0086</v>
      </c>
      <c r="E37" s="12">
        <f t="shared" si="3"/>
        <v>1.201071758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139.6595068</v>
      </c>
      <c r="D38" s="13">
        <v>0.0093</v>
      </c>
      <c r="E38" s="12">
        <f t="shared" si="3"/>
        <v>1.286865563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138.3726412</v>
      </c>
      <c r="D39" s="13">
        <v>0.0109</v>
      </c>
      <c r="E39" s="12">
        <f t="shared" si="3"/>
        <v>1.491999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136.8806422</v>
      </c>
      <c r="D40" s="13">
        <v>0.0123</v>
      </c>
      <c r="E40" s="12">
        <f t="shared" si="3"/>
        <v>1.663174849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135.2174674</v>
      </c>
      <c r="D41" s="13">
        <v>0.0128</v>
      </c>
      <c r="E41" s="12">
        <f t="shared" si="3"/>
        <v>1.70890954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133.5085578</v>
      </c>
      <c r="D42" s="13">
        <v>0.0114</v>
      </c>
      <c r="E42" s="12">
        <f t="shared" si="3"/>
        <v>1.504842356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132.0037155</v>
      </c>
      <c r="D43" s="13">
        <v>0.0111</v>
      </c>
      <c r="E43" s="12">
        <f t="shared" si="3"/>
        <v>1.449155614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130.5545599</v>
      </c>
      <c r="D44" s="13">
        <v>0.0116</v>
      </c>
      <c r="E44" s="12">
        <f t="shared" si="3"/>
        <v>1.497066918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129.0574929</v>
      </c>
      <c r="D45" s="13">
        <v>0.0127</v>
      </c>
      <c r="E45" s="12">
        <f t="shared" si="3"/>
        <v>1.618475521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127.4390174</v>
      </c>
      <c r="D46" s="13">
        <v>0.0166</v>
      </c>
      <c r="E46" s="12">
        <f t="shared" si="3"/>
        <v>2.080944018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125.3580734</v>
      </c>
      <c r="D47" s="13">
        <v>0.0031</v>
      </c>
      <c r="E47" s="12">
        <f t="shared" si="3"/>
        <v>0.3874090595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124.9706643</v>
      </c>
      <c r="D48" s="13">
        <v>0.0037</v>
      </c>
      <c r="E48" s="12">
        <f t="shared" si="3"/>
        <v>0.4606869165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124.5099774</v>
      </c>
      <c r="D49" s="13">
        <v>0.0041</v>
      </c>
      <c r="E49" s="12">
        <f t="shared" si="3"/>
        <v>0.508406441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124.001571</v>
      </c>
      <c r="D50" s="13">
        <v>0.0048</v>
      </c>
      <c r="E50" s="12">
        <f t="shared" si="3"/>
        <v>0.5923641926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123.4092068</v>
      </c>
      <c r="D51" s="13">
        <v>0.006</v>
      </c>
      <c r="E51" s="12">
        <f t="shared" si="3"/>
        <v>0.7360390067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122.6731678</v>
      </c>
      <c r="D52" s="13">
        <v>0.0069</v>
      </c>
      <c r="E52" s="12">
        <f t="shared" si="3"/>
        <v>0.8406444113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121.8325234</v>
      </c>
      <c r="D53" s="13">
        <v>0.0078</v>
      </c>
      <c r="E53" s="12">
        <f t="shared" si="3"/>
        <v>0.94293876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120.8895846</v>
      </c>
      <c r="D54" s="13">
        <v>0.0089</v>
      </c>
      <c r="E54" s="12">
        <f t="shared" si="3"/>
        <v>1.066426111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119.8231585</v>
      </c>
      <c r="D55" s="13">
        <v>0.0111</v>
      </c>
      <c r="E55" s="12">
        <f t="shared" si="3"/>
        <v>1.315435723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118.5077228</v>
      </c>
      <c r="D56" s="13">
        <v>0.0124</v>
      </c>
      <c r="E56" s="12">
        <f t="shared" si="3"/>
        <v>1.451497197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117.0562256</v>
      </c>
      <c r="D57" s="13">
        <v>0.0121</v>
      </c>
      <c r="E57" s="12">
        <f t="shared" si="3"/>
        <v>1.399447021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115.6567786</v>
      </c>
      <c r="D58" s="13">
        <v>0.0123</v>
      </c>
      <c r="E58" s="12">
        <f t="shared" si="3"/>
        <v>1.405293269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114.2514853</v>
      </c>
      <c r="D59" s="13">
        <v>0.0126</v>
      </c>
      <c r="E59" s="12">
        <f t="shared" si="3"/>
        <v>1.421655851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112.8298294</v>
      </c>
      <c r="D60" s="13">
        <v>0.0133</v>
      </c>
      <c r="E60" s="12">
        <f t="shared" si="3"/>
        <v>1.480940227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111.3488892</v>
      </c>
      <c r="D61" s="13">
        <v>0.0139</v>
      </c>
      <c r="E61" s="12">
        <f t="shared" si="3"/>
        <v>1.526530782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109.8223584</v>
      </c>
      <c r="D62" s="13">
        <v>0.0228</v>
      </c>
      <c r="E62" s="12">
        <f t="shared" si="3"/>
        <v>2.448132355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107.3742261</v>
      </c>
      <c r="D63" s="13">
        <v>0.0214</v>
      </c>
      <c r="E63" s="12">
        <f t="shared" si="3"/>
        <v>2.249665594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105.1245605</v>
      </c>
      <c r="D64" s="13">
        <v>0.0192</v>
      </c>
      <c r="E64" s="12">
        <f t="shared" si="3"/>
        <v>1.980368486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103.144192</v>
      </c>
      <c r="D65" s="13">
        <v>0.0168</v>
      </c>
      <c r="E65" s="12">
        <f t="shared" si="3"/>
        <v>1.704192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101.44</v>
      </c>
      <c r="D66" s="13">
        <v>0.0144</v>
      </c>
      <c r="E66" s="12">
        <f t="shared" si="3"/>
        <v>1.44</v>
      </c>
      <c r="F66" s="39">
        <f>SUM(F2)</f>
        <v>5001934</v>
      </c>
    </row>
    <row r="67" ht="22.5" customHeight="1">
      <c r="A67" s="3">
        <f t="shared" si="1"/>
        <v>1950</v>
      </c>
      <c r="B67" s="4">
        <v>1700.0</v>
      </c>
      <c r="C67" s="17">
        <v>100.0</v>
      </c>
      <c r="D67" s="13">
        <v>0.0123</v>
      </c>
      <c r="E67" s="4" t="s">
        <v>72</v>
      </c>
      <c r="F67" s="12">
        <f>SUM(C2)</f>
        <v>131.111958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74437644.72</v>
      </c>
      <c r="D2" s="13">
        <v>0.0191</v>
      </c>
      <c r="E2" s="12">
        <f t="shared" ref="E2:E66" si="3">SUM(C2-C3)</f>
        <v>1395112.368</v>
      </c>
      <c r="F2" s="19">
        <v>7.4436761E7</v>
      </c>
    </row>
    <row r="3" ht="22.5" customHeight="1">
      <c r="A3" s="3">
        <f t="shared" si="1"/>
        <v>2014</v>
      </c>
      <c r="B3" s="4">
        <v>1764.0</v>
      </c>
      <c r="C3" s="12">
        <f t="shared" si="2"/>
        <v>73042532.35</v>
      </c>
      <c r="D3" s="13">
        <v>0.0201</v>
      </c>
      <c r="E3" s="12">
        <f t="shared" si="3"/>
        <v>1439226.449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71603305.9</v>
      </c>
      <c r="D4" s="13">
        <v>0.0208</v>
      </c>
      <c r="E4" s="12">
        <f t="shared" si="3"/>
        <v>1459001.531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70144304.37</v>
      </c>
      <c r="D5" s="13">
        <v>0.0204</v>
      </c>
      <c r="E5" s="12">
        <f t="shared" si="3"/>
        <v>1402336.152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68741968.22</v>
      </c>
      <c r="D6" s="13">
        <v>0.0205</v>
      </c>
      <c r="E6" s="12">
        <f t="shared" si="3"/>
        <v>1380901.86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67361066.36</v>
      </c>
      <c r="D7" s="13">
        <v>0.0203</v>
      </c>
      <c r="E7" s="12">
        <f t="shared" si="3"/>
        <v>1340223.118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66020843.24</v>
      </c>
      <c r="D8" s="13">
        <v>0.0198</v>
      </c>
      <c r="E8" s="12">
        <f t="shared" si="3"/>
        <v>1281832.414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64739010.82</v>
      </c>
      <c r="D9" s="13">
        <v>0.0185</v>
      </c>
      <c r="E9" s="12">
        <f t="shared" si="3"/>
        <v>1175917.231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63563093.59</v>
      </c>
      <c r="D10" s="13">
        <v>0.0168</v>
      </c>
      <c r="E10" s="12">
        <f t="shared" si="3"/>
        <v>1050216.338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62512877.25</v>
      </c>
      <c r="D11" s="13">
        <v>0.0152</v>
      </c>
      <c r="E11" s="12">
        <f t="shared" si="3"/>
        <v>935969.0054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61576908.25</v>
      </c>
      <c r="D12" s="13">
        <v>0.0139</v>
      </c>
      <c r="E12" s="12">
        <f t="shared" si="3"/>
        <v>844184.8552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60732723.39</v>
      </c>
      <c r="D13" s="13">
        <v>0.0128</v>
      </c>
      <c r="E13" s="12">
        <f t="shared" si="3"/>
        <v>767554.1661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59965169.23</v>
      </c>
      <c r="D14" s="13">
        <v>0.0125</v>
      </c>
      <c r="E14" s="12">
        <f t="shared" si="3"/>
        <v>740310.7312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59224858.5</v>
      </c>
      <c r="D15" s="13">
        <v>0.0126</v>
      </c>
      <c r="E15" s="12">
        <f t="shared" si="3"/>
        <v>736947.6763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58487910.82</v>
      </c>
      <c r="D16" s="13">
        <v>0.0131</v>
      </c>
      <c r="E16" s="12">
        <f t="shared" si="3"/>
        <v>756284.3073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57731626.51</v>
      </c>
      <c r="D17" s="13">
        <v>0.0135</v>
      </c>
      <c r="E17" s="12">
        <f t="shared" si="3"/>
        <v>768995.5184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56962630.99</v>
      </c>
      <c r="D18" s="13">
        <v>0.0135</v>
      </c>
      <c r="E18" s="12">
        <f t="shared" si="3"/>
        <v>758752.3615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56203878.63</v>
      </c>
      <c r="D19" s="13">
        <v>0.0137</v>
      </c>
      <c r="E19" s="12">
        <f t="shared" si="3"/>
        <v>759586.7981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55444291.83</v>
      </c>
      <c r="D20" s="13">
        <v>0.0147</v>
      </c>
      <c r="E20" s="12">
        <f t="shared" si="3"/>
        <v>803223.7016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54641068.13</v>
      </c>
      <c r="D21" s="13">
        <v>0.0168</v>
      </c>
      <c r="E21" s="12">
        <f t="shared" si="3"/>
        <v>902802.8566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53738265.28</v>
      </c>
      <c r="D22" s="13">
        <v>0.0195</v>
      </c>
      <c r="E22" s="12">
        <f t="shared" si="3"/>
        <v>1027853.039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52710412.24</v>
      </c>
      <c r="D23" s="13">
        <v>0.0224</v>
      </c>
      <c r="E23" s="12">
        <f t="shared" si="3"/>
        <v>1154844.713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51555567.53</v>
      </c>
      <c r="D24" s="13">
        <v>0.0251</v>
      </c>
      <c r="E24" s="12">
        <f t="shared" si="3"/>
        <v>1262359.521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50293208</v>
      </c>
      <c r="D25" s="13">
        <v>0.0272</v>
      </c>
      <c r="E25" s="12">
        <f t="shared" si="3"/>
        <v>1331751.614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48961456.39</v>
      </c>
      <c r="D26" s="13">
        <v>0.0287</v>
      </c>
      <c r="E26" s="12">
        <f t="shared" si="3"/>
        <v>1365989.889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47595466.5</v>
      </c>
      <c r="D27" s="13">
        <v>0.03</v>
      </c>
      <c r="E27" s="12">
        <f t="shared" si="3"/>
        <v>1386275.723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46209190.78</v>
      </c>
      <c r="D28" s="13">
        <v>0.0308</v>
      </c>
      <c r="E28" s="12">
        <f t="shared" si="3"/>
        <v>1380716.993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44828473.79</v>
      </c>
      <c r="D29" s="13">
        <v>0.0313</v>
      </c>
      <c r="E29" s="12">
        <f t="shared" si="3"/>
        <v>1360546.135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43467927.65</v>
      </c>
      <c r="D30" s="13">
        <v>0.0316</v>
      </c>
      <c r="E30" s="12">
        <f t="shared" si="3"/>
        <v>1331510.773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42136416.88</v>
      </c>
      <c r="D31" s="13">
        <v>0.0321</v>
      </c>
      <c r="E31" s="12">
        <f t="shared" si="3"/>
        <v>1310511.561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40825905.32</v>
      </c>
      <c r="D32" s="13">
        <v>0.0322</v>
      </c>
      <c r="E32" s="12">
        <f t="shared" si="3"/>
        <v>1273584.723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39552320.59</v>
      </c>
      <c r="D33" s="13">
        <v>0.032</v>
      </c>
      <c r="E33" s="12">
        <f t="shared" si="3"/>
        <v>1226428.546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38325892.05</v>
      </c>
      <c r="D34" s="13">
        <v>0.0316</v>
      </c>
      <c r="E34" s="12">
        <f t="shared" si="3"/>
        <v>1173999.795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37151892.25</v>
      </c>
      <c r="D35" s="13">
        <v>0.0313</v>
      </c>
      <c r="E35" s="12">
        <f t="shared" si="3"/>
        <v>1127561.551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36024330.7</v>
      </c>
      <c r="D36" s="13">
        <v>0.0314</v>
      </c>
      <c r="E36" s="12">
        <f t="shared" si="3"/>
        <v>1096726.764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34927603.94</v>
      </c>
      <c r="D37" s="13">
        <v>0.0317</v>
      </c>
      <c r="E37" s="12">
        <f t="shared" si="3"/>
        <v>1073185.078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33854418.86</v>
      </c>
      <c r="D38" s="13">
        <v>0.0318</v>
      </c>
      <c r="E38" s="12">
        <f t="shared" si="3"/>
        <v>1043390.696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32811028.16</v>
      </c>
      <c r="D39" s="13">
        <v>0.0313</v>
      </c>
      <c r="E39" s="12">
        <f t="shared" si="3"/>
        <v>995816.1365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31815212.03</v>
      </c>
      <c r="D40" s="13">
        <v>0.0302</v>
      </c>
      <c r="E40" s="12">
        <f t="shared" si="3"/>
        <v>932653.2744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30882558.75</v>
      </c>
      <c r="D41" s="13">
        <v>0.0292</v>
      </c>
      <c r="E41" s="12">
        <f t="shared" si="3"/>
        <v>876186.082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30006372.67</v>
      </c>
      <c r="D42" s="13">
        <v>0.0286</v>
      </c>
      <c r="E42" s="12">
        <f t="shared" si="3"/>
        <v>834320.6868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29172051.99</v>
      </c>
      <c r="D43" s="13">
        <v>0.0283</v>
      </c>
      <c r="E43" s="12">
        <f t="shared" si="3"/>
        <v>802848.4598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28369203.53</v>
      </c>
      <c r="D44" s="13">
        <v>0.028</v>
      </c>
      <c r="E44" s="12">
        <f t="shared" si="3"/>
        <v>772702.0415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27596501.48</v>
      </c>
      <c r="D45" s="13">
        <v>0.0274</v>
      </c>
      <c r="E45" s="12">
        <f t="shared" si="3"/>
        <v>735978.3343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26860523.15</v>
      </c>
      <c r="D46" s="13">
        <v>0.0268</v>
      </c>
      <c r="E46" s="12">
        <f t="shared" si="3"/>
        <v>701073.2571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26159449.89</v>
      </c>
      <c r="D47" s="13">
        <v>0.026</v>
      </c>
      <c r="E47" s="12">
        <f t="shared" si="3"/>
        <v>662910.0363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25496539.86</v>
      </c>
      <c r="D48" s="13">
        <v>0.0254</v>
      </c>
      <c r="E48" s="12">
        <f t="shared" si="3"/>
        <v>631570.2285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24864969.63</v>
      </c>
      <c r="D49" s="13">
        <v>0.0254</v>
      </c>
      <c r="E49" s="12">
        <f t="shared" si="3"/>
        <v>615925.7154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24249043.91</v>
      </c>
      <c r="D50" s="13">
        <v>0.0253</v>
      </c>
      <c r="E50" s="12">
        <f t="shared" si="3"/>
        <v>598362.2462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23650681.67</v>
      </c>
      <c r="D51" s="13">
        <v>0.0253</v>
      </c>
      <c r="E51" s="12">
        <f t="shared" si="3"/>
        <v>583597.2361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23067084.43</v>
      </c>
      <c r="D52" s="13">
        <v>0.0215</v>
      </c>
      <c r="E52" s="12">
        <f t="shared" si="3"/>
        <v>485503.9797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22581580.45</v>
      </c>
      <c r="D53" s="13">
        <v>0.015</v>
      </c>
      <c r="E53" s="12">
        <f t="shared" si="3"/>
        <v>333717.9377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22247862.51</v>
      </c>
      <c r="D54" s="13">
        <v>0.0123</v>
      </c>
      <c r="E54" s="12">
        <f t="shared" si="3"/>
        <v>270323.7271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21977538.79</v>
      </c>
      <c r="D55" s="13">
        <v>0.0164</v>
      </c>
      <c r="E55" s="12">
        <f t="shared" si="3"/>
        <v>354615.9348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21622922.85</v>
      </c>
      <c r="D56" s="13">
        <v>0.0223</v>
      </c>
      <c r="E56" s="12">
        <f t="shared" si="3"/>
        <v>471672.8745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21151249.98</v>
      </c>
      <c r="D57" s="13">
        <v>0.0234</v>
      </c>
      <c r="E57" s="12">
        <f t="shared" si="3"/>
        <v>483622.4833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20667627.49</v>
      </c>
      <c r="D58" s="13">
        <v>0.0245</v>
      </c>
      <c r="E58" s="12">
        <f t="shared" si="3"/>
        <v>494247.8024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20173379.69</v>
      </c>
      <c r="D59" s="13">
        <v>0.0255</v>
      </c>
      <c r="E59" s="12">
        <f t="shared" si="3"/>
        <v>501629.6266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19671750.06</v>
      </c>
      <c r="D60" s="13">
        <v>0.0262</v>
      </c>
      <c r="E60" s="12">
        <f t="shared" si="3"/>
        <v>502241.134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19169508.93</v>
      </c>
      <c r="D61" s="13">
        <v>0.0267</v>
      </c>
      <c r="E61" s="12">
        <f t="shared" si="3"/>
        <v>498515.5239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18670993.41</v>
      </c>
      <c r="D62" s="13">
        <v>0.0265</v>
      </c>
      <c r="E62" s="12">
        <f t="shared" si="3"/>
        <v>482008.1103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18188985.3</v>
      </c>
      <c r="D63" s="13">
        <v>0.0256</v>
      </c>
      <c r="E63" s="12">
        <f t="shared" si="3"/>
        <v>454015.2336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17734970.06</v>
      </c>
      <c r="D64" s="13">
        <v>0.0246</v>
      </c>
      <c r="E64" s="12">
        <f t="shared" si="3"/>
        <v>425805.4495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17309164.61</v>
      </c>
      <c r="D65" s="13">
        <v>0.0237</v>
      </c>
      <c r="E65" s="12">
        <f t="shared" si="3"/>
        <v>400729.9026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16908434.71</v>
      </c>
      <c r="D66" s="13">
        <v>0.0229</v>
      </c>
      <c r="E66" s="12">
        <f t="shared" si="3"/>
        <v>378534.71</v>
      </c>
      <c r="F66" s="39">
        <f>SUM(F2)</f>
        <v>74436761</v>
      </c>
    </row>
    <row r="67" ht="22.5" customHeight="1">
      <c r="A67" s="3">
        <f t="shared" si="1"/>
        <v>1950</v>
      </c>
      <c r="B67" s="4">
        <v>1700.0</v>
      </c>
      <c r="C67" s="17">
        <v>1.65299E7</v>
      </c>
      <c r="D67" s="13">
        <v>0.0221</v>
      </c>
      <c r="E67" s="4" t="s">
        <v>72</v>
      </c>
      <c r="F67" s="12">
        <f>SUM(C2)</f>
        <v>74437644.72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828524.8704</v>
      </c>
      <c r="D2" s="13">
        <v>0.0056</v>
      </c>
      <c r="E2" s="12">
        <f t="shared" ref="E2:E66" si="3">SUM(C2-C3)</f>
        <v>4613.901426</v>
      </c>
      <c r="F2" s="19">
        <v>828597.0</v>
      </c>
    </row>
    <row r="3" ht="22.5" customHeight="1">
      <c r="A3" s="3">
        <f t="shared" si="1"/>
        <v>2014</v>
      </c>
      <c r="B3" s="4">
        <v>1764.0</v>
      </c>
      <c r="C3" s="12">
        <f t="shared" si="2"/>
        <v>823910.969</v>
      </c>
      <c r="D3" s="13">
        <v>0.0058</v>
      </c>
      <c r="E3" s="12">
        <f t="shared" si="3"/>
        <v>4751.127083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819159.8419</v>
      </c>
      <c r="D4" s="13">
        <v>0.006</v>
      </c>
      <c r="E4" s="12">
        <f t="shared" si="3"/>
        <v>4885.64518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814274.1967</v>
      </c>
      <c r="D5" s="13">
        <v>0.0061</v>
      </c>
      <c r="E5" s="12">
        <f t="shared" si="3"/>
        <v>4936.957161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809337.2396</v>
      </c>
      <c r="D6" s="13">
        <v>0.006</v>
      </c>
      <c r="E6" s="12">
        <f t="shared" si="3"/>
        <v>4827.061071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804510.1785</v>
      </c>
      <c r="D7" s="13">
        <v>0.0057</v>
      </c>
      <c r="E7" s="12">
        <f t="shared" si="3"/>
        <v>4559.717627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799950.4609</v>
      </c>
      <c r="D8" s="13">
        <v>0.0051</v>
      </c>
      <c r="E8" s="12">
        <f t="shared" si="3"/>
        <v>4059.046215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795891.4147</v>
      </c>
      <c r="D9" s="13">
        <v>0.0045</v>
      </c>
      <c r="E9" s="12">
        <f t="shared" si="3"/>
        <v>3565.466766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792325.9479</v>
      </c>
      <c r="D10" s="13">
        <v>0.0039</v>
      </c>
      <c r="E10" s="12">
        <f t="shared" si="3"/>
        <v>3078.066737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789247.8812</v>
      </c>
      <c r="D11" s="13">
        <v>0.0036</v>
      </c>
      <c r="E11" s="12">
        <f t="shared" si="3"/>
        <v>2831.100411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786416.7808</v>
      </c>
      <c r="D12" s="13">
        <v>0.0037</v>
      </c>
      <c r="E12" s="12">
        <f t="shared" si="3"/>
        <v>2899.015731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783517.765</v>
      </c>
      <c r="D13" s="13">
        <v>0.004</v>
      </c>
      <c r="E13" s="12">
        <f t="shared" si="3"/>
        <v>3121.584721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780396.1803</v>
      </c>
      <c r="D14" s="13">
        <v>0.0043</v>
      </c>
      <c r="E14" s="12">
        <f t="shared" si="3"/>
        <v>3341.335831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777054.8445</v>
      </c>
      <c r="D15" s="13">
        <v>0.0043</v>
      </c>
      <c r="E15" s="12">
        <f t="shared" si="3"/>
        <v>3327.029604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773727.8149</v>
      </c>
      <c r="D16" s="13">
        <v>0.0039</v>
      </c>
      <c r="E16" s="12">
        <f t="shared" si="3"/>
        <v>3005.815796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770721.9991</v>
      </c>
      <c r="D17" s="13">
        <v>0.0033</v>
      </c>
      <c r="E17" s="12">
        <f t="shared" si="3"/>
        <v>2535.017041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768186.982</v>
      </c>
      <c r="D18" s="13">
        <v>0.0024</v>
      </c>
      <c r="E18" s="12">
        <f t="shared" si="3"/>
        <v>1839.234594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766347.7474</v>
      </c>
      <c r="D19" s="13">
        <v>0.0017</v>
      </c>
      <c r="E19" s="12">
        <f t="shared" si="3"/>
        <v>1300.580184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765047.1673</v>
      </c>
      <c r="D20" s="13">
        <v>0.0013</v>
      </c>
      <c r="E20" s="12">
        <f t="shared" si="3"/>
        <v>993.2700664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764053.8972</v>
      </c>
      <c r="D21" s="13">
        <v>0.0015</v>
      </c>
      <c r="E21" s="12">
        <f t="shared" si="3"/>
        <v>1144.364299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762909.5329</v>
      </c>
      <c r="D22" s="13">
        <v>0.0021</v>
      </c>
      <c r="E22" s="12">
        <f t="shared" si="3"/>
        <v>1598.752639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761310.7803</v>
      </c>
      <c r="D23" s="13">
        <v>0.0032</v>
      </c>
      <c r="E23" s="12">
        <f t="shared" si="3"/>
        <v>2428.423541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758882.3567</v>
      </c>
      <c r="D24" s="13">
        <v>0.0042</v>
      </c>
      <c r="E24" s="12">
        <f t="shared" si="3"/>
        <v>3173.975202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755708.3815</v>
      </c>
      <c r="D25" s="13">
        <v>0.005</v>
      </c>
      <c r="E25" s="12">
        <f t="shared" si="3"/>
        <v>3759.743192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751948.6383</v>
      </c>
      <c r="D26" s="13">
        <v>0.0051</v>
      </c>
      <c r="E26" s="12">
        <f t="shared" si="3"/>
        <v>3815.479112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748133.1592</v>
      </c>
      <c r="D27" s="13">
        <v>0.0045</v>
      </c>
      <c r="E27" s="12">
        <f t="shared" si="3"/>
        <v>3351.517388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744781.6418</v>
      </c>
      <c r="D28" s="13">
        <v>0.0033</v>
      </c>
      <c r="E28" s="12">
        <f t="shared" si="3"/>
        <v>2449.695423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742331.9464</v>
      </c>
      <c r="D29" s="13">
        <v>0.0018</v>
      </c>
      <c r="E29" s="12">
        <f t="shared" si="3"/>
        <v>1333.79667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740998.1497</v>
      </c>
      <c r="D30" s="13">
        <v>3.0E-4</v>
      </c>
      <c r="E30" s="12">
        <f t="shared" si="3"/>
        <v>222.2327751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740775.917</v>
      </c>
      <c r="D31" s="13">
        <v>-0.0012</v>
      </c>
      <c r="E31" s="12">
        <f t="shared" si="3"/>
        <v>-889.9990993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741665.9161</v>
      </c>
      <c r="D32" s="13">
        <v>-0.0024</v>
      </c>
      <c r="E32" s="12">
        <f t="shared" si="3"/>
        <v>-1784.280472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743450.1965</v>
      </c>
      <c r="D33" s="13">
        <v>-0.0034</v>
      </c>
      <c r="E33" s="12">
        <f t="shared" si="3"/>
        <v>-2536.354273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745986.5508</v>
      </c>
      <c r="D34" s="13">
        <v>-0.0039</v>
      </c>
      <c r="E34" s="12">
        <f t="shared" si="3"/>
        <v>-2920.738428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748907.2892</v>
      </c>
      <c r="D35" s="13">
        <v>-0.0039</v>
      </c>
      <c r="E35" s="12">
        <f t="shared" si="3"/>
        <v>-2932.173906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751839.4631</v>
      </c>
      <c r="D36" s="13">
        <v>-0.0033</v>
      </c>
      <c r="E36" s="12">
        <f t="shared" si="3"/>
        <v>-2489.284868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754328.748</v>
      </c>
      <c r="D37" s="13">
        <v>-0.0024</v>
      </c>
      <c r="E37" s="12">
        <f t="shared" si="3"/>
        <v>-1814.744382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756143.4924</v>
      </c>
      <c r="D38" s="13">
        <v>-9.0E-4</v>
      </c>
      <c r="E38" s="12">
        <f t="shared" si="3"/>
        <v>-681.1421711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756824.6346</v>
      </c>
      <c r="D39" s="13">
        <v>0.001</v>
      </c>
      <c r="E39" s="12">
        <f t="shared" si="3"/>
        <v>756.068566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756068.566</v>
      </c>
      <c r="D40" s="13">
        <v>0.0033</v>
      </c>
      <c r="E40" s="12">
        <f t="shared" si="3"/>
        <v>2486.819763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753581.7462</v>
      </c>
      <c r="D41" s="13">
        <v>0.0059</v>
      </c>
      <c r="E41" s="12">
        <f t="shared" si="3"/>
        <v>4420.053984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749161.6922</v>
      </c>
      <c r="D42" s="13">
        <v>0.0084</v>
      </c>
      <c r="E42" s="12">
        <f t="shared" si="3"/>
        <v>6240.537698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742921.1545</v>
      </c>
      <c r="D43" s="13">
        <v>0.0109</v>
      </c>
      <c r="E43" s="12">
        <f t="shared" si="3"/>
        <v>8010.525853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734910.6287</v>
      </c>
      <c r="D44" s="13">
        <v>0.0134</v>
      </c>
      <c r="E44" s="12">
        <f t="shared" si="3"/>
        <v>9717.586762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725193.0419</v>
      </c>
      <c r="D45" s="13">
        <v>0.0158</v>
      </c>
      <c r="E45" s="12">
        <f t="shared" si="3"/>
        <v>11279.82877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713913.2132</v>
      </c>
      <c r="D46" s="13">
        <v>0.0184</v>
      </c>
      <c r="E46" s="12">
        <f t="shared" si="3"/>
        <v>12898.66764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701014.5455</v>
      </c>
      <c r="D47" s="13">
        <v>0.021</v>
      </c>
      <c r="E47" s="12">
        <f t="shared" si="3"/>
        <v>14418.51661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686596.0289</v>
      </c>
      <c r="D48" s="13">
        <v>0.0233</v>
      </c>
      <c r="E48" s="12">
        <f t="shared" si="3"/>
        <v>15633.42859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670962.6003</v>
      </c>
      <c r="D49" s="13">
        <v>0.0251</v>
      </c>
      <c r="E49" s="12">
        <f t="shared" si="3"/>
        <v>16428.79843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654533.8019</v>
      </c>
      <c r="D50" s="13">
        <v>0.0264</v>
      </c>
      <c r="E50" s="12">
        <f t="shared" si="3"/>
        <v>16835.24198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637698.5599</v>
      </c>
      <c r="D51" s="13">
        <v>0.0272</v>
      </c>
      <c r="E51" s="12">
        <f t="shared" si="3"/>
        <v>16886.09894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620812.461</v>
      </c>
      <c r="D52" s="13">
        <v>0.0274</v>
      </c>
      <c r="E52" s="12">
        <f t="shared" si="3"/>
        <v>16556.61031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604255.8507</v>
      </c>
      <c r="D53" s="13">
        <v>0.0272</v>
      </c>
      <c r="E53" s="12">
        <f t="shared" si="3"/>
        <v>16000.54433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588255.3063</v>
      </c>
      <c r="D54" s="13">
        <v>0.0269</v>
      </c>
      <c r="E54" s="12">
        <f t="shared" si="3"/>
        <v>15409.55082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572845.7555</v>
      </c>
      <c r="D55" s="13">
        <v>0.0266</v>
      </c>
      <c r="E55" s="12">
        <f t="shared" si="3"/>
        <v>14842.87658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558002.8789</v>
      </c>
      <c r="D56" s="13">
        <v>0.0265</v>
      </c>
      <c r="E56" s="12">
        <f t="shared" si="3"/>
        <v>14405.33492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543597.544</v>
      </c>
      <c r="D57" s="13">
        <v>0.0266</v>
      </c>
      <c r="E57" s="12">
        <f t="shared" si="3"/>
        <v>14085.0328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529512.5112</v>
      </c>
      <c r="D58" s="13">
        <v>0.0271</v>
      </c>
      <c r="E58" s="12">
        <f t="shared" si="3"/>
        <v>13971.17034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515541.3409</v>
      </c>
      <c r="D59" s="13">
        <v>0.0279</v>
      </c>
      <c r="E59" s="12">
        <f t="shared" si="3"/>
        <v>13993.19332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501548.1476</v>
      </c>
      <c r="D60" s="13">
        <v>0.029</v>
      </c>
      <c r="E60" s="12">
        <f t="shared" si="3"/>
        <v>14134.98181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487413.1658</v>
      </c>
      <c r="D61" s="13">
        <v>0.0303</v>
      </c>
      <c r="E61" s="12">
        <f t="shared" si="3"/>
        <v>14334.28994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473078.8758</v>
      </c>
      <c r="D62" s="13">
        <v>0.0317</v>
      </c>
      <c r="E62" s="12">
        <f t="shared" si="3"/>
        <v>14535.81503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458543.0608</v>
      </c>
      <c r="D63" s="13">
        <v>0.0326</v>
      </c>
      <c r="E63" s="12">
        <f t="shared" si="3"/>
        <v>14476.56768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444066.4931</v>
      </c>
      <c r="D64" s="13">
        <v>0.033</v>
      </c>
      <c r="E64" s="12">
        <f t="shared" si="3"/>
        <v>14186.05448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429880.4386</v>
      </c>
      <c r="D65" s="13">
        <v>0.0327</v>
      </c>
      <c r="E65" s="12">
        <f t="shared" si="3"/>
        <v>13611.97864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416268.46</v>
      </c>
      <c r="D66" s="13">
        <v>0.0319</v>
      </c>
      <c r="E66" s="12">
        <f t="shared" si="3"/>
        <v>12868.46</v>
      </c>
      <c r="F66" s="39">
        <f>SUM(F2)</f>
        <v>828597</v>
      </c>
    </row>
    <row r="67" ht="22.5" customHeight="1">
      <c r="A67" s="3">
        <f t="shared" si="1"/>
        <v>1950</v>
      </c>
      <c r="B67" s="4">
        <v>1700.0</v>
      </c>
      <c r="C67" s="17">
        <v>403400.0</v>
      </c>
      <c r="D67" s="13">
        <v>0.0307</v>
      </c>
      <c r="E67" s="4" t="s">
        <v>72</v>
      </c>
      <c r="F67" s="12">
        <f>SUM(C2)</f>
        <v>828524.8704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53303587.23</v>
      </c>
      <c r="D2" s="13">
        <v>0.0091</v>
      </c>
      <c r="E2" s="12">
        <f t="shared" ref="E2:E66" si="3">SUM(C2-C3)</f>
        <v>480688.3795</v>
      </c>
      <c r="F2" s="19">
        <v>5.3302916E7</v>
      </c>
    </row>
    <row r="3" ht="22.5" customHeight="1">
      <c r="A3" s="3">
        <f t="shared" si="1"/>
        <v>2014</v>
      </c>
      <c r="B3" s="4">
        <v>1764.0</v>
      </c>
      <c r="C3" s="12">
        <f t="shared" si="2"/>
        <v>52822898.85</v>
      </c>
      <c r="D3" s="13">
        <v>0.0096</v>
      </c>
      <c r="E3" s="12">
        <f t="shared" si="3"/>
        <v>502277.9605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52320620.89</v>
      </c>
      <c r="D4" s="13">
        <v>0.0102</v>
      </c>
      <c r="E4" s="12">
        <f t="shared" si="3"/>
        <v>528281.8581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51792339.03</v>
      </c>
      <c r="D5" s="13">
        <v>0.0109</v>
      </c>
      <c r="E5" s="12">
        <f t="shared" si="3"/>
        <v>558449.397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51233889.63</v>
      </c>
      <c r="D6" s="13">
        <v>0.0116</v>
      </c>
      <c r="E6" s="12">
        <f t="shared" si="3"/>
        <v>587498.1413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50646391.49</v>
      </c>
      <c r="D7" s="13">
        <v>0.0123</v>
      </c>
      <c r="E7" s="12">
        <f t="shared" si="3"/>
        <v>615381.4238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50031010.07</v>
      </c>
      <c r="D8" s="13">
        <v>0.0125</v>
      </c>
      <c r="E8" s="12">
        <f t="shared" si="3"/>
        <v>617666.791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49413343.28</v>
      </c>
      <c r="D9" s="13">
        <v>0.0122</v>
      </c>
      <c r="E9" s="12">
        <f t="shared" si="3"/>
        <v>595576.7516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48817766.53</v>
      </c>
      <c r="D10" s="13">
        <v>0.0118</v>
      </c>
      <c r="E10" s="12">
        <f t="shared" si="3"/>
        <v>569331.5329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48248434.99</v>
      </c>
      <c r="D11" s="13">
        <v>0.0115</v>
      </c>
      <c r="E11" s="12">
        <f t="shared" si="3"/>
        <v>548548.6924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47699886.3</v>
      </c>
      <c r="D12" s="13">
        <v>0.0116</v>
      </c>
      <c r="E12" s="12">
        <f t="shared" si="3"/>
        <v>546973.7852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47152912.51</v>
      </c>
      <c r="D13" s="13">
        <v>0.012</v>
      </c>
      <c r="E13" s="12">
        <f t="shared" si="3"/>
        <v>559125.4448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46593787.07</v>
      </c>
      <c r="D14" s="13">
        <v>0.0124</v>
      </c>
      <c r="E14" s="12">
        <f t="shared" si="3"/>
        <v>570686.4477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46023100.62</v>
      </c>
      <c r="D15" s="13">
        <v>0.0129</v>
      </c>
      <c r="E15" s="12">
        <f t="shared" si="3"/>
        <v>586136.8329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45436963.79</v>
      </c>
      <c r="D16" s="13">
        <v>0.0138</v>
      </c>
      <c r="E16" s="12">
        <f t="shared" si="3"/>
        <v>618494.8711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44818468.92</v>
      </c>
      <c r="D17" s="13">
        <v>0.0152</v>
      </c>
      <c r="E17" s="12">
        <f t="shared" si="3"/>
        <v>671040.9058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44147428.01</v>
      </c>
      <c r="D18" s="13">
        <v>0.0169</v>
      </c>
      <c r="E18" s="12">
        <f t="shared" si="3"/>
        <v>733692.1363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43413735.88</v>
      </c>
      <c r="D19" s="13">
        <v>0.0184</v>
      </c>
      <c r="E19" s="12">
        <f t="shared" si="3"/>
        <v>784380.1454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42629355.73</v>
      </c>
      <c r="D20" s="13">
        <v>0.0193</v>
      </c>
      <c r="E20" s="12">
        <f t="shared" si="3"/>
        <v>807168.219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41822187.51</v>
      </c>
      <c r="D21" s="13">
        <v>0.0195</v>
      </c>
      <c r="E21" s="12">
        <f t="shared" si="3"/>
        <v>799933.9446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41022253.57</v>
      </c>
      <c r="D22" s="13">
        <v>0.0196</v>
      </c>
      <c r="E22" s="12">
        <f t="shared" si="3"/>
        <v>788580.0019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40233673.57</v>
      </c>
      <c r="D23" s="13">
        <v>0.0199</v>
      </c>
      <c r="E23" s="12">
        <f t="shared" si="3"/>
        <v>785028.0458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39448645.52</v>
      </c>
      <c r="D24" s="13">
        <v>0.0203</v>
      </c>
      <c r="E24" s="12">
        <f t="shared" si="3"/>
        <v>784874.5507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38663770.97</v>
      </c>
      <c r="D25" s="13">
        <v>0.0206</v>
      </c>
      <c r="E25" s="12">
        <f t="shared" si="3"/>
        <v>780397.4936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37883373.48</v>
      </c>
      <c r="D26" s="13">
        <v>0.0208</v>
      </c>
      <c r="E26" s="12">
        <f t="shared" si="3"/>
        <v>771918.2683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37111455.21</v>
      </c>
      <c r="D27" s="13">
        <v>0.0209</v>
      </c>
      <c r="E27" s="12">
        <f t="shared" si="3"/>
        <v>759750.6257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36351704.58</v>
      </c>
      <c r="D28" s="13">
        <v>0.021</v>
      </c>
      <c r="E28" s="12">
        <f t="shared" si="3"/>
        <v>747684.4233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35604020.16</v>
      </c>
      <c r="D29" s="13">
        <v>0.0212</v>
      </c>
      <c r="E29" s="12">
        <f t="shared" si="3"/>
        <v>739135.5536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34864884.6</v>
      </c>
      <c r="D30" s="13">
        <v>0.0213</v>
      </c>
      <c r="E30" s="12">
        <f t="shared" si="3"/>
        <v>727134.086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34137750.52</v>
      </c>
      <c r="D31" s="13">
        <v>0.0213</v>
      </c>
      <c r="E31" s="12">
        <f t="shared" si="3"/>
        <v>711969.1433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33425781.37</v>
      </c>
      <c r="D32" s="13">
        <v>0.0212</v>
      </c>
      <c r="E32" s="12">
        <f t="shared" si="3"/>
        <v>693915.5554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32731865.82</v>
      </c>
      <c r="D33" s="13">
        <v>0.0211</v>
      </c>
      <c r="E33" s="12">
        <f t="shared" si="3"/>
        <v>676370.9419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32055494.88</v>
      </c>
      <c r="D34" s="13">
        <v>0.0212</v>
      </c>
      <c r="E34" s="12">
        <f t="shared" si="3"/>
        <v>665468.558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31390026.32</v>
      </c>
      <c r="D35" s="13">
        <v>0.0218</v>
      </c>
      <c r="E35" s="12">
        <f t="shared" si="3"/>
        <v>669703.0473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30720323.27</v>
      </c>
      <c r="D36" s="13">
        <v>0.0228</v>
      </c>
      <c r="E36" s="12">
        <f t="shared" si="3"/>
        <v>684809.7092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30035513.56</v>
      </c>
      <c r="D37" s="13">
        <v>0.0239</v>
      </c>
      <c r="E37" s="12">
        <f t="shared" si="3"/>
        <v>701092.6596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29334420.9</v>
      </c>
      <c r="D38" s="13">
        <v>0.025</v>
      </c>
      <c r="E38" s="12">
        <f t="shared" si="3"/>
        <v>715473.6806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28618947.22</v>
      </c>
      <c r="D39" s="13">
        <v>0.0259</v>
      </c>
      <c r="E39" s="12">
        <f t="shared" si="3"/>
        <v>722517.5291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27896429.69</v>
      </c>
      <c r="D40" s="13">
        <v>0.0268</v>
      </c>
      <c r="E40" s="12">
        <f t="shared" si="3"/>
        <v>728110.9425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27168318.75</v>
      </c>
      <c r="D41" s="13">
        <v>0.0278</v>
      </c>
      <c r="E41" s="12">
        <f t="shared" si="3"/>
        <v>734850.4196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26433468.33</v>
      </c>
      <c r="D42" s="13">
        <v>0.0286</v>
      </c>
      <c r="E42" s="12">
        <f t="shared" si="3"/>
        <v>734976.8562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25698491.48</v>
      </c>
      <c r="D43" s="13">
        <v>0.0293</v>
      </c>
      <c r="E43" s="12">
        <f t="shared" si="3"/>
        <v>731531.9151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24966959.56</v>
      </c>
      <c r="D44" s="13">
        <v>0.0299</v>
      </c>
      <c r="E44" s="12">
        <f t="shared" si="3"/>
        <v>724839.393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24242120.17</v>
      </c>
      <c r="D45" s="13">
        <v>0.0303</v>
      </c>
      <c r="E45" s="12">
        <f t="shared" si="3"/>
        <v>712934.3308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23529185.84</v>
      </c>
      <c r="D46" s="13">
        <v>0.0307</v>
      </c>
      <c r="E46" s="12">
        <f t="shared" si="3"/>
        <v>700830.5086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22828355.33</v>
      </c>
      <c r="D47" s="13">
        <v>0.0311</v>
      </c>
      <c r="E47" s="12">
        <f t="shared" si="3"/>
        <v>688548.0077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22139807.32</v>
      </c>
      <c r="D48" s="13">
        <v>0.0316</v>
      </c>
      <c r="E48" s="12">
        <f t="shared" si="3"/>
        <v>678187.1959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21461620.12</v>
      </c>
      <c r="D49" s="13">
        <v>0.0321</v>
      </c>
      <c r="E49" s="12">
        <f t="shared" si="3"/>
        <v>667491.5279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20794128.6</v>
      </c>
      <c r="D50" s="13">
        <v>0.0325</v>
      </c>
      <c r="E50" s="12">
        <f t="shared" si="3"/>
        <v>654536.7355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20139591.86</v>
      </c>
      <c r="D51" s="13">
        <v>0.0326</v>
      </c>
      <c r="E51" s="12">
        <f t="shared" si="3"/>
        <v>635822.8691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19503768.99</v>
      </c>
      <c r="D52" s="13">
        <v>0.0323</v>
      </c>
      <c r="E52" s="12">
        <f t="shared" si="3"/>
        <v>610260.3298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18893508.66</v>
      </c>
      <c r="D53" s="13">
        <v>0.0316</v>
      </c>
      <c r="E53" s="12">
        <f t="shared" si="3"/>
        <v>578746.4848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18314762.18</v>
      </c>
      <c r="D54" s="13">
        <v>0.0307</v>
      </c>
      <c r="E54" s="12">
        <f t="shared" si="3"/>
        <v>545515.8619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17769246.32</v>
      </c>
      <c r="D55" s="13">
        <v>0.0298</v>
      </c>
      <c r="E55" s="12">
        <f t="shared" si="3"/>
        <v>514200.3692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17255045.95</v>
      </c>
      <c r="D56" s="13">
        <v>0.0289</v>
      </c>
      <c r="E56" s="12">
        <f t="shared" si="3"/>
        <v>484664.0372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16770381.91</v>
      </c>
      <c r="D57" s="13">
        <v>0.0283</v>
      </c>
      <c r="E57" s="12">
        <f t="shared" si="3"/>
        <v>461540.2198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16308841.69</v>
      </c>
      <c r="D58" s="13">
        <v>0.0279</v>
      </c>
      <c r="E58" s="12">
        <f t="shared" si="3"/>
        <v>442666.2935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15866175.4</v>
      </c>
      <c r="D59" s="13">
        <v>0.0277</v>
      </c>
      <c r="E59" s="12">
        <f t="shared" si="3"/>
        <v>427647.2302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15438528.17</v>
      </c>
      <c r="D60" s="13">
        <v>0.0275</v>
      </c>
      <c r="E60" s="12">
        <f t="shared" si="3"/>
        <v>413196.6176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15025331.55</v>
      </c>
      <c r="D61" s="13">
        <v>0.0272</v>
      </c>
      <c r="E61" s="12">
        <f t="shared" si="3"/>
        <v>397867.0348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14627464.51</v>
      </c>
      <c r="D62" s="13">
        <v>0.0268</v>
      </c>
      <c r="E62" s="12">
        <f t="shared" si="3"/>
        <v>381784.2315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14245680.28</v>
      </c>
      <c r="D63" s="13">
        <v>0.0264</v>
      </c>
      <c r="E63" s="12">
        <f t="shared" si="3"/>
        <v>366412.6651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13879267.62</v>
      </c>
      <c r="D64" s="13">
        <v>0.0258</v>
      </c>
      <c r="E64" s="12">
        <f t="shared" si="3"/>
        <v>349078.8697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13530188.75</v>
      </c>
      <c r="D65" s="13">
        <v>0.0252</v>
      </c>
      <c r="E65" s="12">
        <f t="shared" si="3"/>
        <v>332579.7468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13197609</v>
      </c>
      <c r="D66" s="13">
        <v>0.0245</v>
      </c>
      <c r="E66" s="12">
        <f t="shared" si="3"/>
        <v>315609</v>
      </c>
      <c r="F66" s="39">
        <f>SUM(F2)</f>
        <v>53302916</v>
      </c>
    </row>
    <row r="67" ht="22.5" customHeight="1">
      <c r="A67" s="3">
        <f t="shared" si="1"/>
        <v>1950</v>
      </c>
      <c r="B67" s="4">
        <v>1700.0</v>
      </c>
      <c r="C67" s="17">
        <v>1.2882E7</v>
      </c>
      <c r="D67" s="13">
        <v>0.0239</v>
      </c>
      <c r="E67" s="4" t="s">
        <v>72</v>
      </c>
      <c r="F67" s="12">
        <f>SUM(C2)</f>
        <v>53303587.23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69480800.69</v>
      </c>
      <c r="D2" s="13">
        <v>0.0046</v>
      </c>
      <c r="E2" s="12">
        <f t="shared" ref="E2:E66" si="3">SUM(C2-C3)</f>
        <v>318148.2014</v>
      </c>
      <c r="F2" s="19">
        <v>6.9480631E7</v>
      </c>
    </row>
    <row r="3" ht="22.5" customHeight="1">
      <c r="A3" s="3">
        <f t="shared" si="1"/>
        <v>2014</v>
      </c>
      <c r="B3" s="4">
        <v>1764.0</v>
      </c>
      <c r="C3" s="12">
        <f t="shared" si="2"/>
        <v>69162652.49</v>
      </c>
      <c r="D3" s="13">
        <v>0.0044</v>
      </c>
      <c r="E3" s="12">
        <f t="shared" si="3"/>
        <v>302982.5477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68859669.94</v>
      </c>
      <c r="D4" s="13">
        <v>0.0031</v>
      </c>
      <c r="E4" s="12">
        <f t="shared" si="3"/>
        <v>212805.2804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68646864.66</v>
      </c>
      <c r="D5" s="13">
        <v>0.0031</v>
      </c>
      <c r="E5" s="12">
        <f t="shared" si="3"/>
        <v>212147.6228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68434717.03</v>
      </c>
      <c r="D6" s="13">
        <v>0.0047</v>
      </c>
      <c r="E6" s="12">
        <f t="shared" si="3"/>
        <v>320138.519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68114578.52</v>
      </c>
      <c r="D7" s="13">
        <v>0.0048</v>
      </c>
      <c r="E7" s="12">
        <f t="shared" si="3"/>
        <v>325388.1139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67789190.4</v>
      </c>
      <c r="D8" s="13">
        <v>0.0046</v>
      </c>
      <c r="E8" s="12">
        <f t="shared" si="3"/>
        <v>310402.4247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67478787.98</v>
      </c>
      <c r="D9" s="13">
        <v>0.0043</v>
      </c>
      <c r="E9" s="12">
        <f t="shared" si="3"/>
        <v>288916.4476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67189871.53</v>
      </c>
      <c r="D10" s="13">
        <v>0.0016</v>
      </c>
      <c r="E10" s="12">
        <f t="shared" si="3"/>
        <v>107332.0631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67082539.47</v>
      </c>
      <c r="D11" s="13">
        <v>0.0021</v>
      </c>
      <c r="E11" s="12">
        <f t="shared" si="3"/>
        <v>140578.1188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66941961.35</v>
      </c>
      <c r="D12" s="13">
        <v>0.003</v>
      </c>
      <c r="E12" s="12">
        <f t="shared" si="3"/>
        <v>200225.2084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66741736.14</v>
      </c>
      <c r="D13" s="13">
        <v>0.0038</v>
      </c>
      <c r="E13" s="12">
        <f t="shared" si="3"/>
        <v>252658.495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66489077.64</v>
      </c>
      <c r="D14" s="13">
        <v>0.0046</v>
      </c>
      <c r="E14" s="12">
        <f t="shared" si="3"/>
        <v>304449.2904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66184628.35</v>
      </c>
      <c r="D15" s="13">
        <v>0.006</v>
      </c>
      <c r="E15" s="12">
        <f t="shared" si="3"/>
        <v>394739.3341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65789889.02</v>
      </c>
      <c r="D16" s="13">
        <v>0.0072</v>
      </c>
      <c r="E16" s="12">
        <f t="shared" si="3"/>
        <v>470301.0335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65319587.99</v>
      </c>
      <c r="D17" s="13">
        <v>0.0061</v>
      </c>
      <c r="E17" s="12">
        <f t="shared" si="3"/>
        <v>396033.6813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64923554.3</v>
      </c>
      <c r="D18" s="13">
        <v>0.0065</v>
      </c>
      <c r="E18" s="12">
        <f t="shared" si="3"/>
        <v>419277.7973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64504276.51</v>
      </c>
      <c r="D19" s="13">
        <v>0.0071</v>
      </c>
      <c r="E19" s="12">
        <f t="shared" si="3"/>
        <v>454751.6267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64049524.88</v>
      </c>
      <c r="D20" s="13">
        <v>0.0077</v>
      </c>
      <c r="E20" s="12">
        <f t="shared" si="3"/>
        <v>489412.8625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63560112.02</v>
      </c>
      <c r="D21" s="13">
        <v>0.0082</v>
      </c>
      <c r="E21" s="12">
        <f t="shared" si="3"/>
        <v>516953.8966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63043158.12</v>
      </c>
      <c r="D22" s="13">
        <v>0.0084</v>
      </c>
      <c r="E22" s="12">
        <f t="shared" si="3"/>
        <v>525151.2577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62518006.86</v>
      </c>
      <c r="D23" s="13">
        <v>0.0076</v>
      </c>
      <c r="E23" s="12">
        <f t="shared" si="3"/>
        <v>471553.049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62046453.82</v>
      </c>
      <c r="D24" s="13">
        <v>0.0071</v>
      </c>
      <c r="E24" s="12">
        <f t="shared" si="3"/>
        <v>437424.1109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61609029.7</v>
      </c>
      <c r="D25" s="13">
        <v>0.0069</v>
      </c>
      <c r="E25" s="12">
        <f t="shared" si="3"/>
        <v>422189.1995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61186840.5</v>
      </c>
      <c r="D26" s="13">
        <v>0.0061</v>
      </c>
      <c r="E26" s="12">
        <f t="shared" si="3"/>
        <v>370976.7688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60815863.74</v>
      </c>
      <c r="D27" s="13">
        <v>0.0052</v>
      </c>
      <c r="E27" s="12">
        <f t="shared" si="3"/>
        <v>314606.5374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60501257.2</v>
      </c>
      <c r="D28" s="13">
        <v>0.005</v>
      </c>
      <c r="E28" s="12">
        <f t="shared" si="3"/>
        <v>301001.2796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60200255.92</v>
      </c>
      <c r="D29" s="13">
        <v>0.0045</v>
      </c>
      <c r="E29" s="12">
        <f t="shared" si="3"/>
        <v>269687.5576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59930568.36</v>
      </c>
      <c r="D30" s="13">
        <v>0.0043</v>
      </c>
      <c r="E30" s="12">
        <f t="shared" si="3"/>
        <v>256598.0722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59673970.29</v>
      </c>
      <c r="D31" s="13">
        <v>0.0048</v>
      </c>
      <c r="E31" s="12">
        <f t="shared" si="3"/>
        <v>285066.737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59388903.55</v>
      </c>
      <c r="D32" s="13">
        <v>0.0057</v>
      </c>
      <c r="E32" s="12">
        <f t="shared" si="3"/>
        <v>336598.1408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59052305.41</v>
      </c>
      <c r="D33" s="13">
        <v>0.0065</v>
      </c>
      <c r="E33" s="12">
        <f t="shared" si="3"/>
        <v>381361.1378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58670944.27</v>
      </c>
      <c r="D34" s="13">
        <v>0.0074</v>
      </c>
      <c r="E34" s="12">
        <f t="shared" si="3"/>
        <v>430975.7669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58239968.51</v>
      </c>
      <c r="D35" s="13">
        <v>0.0083</v>
      </c>
      <c r="E35" s="12">
        <f t="shared" si="3"/>
        <v>479412.6139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57760555.89</v>
      </c>
      <c r="D36" s="13">
        <v>0.009</v>
      </c>
      <c r="E36" s="12">
        <f t="shared" si="3"/>
        <v>515208.1299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57245347.76</v>
      </c>
      <c r="D37" s="13">
        <v>0.0094</v>
      </c>
      <c r="E37" s="12">
        <f t="shared" si="3"/>
        <v>533095.1743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56712252.59</v>
      </c>
      <c r="D38" s="13">
        <v>0.0102</v>
      </c>
      <c r="E38" s="12">
        <f t="shared" si="3"/>
        <v>572624.2095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56139628.38</v>
      </c>
      <c r="D39" s="13">
        <v>0.0111</v>
      </c>
      <c r="E39" s="12">
        <f t="shared" si="3"/>
        <v>616308.8468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55523319.53</v>
      </c>
      <c r="D40" s="13">
        <v>0.0117</v>
      </c>
      <c r="E40" s="12">
        <f t="shared" si="3"/>
        <v>642110.1498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54881209.38</v>
      </c>
      <c r="D41" s="13">
        <v>0.0117</v>
      </c>
      <c r="E41" s="12">
        <f t="shared" si="3"/>
        <v>634684.343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54246525.04</v>
      </c>
      <c r="D42" s="13">
        <v>0.0113</v>
      </c>
      <c r="E42" s="12">
        <f t="shared" si="3"/>
        <v>606136.3917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53640388.65</v>
      </c>
      <c r="D43" s="13">
        <v>0.0123</v>
      </c>
      <c r="E43" s="12">
        <f t="shared" si="3"/>
        <v>651760.1308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52988628.52</v>
      </c>
      <c r="D44" s="13">
        <v>0.0134</v>
      </c>
      <c r="E44" s="12">
        <f t="shared" si="3"/>
        <v>700658.7943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52287969.72</v>
      </c>
      <c r="D45" s="13">
        <v>0.0147</v>
      </c>
      <c r="E45" s="12">
        <f t="shared" si="3"/>
        <v>757497.9353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51530471.79</v>
      </c>
      <c r="D46" s="13">
        <v>0.0146</v>
      </c>
      <c r="E46" s="12">
        <f t="shared" si="3"/>
        <v>741518.7149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50788953.07</v>
      </c>
      <c r="D47" s="13">
        <v>0.0133</v>
      </c>
      <c r="E47" s="12">
        <f t="shared" si="3"/>
        <v>666626.9376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50122326.13</v>
      </c>
      <c r="D48" s="13">
        <v>0.0126</v>
      </c>
      <c r="E48" s="12">
        <f t="shared" si="3"/>
        <v>623682.9047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49498643.23</v>
      </c>
      <c r="D49" s="13">
        <v>0.0128</v>
      </c>
      <c r="E49" s="12">
        <f t="shared" si="3"/>
        <v>625575.2699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48873067.96</v>
      </c>
      <c r="D50" s="13">
        <v>0.0132</v>
      </c>
      <c r="E50" s="12">
        <f t="shared" si="3"/>
        <v>636719.7958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48236348.16</v>
      </c>
      <c r="D51" s="13">
        <v>0.0128</v>
      </c>
      <c r="E51" s="12">
        <f t="shared" si="3"/>
        <v>609622.0937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47626726.07</v>
      </c>
      <c r="D52" s="13">
        <v>0.0115</v>
      </c>
      <c r="E52" s="12">
        <f t="shared" si="3"/>
        <v>541480.3261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47085245.74</v>
      </c>
      <c r="D53" s="13">
        <v>0.0131</v>
      </c>
      <c r="E53" s="12">
        <f t="shared" si="3"/>
        <v>608840.9034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46476404.84</v>
      </c>
      <c r="D54" s="13">
        <v>0.0137</v>
      </c>
      <c r="E54" s="12">
        <f t="shared" si="3"/>
        <v>628121.482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45848283.36</v>
      </c>
      <c r="D55" s="13">
        <v>0.0144</v>
      </c>
      <c r="E55" s="12">
        <f t="shared" si="3"/>
        <v>650843.1392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45197440.22</v>
      </c>
      <c r="D56" s="13">
        <v>0.0152</v>
      </c>
      <c r="E56" s="12">
        <f t="shared" si="3"/>
        <v>676715.023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44520725.2</v>
      </c>
      <c r="D57" s="13">
        <v>0.0148</v>
      </c>
      <c r="E57" s="12">
        <f t="shared" si="3"/>
        <v>649297.1353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43871428.06</v>
      </c>
      <c r="D58" s="13">
        <v>0.0133</v>
      </c>
      <c r="E58" s="12">
        <f t="shared" si="3"/>
        <v>575831.4351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43295596.63</v>
      </c>
      <c r="D59" s="13">
        <v>0.0127</v>
      </c>
      <c r="E59" s="12">
        <f t="shared" si="3"/>
        <v>542958.5042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42752638.12</v>
      </c>
      <c r="D60" s="13">
        <v>0.0126</v>
      </c>
      <c r="E60" s="12">
        <f t="shared" si="3"/>
        <v>531980.2887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42220657.83</v>
      </c>
      <c r="D61" s="13">
        <v>0.0126</v>
      </c>
      <c r="E61" s="12">
        <f t="shared" si="3"/>
        <v>525360.7433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41695297.09</v>
      </c>
      <c r="D62" s="13">
        <v>0.0125</v>
      </c>
      <c r="E62" s="12">
        <f t="shared" si="3"/>
        <v>514756.7542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41180540.34</v>
      </c>
      <c r="D63" s="13">
        <v>0.0132</v>
      </c>
      <c r="E63" s="12">
        <f t="shared" si="3"/>
        <v>536501.3151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40644039.02</v>
      </c>
      <c r="D64" s="13">
        <v>0.0143</v>
      </c>
      <c r="E64" s="12">
        <f t="shared" si="3"/>
        <v>573015.6344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40071023.39</v>
      </c>
      <c r="D65" s="13">
        <v>0.0153</v>
      </c>
      <c r="E65" s="12">
        <f t="shared" si="3"/>
        <v>603847.7867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39467175.6</v>
      </c>
      <c r="D66" s="13">
        <v>0.0162</v>
      </c>
      <c r="E66" s="12">
        <f t="shared" si="3"/>
        <v>629175.6</v>
      </c>
      <c r="F66" s="39">
        <f>SUM(F2)</f>
        <v>69480631</v>
      </c>
    </row>
    <row r="67" ht="22.5" customHeight="1">
      <c r="A67" s="3">
        <f t="shared" si="1"/>
        <v>1950</v>
      </c>
      <c r="B67" s="4">
        <v>1700.0</v>
      </c>
      <c r="C67" s="17">
        <v>3.8838E7</v>
      </c>
      <c r="D67" s="13">
        <v>0.0172</v>
      </c>
      <c r="E67" s="4" t="s">
        <v>72</v>
      </c>
      <c r="F67" s="12">
        <f>SUM(C2)</f>
        <v>69480800.69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121753843</v>
      </c>
      <c r="D2" s="13">
        <v>0.0296</v>
      </c>
      <c r="E2" s="12">
        <f t="shared" ref="E2:E66" si="3">SUM(C2-C3)</f>
        <v>3500304.734</v>
      </c>
      <c r="F2" s="19">
        <v>1.21753072E8</v>
      </c>
    </row>
    <row r="3" ht="22.5" customHeight="1">
      <c r="A3" s="3">
        <f t="shared" si="1"/>
        <v>2014</v>
      </c>
      <c r="B3" s="4">
        <v>1764.0</v>
      </c>
      <c r="C3" s="12">
        <f t="shared" si="2"/>
        <v>118253538.3</v>
      </c>
      <c r="D3" s="13">
        <v>0.0287</v>
      </c>
      <c r="E3" s="12">
        <f t="shared" si="3"/>
        <v>3299189.802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114954348.5</v>
      </c>
      <c r="D4" s="13">
        <v>0.028</v>
      </c>
      <c r="E4" s="12">
        <f t="shared" si="3"/>
        <v>3131052.294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111823296.2</v>
      </c>
      <c r="D5" s="13">
        <v>0.0272</v>
      </c>
      <c r="E5" s="12">
        <f t="shared" si="3"/>
        <v>2961053.015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108862243.2</v>
      </c>
      <c r="D6" s="13">
        <v>0.0263</v>
      </c>
      <c r="E6" s="12">
        <f t="shared" si="3"/>
        <v>2789707.684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106072535.5</v>
      </c>
      <c r="D7" s="13">
        <v>0.0254</v>
      </c>
      <c r="E7" s="12">
        <f t="shared" si="3"/>
        <v>2627503.805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103445031.7</v>
      </c>
      <c r="D8" s="13">
        <v>0.0247</v>
      </c>
      <c r="E8" s="12">
        <f t="shared" si="3"/>
        <v>2493502.765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100951528.9</v>
      </c>
      <c r="D9" s="13">
        <v>0.0239</v>
      </c>
      <c r="E9" s="12">
        <f t="shared" si="3"/>
        <v>2356423.031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98595105.9</v>
      </c>
      <c r="D10" s="13">
        <v>0.0235</v>
      </c>
      <c r="E10" s="12">
        <f t="shared" si="3"/>
        <v>2263786.017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96331319.88</v>
      </c>
      <c r="D11" s="13">
        <v>0.0235</v>
      </c>
      <c r="E11" s="12">
        <f t="shared" si="3"/>
        <v>2211808.517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94119511.37</v>
      </c>
      <c r="D12" s="13">
        <v>0.0235</v>
      </c>
      <c r="E12" s="12">
        <f t="shared" si="3"/>
        <v>2161024.443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91958486.92</v>
      </c>
      <c r="D13" s="13">
        <v>0.0238</v>
      </c>
      <c r="E13" s="12">
        <f t="shared" si="3"/>
        <v>2137733.921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89820753</v>
      </c>
      <c r="D14" s="13">
        <v>0.0242</v>
      </c>
      <c r="E14" s="12">
        <f t="shared" si="3"/>
        <v>2122302.502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87698450.5</v>
      </c>
      <c r="D15" s="13">
        <v>0.025</v>
      </c>
      <c r="E15" s="12">
        <f t="shared" si="3"/>
        <v>2138986.598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85559463.9</v>
      </c>
      <c r="D16" s="13">
        <v>0.0254</v>
      </c>
      <c r="E16" s="12">
        <f t="shared" si="3"/>
        <v>2119378.177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83440085.73</v>
      </c>
      <c r="D17" s="13">
        <v>0.0258</v>
      </c>
      <c r="E17" s="12">
        <f t="shared" si="3"/>
        <v>2098610.072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81341475.65</v>
      </c>
      <c r="D18" s="13">
        <v>0.0262</v>
      </c>
      <c r="E18" s="12">
        <f t="shared" si="3"/>
        <v>2076736.174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79264739.48</v>
      </c>
      <c r="D19" s="13">
        <v>0.0265</v>
      </c>
      <c r="E19" s="12">
        <f t="shared" si="3"/>
        <v>2046288.939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77218450.54</v>
      </c>
      <c r="D20" s="13">
        <v>0.0267</v>
      </c>
      <c r="E20" s="12">
        <f t="shared" si="3"/>
        <v>2008115.934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75210334.61</v>
      </c>
      <c r="D21" s="13">
        <v>0.0267</v>
      </c>
      <c r="E21" s="12">
        <f t="shared" si="3"/>
        <v>1955893.576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73254441.03</v>
      </c>
      <c r="D22" s="13">
        <v>0.0272</v>
      </c>
      <c r="E22" s="12">
        <f t="shared" si="3"/>
        <v>1939759.342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71314681.69</v>
      </c>
      <c r="D23" s="13">
        <v>0.0284</v>
      </c>
      <c r="E23" s="12">
        <f t="shared" si="3"/>
        <v>1969405.834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69345275.85</v>
      </c>
      <c r="D24" s="13">
        <v>0.0297</v>
      </c>
      <c r="E24" s="12">
        <f t="shared" si="3"/>
        <v>2000150.231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67345125.62</v>
      </c>
      <c r="D25" s="13">
        <v>0.0303</v>
      </c>
      <c r="E25" s="12">
        <f t="shared" si="3"/>
        <v>1980546.74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65364578.88</v>
      </c>
      <c r="D26" s="13">
        <v>0.0301</v>
      </c>
      <c r="E26" s="12">
        <f t="shared" si="3"/>
        <v>1909983.326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63454595.56</v>
      </c>
      <c r="D27" s="13">
        <v>0.0294</v>
      </c>
      <c r="E27" s="12">
        <f t="shared" si="3"/>
        <v>1812283.961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61642311.6</v>
      </c>
      <c r="D28" s="13">
        <v>0.0291</v>
      </c>
      <c r="E28" s="12">
        <f t="shared" si="3"/>
        <v>1743067.989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59899243.61</v>
      </c>
      <c r="D29" s="13">
        <v>0.0294</v>
      </c>
      <c r="E29" s="12">
        <f t="shared" si="3"/>
        <v>1710741.949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58188501.66</v>
      </c>
      <c r="D30" s="13">
        <v>0.0303</v>
      </c>
      <c r="E30" s="12">
        <f t="shared" si="3"/>
        <v>1711260.41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56477241.25</v>
      </c>
      <c r="D31" s="13">
        <v>0.0313</v>
      </c>
      <c r="E31" s="12">
        <f t="shared" si="3"/>
        <v>1714086.736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54763154.51</v>
      </c>
      <c r="D32" s="13">
        <v>0.0317</v>
      </c>
      <c r="E32" s="12">
        <f t="shared" si="3"/>
        <v>1682651.932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53080502.58</v>
      </c>
      <c r="D33" s="13">
        <v>0.0315</v>
      </c>
      <c r="E33" s="12">
        <f t="shared" si="3"/>
        <v>1620975.115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51459527.47</v>
      </c>
      <c r="D34" s="13">
        <v>0.0312</v>
      </c>
      <c r="E34" s="12">
        <f t="shared" si="3"/>
        <v>1556960.102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49902567.36</v>
      </c>
      <c r="D35" s="13">
        <v>0.0311</v>
      </c>
      <c r="E35" s="12">
        <f t="shared" si="3"/>
        <v>1505159.388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48397407.98</v>
      </c>
      <c r="D36" s="13">
        <v>0.0313</v>
      </c>
      <c r="E36" s="12">
        <f t="shared" si="3"/>
        <v>1468863.444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46928544.53</v>
      </c>
      <c r="D37" s="13">
        <v>0.0313</v>
      </c>
      <c r="E37" s="12">
        <f t="shared" si="3"/>
        <v>1424283.374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45504261.16</v>
      </c>
      <c r="D38" s="13">
        <v>0.0312</v>
      </c>
      <c r="E38" s="12">
        <f t="shared" si="3"/>
        <v>1376777.49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44127483.67</v>
      </c>
      <c r="D39" s="13">
        <v>0.0309</v>
      </c>
      <c r="E39" s="12">
        <f t="shared" si="3"/>
        <v>1322668.78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42804814.89</v>
      </c>
      <c r="D40" s="13">
        <v>0.0303</v>
      </c>
      <c r="E40" s="12">
        <f t="shared" si="3"/>
        <v>1258842.95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41545971.94</v>
      </c>
      <c r="D41" s="13">
        <v>0.0297</v>
      </c>
      <c r="E41" s="12">
        <f t="shared" si="3"/>
        <v>1198325.111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40347646.83</v>
      </c>
      <c r="D42" s="13">
        <v>0.0295</v>
      </c>
      <c r="E42" s="12">
        <f t="shared" si="3"/>
        <v>1156149.181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39191497.65</v>
      </c>
      <c r="D43" s="13">
        <v>0.0298</v>
      </c>
      <c r="E43" s="12">
        <f t="shared" si="3"/>
        <v>1134110.147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38057387.5</v>
      </c>
      <c r="D44" s="13">
        <v>0.0298</v>
      </c>
      <c r="E44" s="12">
        <f t="shared" si="3"/>
        <v>1101291.656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36956095.84</v>
      </c>
      <c r="D45" s="13">
        <v>0.0297</v>
      </c>
      <c r="E45" s="12">
        <f t="shared" si="3"/>
        <v>1065937.697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35890158.15</v>
      </c>
      <c r="D46" s="13">
        <v>0.0293</v>
      </c>
      <c r="E46" s="12">
        <f t="shared" si="3"/>
        <v>1021647.366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34868510.78</v>
      </c>
      <c r="D47" s="13">
        <v>0.0288</v>
      </c>
      <c r="E47" s="12">
        <f t="shared" si="3"/>
        <v>976101.3904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33892409.39</v>
      </c>
      <c r="D48" s="13">
        <v>0.0286</v>
      </c>
      <c r="E48" s="12">
        <f t="shared" si="3"/>
        <v>942371.0952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32950038.29</v>
      </c>
      <c r="D49" s="13">
        <v>0.0286</v>
      </c>
      <c r="E49" s="12">
        <f t="shared" si="3"/>
        <v>916168.6712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32033869.62</v>
      </c>
      <c r="D50" s="13">
        <v>0.0286</v>
      </c>
      <c r="E50" s="12">
        <f t="shared" si="3"/>
        <v>890694.7999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31143174.82</v>
      </c>
      <c r="D51" s="13">
        <v>0.0285</v>
      </c>
      <c r="E51" s="12">
        <f t="shared" si="3"/>
        <v>862985.3986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30280189.42</v>
      </c>
      <c r="D52" s="13">
        <v>0.0284</v>
      </c>
      <c r="E52" s="12">
        <f t="shared" si="3"/>
        <v>836209.0428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29443980.38</v>
      </c>
      <c r="D53" s="13">
        <v>0.0281</v>
      </c>
      <c r="E53" s="12">
        <f t="shared" si="3"/>
        <v>804762.0355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28639218.35</v>
      </c>
      <c r="D54" s="13">
        <v>0.0279</v>
      </c>
      <c r="E54" s="12">
        <f t="shared" si="3"/>
        <v>777346.232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27861872.11</v>
      </c>
      <c r="D55" s="13">
        <v>0.0277</v>
      </c>
      <c r="E55" s="12">
        <f t="shared" si="3"/>
        <v>750971.935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27110900.18</v>
      </c>
      <c r="D56" s="13">
        <v>0.0272</v>
      </c>
      <c r="E56" s="12">
        <f t="shared" si="3"/>
        <v>717889.8801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26393010.3</v>
      </c>
      <c r="D57" s="13">
        <v>0.0268</v>
      </c>
      <c r="E57" s="12">
        <f t="shared" si="3"/>
        <v>688870.935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25704139.36</v>
      </c>
      <c r="D58" s="13">
        <v>0.0263</v>
      </c>
      <c r="E58" s="12">
        <f t="shared" si="3"/>
        <v>658695.182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25045444.18</v>
      </c>
      <c r="D59" s="13">
        <v>0.0257</v>
      </c>
      <c r="E59" s="12">
        <f t="shared" si="3"/>
        <v>627540.134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24417904.05</v>
      </c>
      <c r="D60" s="13">
        <v>0.0252</v>
      </c>
      <c r="E60" s="12">
        <f t="shared" si="3"/>
        <v>600205.991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23817698.06</v>
      </c>
      <c r="D61" s="13">
        <v>0.0249</v>
      </c>
      <c r="E61" s="12">
        <f t="shared" si="3"/>
        <v>578652.2408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23239045.82</v>
      </c>
      <c r="D62" s="13">
        <v>0.0246</v>
      </c>
      <c r="E62" s="12">
        <f t="shared" si="3"/>
        <v>557954.8381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22681090.98</v>
      </c>
      <c r="D63" s="13">
        <v>0.0244</v>
      </c>
      <c r="E63" s="12">
        <f t="shared" si="3"/>
        <v>540236.8409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22140854.14</v>
      </c>
      <c r="D64" s="13">
        <v>0.0243</v>
      </c>
      <c r="E64" s="12">
        <f t="shared" si="3"/>
        <v>525258.9627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21615595.17</v>
      </c>
      <c r="D65" s="13">
        <v>0.0242</v>
      </c>
      <c r="E65" s="12">
        <f t="shared" si="3"/>
        <v>510737.5544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21104857.62</v>
      </c>
      <c r="D66" s="13">
        <v>0.0241</v>
      </c>
      <c r="E66" s="12">
        <f t="shared" si="3"/>
        <v>496657.62</v>
      </c>
      <c r="F66" s="39">
        <f>SUM(F2)</f>
        <v>121753072</v>
      </c>
    </row>
    <row r="67" ht="22.5" customHeight="1">
      <c r="A67" s="3">
        <f t="shared" si="1"/>
        <v>1950</v>
      </c>
      <c r="B67" s="4">
        <v>1700.0</v>
      </c>
      <c r="C67" s="17">
        <v>2.06082E7</v>
      </c>
      <c r="D67" s="13">
        <v>0.024</v>
      </c>
      <c r="E67" s="4" t="s">
        <v>72</v>
      </c>
      <c r="F67" s="12">
        <f>SUM(C2)</f>
        <v>121753843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17339702.03</v>
      </c>
      <c r="D2" s="13">
        <v>0.0228</v>
      </c>
      <c r="E2" s="12">
        <f t="shared" ref="E2:E66" si="3">SUM(C2-C3)</f>
        <v>386532.2706</v>
      </c>
      <c r="F2" s="19">
        <v>1.7339111E7</v>
      </c>
    </row>
    <row r="3" ht="22.5" customHeight="1">
      <c r="A3" s="3">
        <f t="shared" si="1"/>
        <v>2014</v>
      </c>
      <c r="B3" s="4">
        <v>1764.0</v>
      </c>
      <c r="C3" s="12">
        <f t="shared" si="2"/>
        <v>16953169.76</v>
      </c>
      <c r="D3" s="13">
        <v>0.0238</v>
      </c>
      <c r="E3" s="12">
        <f t="shared" si="3"/>
        <v>394105.7241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16559064.04</v>
      </c>
      <c r="D4" s="13">
        <v>0.0245</v>
      </c>
      <c r="E4" s="12">
        <f t="shared" si="3"/>
        <v>395995.1869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16163068.85</v>
      </c>
      <c r="D5" s="13">
        <v>0.0251</v>
      </c>
      <c r="E5" s="12">
        <f t="shared" si="3"/>
        <v>395759.4656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15767309.39</v>
      </c>
      <c r="D6" s="13">
        <v>0.026</v>
      </c>
      <c r="E6" s="12">
        <f t="shared" si="3"/>
        <v>399561.4464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15367747.94</v>
      </c>
      <c r="D7" s="13">
        <v>0.0272</v>
      </c>
      <c r="E7" s="12">
        <f t="shared" si="3"/>
        <v>406934.1355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14960813.8</v>
      </c>
      <c r="D8" s="13">
        <v>0.0281</v>
      </c>
      <c r="E8" s="12">
        <f t="shared" si="3"/>
        <v>408908.538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14551905.27</v>
      </c>
      <c r="D9" s="13">
        <v>0.028</v>
      </c>
      <c r="E9" s="12">
        <f t="shared" si="3"/>
        <v>396355.3964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14155549.87</v>
      </c>
      <c r="D10" s="13">
        <v>0.0274</v>
      </c>
      <c r="E10" s="12">
        <f t="shared" si="3"/>
        <v>377518.0713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13778031.8</v>
      </c>
      <c r="D11" s="13">
        <v>0.0268</v>
      </c>
      <c r="E11" s="12">
        <f t="shared" si="3"/>
        <v>359613.6075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13418418.19</v>
      </c>
      <c r="D12" s="13">
        <v>0.0264</v>
      </c>
      <c r="E12" s="12">
        <f t="shared" si="3"/>
        <v>345134.6846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13073283.51</v>
      </c>
      <c r="D13" s="13">
        <v>0.0266</v>
      </c>
      <c r="E13" s="12">
        <f t="shared" si="3"/>
        <v>338738.8869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12734544.62</v>
      </c>
      <c r="D14" s="13">
        <v>0.0276</v>
      </c>
      <c r="E14" s="12">
        <f t="shared" si="3"/>
        <v>342033.3121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12392511.31</v>
      </c>
      <c r="D15" s="13">
        <v>0.029</v>
      </c>
      <c r="E15" s="12">
        <f t="shared" si="3"/>
        <v>349254.4489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12043256.86</v>
      </c>
      <c r="D16" s="13">
        <v>0.0303</v>
      </c>
      <c r="E16" s="12">
        <f t="shared" si="3"/>
        <v>354179.0574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11689077.8</v>
      </c>
      <c r="D17" s="13">
        <v>0.0313</v>
      </c>
      <c r="E17" s="12">
        <f t="shared" si="3"/>
        <v>354764.0213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11334313.78</v>
      </c>
      <c r="D18" s="13">
        <v>0.0321</v>
      </c>
      <c r="E18" s="12">
        <f t="shared" si="3"/>
        <v>352515.7178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10981798.06</v>
      </c>
      <c r="D19" s="13">
        <v>0.0329</v>
      </c>
      <c r="E19" s="12">
        <f t="shared" si="3"/>
        <v>349792.9676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10632005.09</v>
      </c>
      <c r="D20" s="13">
        <v>0.0331</v>
      </c>
      <c r="E20" s="12">
        <f t="shared" si="3"/>
        <v>340644.0506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10291361.04</v>
      </c>
      <c r="D21" s="13">
        <v>0.0321</v>
      </c>
      <c r="E21" s="12">
        <f t="shared" si="3"/>
        <v>320078.1799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9971282.864</v>
      </c>
      <c r="D22" s="13">
        <v>0.0303</v>
      </c>
      <c r="E22" s="12">
        <f t="shared" si="3"/>
        <v>293244.5606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9678038.304</v>
      </c>
      <c r="D23" s="13">
        <v>0.0278</v>
      </c>
      <c r="E23" s="12">
        <f t="shared" si="3"/>
        <v>261772.1977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9416266.106</v>
      </c>
      <c r="D24" s="13">
        <v>0.0255</v>
      </c>
      <c r="E24" s="12">
        <f t="shared" si="3"/>
        <v>234144.1109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9182121.995</v>
      </c>
      <c r="D25" s="13">
        <v>0.0236</v>
      </c>
      <c r="E25" s="12">
        <f t="shared" si="3"/>
        <v>211701.9139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8970420.081</v>
      </c>
      <c r="D26" s="13">
        <v>0.0224</v>
      </c>
      <c r="E26" s="12">
        <f t="shared" si="3"/>
        <v>196535.0252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8773885.056</v>
      </c>
      <c r="D27" s="13">
        <v>0.0222</v>
      </c>
      <c r="E27" s="12">
        <f t="shared" si="3"/>
        <v>190550.0374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8583335.018</v>
      </c>
      <c r="D28" s="13">
        <v>0.023</v>
      </c>
      <c r="E28" s="12">
        <f t="shared" si="3"/>
        <v>192978.2067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8390356.812</v>
      </c>
      <c r="D29" s="13">
        <v>0.0246</v>
      </c>
      <c r="E29" s="12">
        <f t="shared" si="3"/>
        <v>201447.177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8188909.635</v>
      </c>
      <c r="D30" s="13">
        <v>0.0267</v>
      </c>
      <c r="E30" s="12">
        <f t="shared" si="3"/>
        <v>212957.911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7975951.724</v>
      </c>
      <c r="D31" s="13">
        <v>0.029</v>
      </c>
      <c r="E31" s="12">
        <f t="shared" si="3"/>
        <v>224783.8678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7751167.856</v>
      </c>
      <c r="D32" s="13">
        <v>0.0309</v>
      </c>
      <c r="E32" s="12">
        <f t="shared" si="3"/>
        <v>232332.0271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7518835.829</v>
      </c>
      <c r="D33" s="13">
        <v>0.0323</v>
      </c>
      <c r="E33" s="12">
        <f t="shared" si="3"/>
        <v>235259.5149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7283576.314</v>
      </c>
      <c r="D34" s="13">
        <v>0.0334</v>
      </c>
      <c r="E34" s="12">
        <f t="shared" si="3"/>
        <v>235408.7951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7048167.519</v>
      </c>
      <c r="D35" s="13">
        <v>0.034</v>
      </c>
      <c r="E35" s="12">
        <f t="shared" si="3"/>
        <v>231757.9261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6816409.593</v>
      </c>
      <c r="D36" s="13">
        <v>0.0343</v>
      </c>
      <c r="E36" s="12">
        <f t="shared" si="3"/>
        <v>226049.3561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6590360.236</v>
      </c>
      <c r="D37" s="13">
        <v>0.0339</v>
      </c>
      <c r="E37" s="12">
        <f t="shared" si="3"/>
        <v>216087.8344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6374272.402</v>
      </c>
      <c r="D38" s="13">
        <v>0.0331</v>
      </c>
      <c r="E38" s="12">
        <f t="shared" si="3"/>
        <v>204228.4547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6170043.947</v>
      </c>
      <c r="D39" s="13">
        <v>0.0324</v>
      </c>
      <c r="E39" s="12">
        <f t="shared" si="3"/>
        <v>193635.6295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5976408.318</v>
      </c>
      <c r="D40" s="13">
        <v>0.0322</v>
      </c>
      <c r="E40" s="12">
        <f t="shared" si="3"/>
        <v>186437.074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5789971.244</v>
      </c>
      <c r="D41" s="13">
        <v>0.0325</v>
      </c>
      <c r="E41" s="12">
        <f t="shared" si="3"/>
        <v>182250.9108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5607720.333</v>
      </c>
      <c r="D42" s="13">
        <v>0.0326</v>
      </c>
      <c r="E42" s="12">
        <f t="shared" si="3"/>
        <v>177040.1732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5430680.16</v>
      </c>
      <c r="D43" s="13">
        <v>0.032</v>
      </c>
      <c r="E43" s="12">
        <f t="shared" si="3"/>
        <v>168393.1832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5262286.977</v>
      </c>
      <c r="D44" s="13">
        <v>0.0308</v>
      </c>
      <c r="E44" s="12">
        <f t="shared" si="3"/>
        <v>157235.5829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5105051.394</v>
      </c>
      <c r="D45" s="13">
        <v>0.0294</v>
      </c>
      <c r="E45" s="12">
        <f t="shared" si="3"/>
        <v>145801.9341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4959249.459</v>
      </c>
      <c r="D46" s="13">
        <v>0.0284</v>
      </c>
      <c r="E46" s="12">
        <f t="shared" si="3"/>
        <v>136953.2134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4822296.246</v>
      </c>
      <c r="D47" s="13">
        <v>0.028</v>
      </c>
      <c r="E47" s="12">
        <f t="shared" si="3"/>
        <v>131346.5904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4690949.656</v>
      </c>
      <c r="D48" s="13">
        <v>0.0282</v>
      </c>
      <c r="E48" s="12">
        <f t="shared" si="3"/>
        <v>128656.6624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4562292.993</v>
      </c>
      <c r="D49" s="13">
        <v>0.0287</v>
      </c>
      <c r="E49" s="12">
        <f t="shared" si="3"/>
        <v>127284.737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4435008.256</v>
      </c>
      <c r="D50" s="13">
        <v>0.0293</v>
      </c>
      <c r="E50" s="12">
        <f t="shared" si="3"/>
        <v>126246.7132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4308761.543</v>
      </c>
      <c r="D51" s="13">
        <v>0.0298</v>
      </c>
      <c r="E51" s="12">
        <f t="shared" si="3"/>
        <v>124685.4671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4184076.076</v>
      </c>
      <c r="D52" s="13">
        <v>0.0301</v>
      </c>
      <c r="E52" s="12">
        <f t="shared" si="3"/>
        <v>122260.6445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4061815.432</v>
      </c>
      <c r="D53" s="13">
        <v>0.0303</v>
      </c>
      <c r="E53" s="12">
        <f t="shared" si="3"/>
        <v>119453.5646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3942361.867</v>
      </c>
      <c r="D54" s="13">
        <v>0.0304</v>
      </c>
      <c r="E54" s="12">
        <f t="shared" si="3"/>
        <v>116311.9184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3826049.949</v>
      </c>
      <c r="D55" s="13">
        <v>0.0305</v>
      </c>
      <c r="E55" s="12">
        <f t="shared" si="3"/>
        <v>113240.6826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3712809.266</v>
      </c>
      <c r="D56" s="13">
        <v>0.0305</v>
      </c>
      <c r="E56" s="12">
        <f t="shared" si="3"/>
        <v>109889.0661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3602920.2</v>
      </c>
      <c r="D57" s="13">
        <v>0.0305</v>
      </c>
      <c r="E57" s="12">
        <f t="shared" si="3"/>
        <v>106636.6483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3496283.552</v>
      </c>
      <c r="D58" s="13">
        <v>0.0303</v>
      </c>
      <c r="E58" s="12">
        <f t="shared" si="3"/>
        <v>102821.8884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3393461.663</v>
      </c>
      <c r="D59" s="13">
        <v>0.0299</v>
      </c>
      <c r="E59" s="12">
        <f t="shared" si="3"/>
        <v>98518.79185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3294942.871</v>
      </c>
      <c r="D60" s="13">
        <v>0.0294</v>
      </c>
      <c r="E60" s="12">
        <f t="shared" si="3"/>
        <v>94104.64389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3200838.227</v>
      </c>
      <c r="D61" s="13">
        <v>0.0288</v>
      </c>
      <c r="E61" s="12">
        <f t="shared" si="3"/>
        <v>89603.55847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3111234.669</v>
      </c>
      <c r="D62" s="13">
        <v>0.0283</v>
      </c>
      <c r="E62" s="12">
        <f t="shared" si="3"/>
        <v>85624.76041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3025609.909</v>
      </c>
      <c r="D63" s="13">
        <v>0.0277</v>
      </c>
      <c r="E63" s="12">
        <f t="shared" si="3"/>
        <v>81550.44708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2944059.461</v>
      </c>
      <c r="D64" s="13">
        <v>0.0272</v>
      </c>
      <c r="E64" s="12">
        <f t="shared" si="3"/>
        <v>77957.96082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2866101.501</v>
      </c>
      <c r="D65" s="13">
        <v>0.0268</v>
      </c>
      <c r="E65" s="12">
        <f t="shared" si="3"/>
        <v>74806.70064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2791294.8</v>
      </c>
      <c r="D66" s="13">
        <v>0.0264</v>
      </c>
      <c r="E66" s="12">
        <f t="shared" si="3"/>
        <v>71794.8</v>
      </c>
      <c r="F66" s="39">
        <f>SUM(F2)</f>
        <v>17339111</v>
      </c>
    </row>
    <row r="67" ht="22.5" customHeight="1">
      <c r="A67" s="3">
        <f t="shared" si="1"/>
        <v>1950</v>
      </c>
      <c r="B67" s="4">
        <v>1700.0</v>
      </c>
      <c r="C67" s="17">
        <v>2719500.0</v>
      </c>
      <c r="D67" s="13">
        <v>0.026</v>
      </c>
      <c r="E67" s="4" t="s">
        <v>72</v>
      </c>
      <c r="F67" s="12">
        <f>SUM(C2)</f>
        <v>17339702.03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17219800.95</v>
      </c>
      <c r="D2" s="13">
        <v>0.0149</v>
      </c>
      <c r="E2" s="12">
        <f t="shared" ref="E2:E66" si="3">SUM(C2-C3)</f>
        <v>252808.1921</v>
      </c>
      <c r="F2" s="19">
        <v>1.7219177E7</v>
      </c>
    </row>
    <row r="3" ht="22.5" customHeight="1">
      <c r="A3" s="3">
        <f t="shared" si="1"/>
        <v>2014</v>
      </c>
      <c r="B3" s="4">
        <v>1764.0</v>
      </c>
      <c r="C3" s="12">
        <f t="shared" si="2"/>
        <v>16966992.76</v>
      </c>
      <c r="D3" s="13">
        <v>0.0151</v>
      </c>
      <c r="E3" s="12">
        <f t="shared" si="3"/>
        <v>252390.4942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16714602.26</v>
      </c>
      <c r="D4" s="13">
        <v>0.0153</v>
      </c>
      <c r="E4" s="12">
        <f t="shared" si="3"/>
        <v>251879.6559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16462722.61</v>
      </c>
      <c r="D5" s="13">
        <v>0.0155</v>
      </c>
      <c r="E5" s="12">
        <f t="shared" si="3"/>
        <v>251277.4007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16211445.21</v>
      </c>
      <c r="D6" s="13">
        <v>0.0156</v>
      </c>
      <c r="E6" s="12">
        <f t="shared" si="3"/>
        <v>249013.9279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15962431.28</v>
      </c>
      <c r="D7" s="13">
        <v>0.0158</v>
      </c>
      <c r="E7" s="12">
        <f t="shared" si="3"/>
        <v>248283.5343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15714147.74</v>
      </c>
      <c r="D8" s="13">
        <v>0.0161</v>
      </c>
      <c r="E8" s="12">
        <f t="shared" si="3"/>
        <v>248989.0549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15465158.69</v>
      </c>
      <c r="D9" s="13">
        <v>0.0164</v>
      </c>
      <c r="E9" s="12">
        <f t="shared" si="3"/>
        <v>249536.2087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15215622.48</v>
      </c>
      <c r="D10" s="13">
        <v>0.0167</v>
      </c>
      <c r="E10" s="12">
        <f t="shared" si="3"/>
        <v>249927.1126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14965695.37</v>
      </c>
      <c r="D11" s="13">
        <v>0.0171</v>
      </c>
      <c r="E11" s="12">
        <f t="shared" si="3"/>
        <v>251610.8453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14714084.52</v>
      </c>
      <c r="D12" s="13">
        <v>0.0176</v>
      </c>
      <c r="E12" s="12">
        <f t="shared" si="3"/>
        <v>254488.8832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14459595.64</v>
      </c>
      <c r="D13" s="13">
        <v>0.0182</v>
      </c>
      <c r="E13" s="12">
        <f t="shared" si="3"/>
        <v>258460.6567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14201134.98</v>
      </c>
      <c r="D14" s="13">
        <v>0.0189</v>
      </c>
      <c r="E14" s="12">
        <f t="shared" si="3"/>
        <v>263422.761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13937712.22</v>
      </c>
      <c r="D15" s="13">
        <v>0.0195</v>
      </c>
      <c r="E15" s="12">
        <f t="shared" si="3"/>
        <v>266586.9429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13671125.28</v>
      </c>
      <c r="D16" s="13">
        <v>0.0201</v>
      </c>
      <c r="E16" s="12">
        <f t="shared" si="3"/>
        <v>269375.177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13401750.1</v>
      </c>
      <c r="D17" s="13">
        <v>0.0206</v>
      </c>
      <c r="E17" s="12">
        <f t="shared" si="3"/>
        <v>270503.6764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13131246.42</v>
      </c>
      <c r="D18" s="13">
        <v>0.0211</v>
      </c>
      <c r="E18" s="12">
        <f t="shared" si="3"/>
        <v>271343.9424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12859902.48</v>
      </c>
      <c r="D19" s="13">
        <v>0.0216</v>
      </c>
      <c r="E19" s="12">
        <f t="shared" si="3"/>
        <v>271900.8356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12588001.65</v>
      </c>
      <c r="D20" s="13">
        <v>0.0221</v>
      </c>
      <c r="E20" s="12">
        <f t="shared" si="3"/>
        <v>272179.6658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12315821.98</v>
      </c>
      <c r="D21" s="13">
        <v>0.0226</v>
      </c>
      <c r="E21" s="12">
        <f t="shared" si="3"/>
        <v>272186.1693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12043635.81</v>
      </c>
      <c r="D22" s="13">
        <v>0.023</v>
      </c>
      <c r="E22" s="12">
        <f t="shared" si="3"/>
        <v>270775.7807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11772860.03</v>
      </c>
      <c r="D23" s="13">
        <v>0.0234</v>
      </c>
      <c r="E23" s="12">
        <f t="shared" si="3"/>
        <v>269185.973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11503674.06</v>
      </c>
      <c r="D24" s="13">
        <v>0.0237</v>
      </c>
      <c r="E24" s="12">
        <f t="shared" si="3"/>
        <v>266325.1687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11237348.89</v>
      </c>
      <c r="D25" s="13">
        <v>0.0239</v>
      </c>
      <c r="E25" s="12">
        <f t="shared" si="3"/>
        <v>262303.5828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10975045.31</v>
      </c>
      <c r="D26" s="13">
        <v>0.0241</v>
      </c>
      <c r="E26" s="12">
        <f t="shared" si="3"/>
        <v>258274.1841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10716771.12</v>
      </c>
      <c r="D27" s="13">
        <v>0.0242</v>
      </c>
      <c r="E27" s="12">
        <f t="shared" si="3"/>
        <v>253217.9859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10463553.14</v>
      </c>
      <c r="D28" s="13">
        <v>0.0242</v>
      </c>
      <c r="E28" s="12">
        <f t="shared" si="3"/>
        <v>247234.9013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10216318.24</v>
      </c>
      <c r="D29" s="13">
        <v>0.0242</v>
      </c>
      <c r="E29" s="12">
        <f t="shared" si="3"/>
        <v>241393.1862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9974925.049</v>
      </c>
      <c r="D30" s="13">
        <v>0.0242</v>
      </c>
      <c r="E30" s="12">
        <f t="shared" si="3"/>
        <v>235689.5003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9739235.549</v>
      </c>
      <c r="D31" s="13">
        <v>0.0242</v>
      </c>
      <c r="E31" s="12">
        <f t="shared" si="3"/>
        <v>230120.5822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9509114.967</v>
      </c>
      <c r="D32" s="13">
        <v>0.0241</v>
      </c>
      <c r="E32" s="12">
        <f t="shared" si="3"/>
        <v>223776.6533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9285338.313</v>
      </c>
      <c r="D33" s="13">
        <v>0.024</v>
      </c>
      <c r="E33" s="12">
        <f t="shared" si="3"/>
        <v>217625.1167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9067713.197</v>
      </c>
      <c r="D34" s="13">
        <v>0.0238</v>
      </c>
      <c r="E34" s="12">
        <f t="shared" si="3"/>
        <v>210794.6611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8856918.535</v>
      </c>
      <c r="D35" s="13">
        <v>0.0235</v>
      </c>
      <c r="E35" s="12">
        <f t="shared" si="3"/>
        <v>203358.6571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8653559.878</v>
      </c>
      <c r="D36" s="13">
        <v>0.023</v>
      </c>
      <c r="E36" s="12">
        <f t="shared" si="3"/>
        <v>194557.0647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8459002.814</v>
      </c>
      <c r="D37" s="13">
        <v>0.0225</v>
      </c>
      <c r="E37" s="12">
        <f t="shared" si="3"/>
        <v>186139.4262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8272863.387</v>
      </c>
      <c r="D38" s="13">
        <v>0.0219</v>
      </c>
      <c r="E38" s="12">
        <f t="shared" si="3"/>
        <v>177292.9917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8095570.396</v>
      </c>
      <c r="D39" s="13">
        <v>0.0215</v>
      </c>
      <c r="E39" s="12">
        <f t="shared" si="3"/>
        <v>170391.3495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7925179.046</v>
      </c>
      <c r="D40" s="13">
        <v>0.0214</v>
      </c>
      <c r="E40" s="12">
        <f t="shared" si="3"/>
        <v>166045.4588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7759133.587</v>
      </c>
      <c r="D41" s="13">
        <v>0.0216</v>
      </c>
      <c r="E41" s="12">
        <f t="shared" si="3"/>
        <v>164053.725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7595079.862</v>
      </c>
      <c r="D42" s="13">
        <v>0.0221</v>
      </c>
      <c r="E42" s="12">
        <f t="shared" si="3"/>
        <v>164221.9597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7430857.903</v>
      </c>
      <c r="D43" s="13">
        <v>0.0227</v>
      </c>
      <c r="E43" s="12">
        <f t="shared" si="3"/>
        <v>164936.4177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7265921.485</v>
      </c>
      <c r="D44" s="13">
        <v>0.0234</v>
      </c>
      <c r="E44" s="12">
        <f t="shared" si="3"/>
        <v>166135.0037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7099786.481</v>
      </c>
      <c r="D45" s="13">
        <v>0.024</v>
      </c>
      <c r="E45" s="12">
        <f t="shared" si="3"/>
        <v>166401.2457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6933385.236</v>
      </c>
      <c r="D46" s="13">
        <v>0.0244</v>
      </c>
      <c r="E46" s="12">
        <f t="shared" si="3"/>
        <v>165145.0603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6768240.175</v>
      </c>
      <c r="D47" s="13">
        <v>0.0247</v>
      </c>
      <c r="E47" s="12">
        <f t="shared" si="3"/>
        <v>163145.8303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6605094.345</v>
      </c>
      <c r="D48" s="13">
        <v>0.0247</v>
      </c>
      <c r="E48" s="12">
        <f t="shared" si="3"/>
        <v>159213.2627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6445881.082</v>
      </c>
      <c r="D49" s="13">
        <v>0.0245</v>
      </c>
      <c r="E49" s="12">
        <f t="shared" si="3"/>
        <v>154147.4734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6291733.609</v>
      </c>
      <c r="D50" s="13">
        <v>0.0242</v>
      </c>
      <c r="E50" s="12">
        <f t="shared" si="3"/>
        <v>148662.3251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6143071.284</v>
      </c>
      <c r="D51" s="13">
        <v>0.0238</v>
      </c>
      <c r="E51" s="12">
        <f t="shared" si="3"/>
        <v>142806.3065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6000264.977</v>
      </c>
      <c r="D52" s="13">
        <v>0.0233</v>
      </c>
      <c r="E52" s="12">
        <f t="shared" si="3"/>
        <v>136622.8613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5863642.116</v>
      </c>
      <c r="D53" s="13">
        <v>0.0228</v>
      </c>
      <c r="E53" s="12">
        <f t="shared" si="3"/>
        <v>130710.8332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5732931.283</v>
      </c>
      <c r="D54" s="13">
        <v>0.0224</v>
      </c>
      <c r="E54" s="12">
        <f t="shared" si="3"/>
        <v>125604.1283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5607327.155</v>
      </c>
      <c r="D55" s="13">
        <v>0.0219</v>
      </c>
      <c r="E55" s="12">
        <f t="shared" si="3"/>
        <v>120168.7687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5487158.386</v>
      </c>
      <c r="D56" s="13">
        <v>0.0215</v>
      </c>
      <c r="E56" s="12">
        <f t="shared" si="3"/>
        <v>115490.852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5371667.534</v>
      </c>
      <c r="D57" s="13">
        <v>0.021</v>
      </c>
      <c r="E57" s="12">
        <f t="shared" si="3"/>
        <v>110484.8366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5261182.697</v>
      </c>
      <c r="D58" s="13">
        <v>0.0205</v>
      </c>
      <c r="E58" s="12">
        <f t="shared" si="3"/>
        <v>105687.6485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5155495.049</v>
      </c>
      <c r="D59" s="13">
        <v>0.0201</v>
      </c>
      <c r="E59" s="12">
        <f t="shared" si="3"/>
        <v>101583.6197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5053911.429</v>
      </c>
      <c r="D60" s="13">
        <v>0.0196</v>
      </c>
      <c r="E60" s="12">
        <f t="shared" si="3"/>
        <v>97152.47549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4956758.954</v>
      </c>
      <c r="D61" s="13">
        <v>0.0192</v>
      </c>
      <c r="E61" s="12">
        <f t="shared" si="3"/>
        <v>93376.93476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4863382.019</v>
      </c>
      <c r="D62" s="13">
        <v>0.0188</v>
      </c>
      <c r="E62" s="12">
        <f t="shared" si="3"/>
        <v>89744.38747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4773637.631</v>
      </c>
      <c r="D63" s="13">
        <v>0.0184</v>
      </c>
      <c r="E63" s="12">
        <f t="shared" si="3"/>
        <v>86247.96977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4687389.662</v>
      </c>
      <c r="D64" s="13">
        <v>0.0181</v>
      </c>
      <c r="E64" s="12">
        <f t="shared" si="3"/>
        <v>83333.41801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4604056.244</v>
      </c>
      <c r="D65" s="13">
        <v>0.0178</v>
      </c>
      <c r="E65" s="12">
        <f t="shared" si="3"/>
        <v>80518.96358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4523537.28</v>
      </c>
      <c r="D66" s="13">
        <v>0.0176</v>
      </c>
      <c r="E66" s="12">
        <f t="shared" si="3"/>
        <v>78237.28</v>
      </c>
      <c r="F66" s="39">
        <f>SUM(F2)</f>
        <v>17219177</v>
      </c>
    </row>
    <row r="67" ht="22.5" customHeight="1">
      <c r="A67" s="3">
        <f t="shared" si="1"/>
        <v>1950</v>
      </c>
      <c r="B67" s="4">
        <v>1700.0</v>
      </c>
      <c r="C67" s="17">
        <v>4445300.0</v>
      </c>
      <c r="D67" s="13">
        <v>0.0174</v>
      </c>
      <c r="E67" s="4" t="s">
        <v>72</v>
      </c>
      <c r="F67" s="12">
        <f>SUM(C2)</f>
        <v>17219800.95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730350.5336</v>
      </c>
      <c r="D2" s="13">
        <v>0.0436</v>
      </c>
      <c r="E2" s="12">
        <f t="shared" ref="E2:E66" si="3">SUM(C2-C3)</f>
        <v>30512.91996</v>
      </c>
      <c r="F2" s="19">
        <v>730203.0</v>
      </c>
    </row>
    <row r="3" ht="22.5" customHeight="1">
      <c r="A3" s="3">
        <f t="shared" si="1"/>
        <v>2014</v>
      </c>
      <c r="B3" s="4">
        <v>1764.0</v>
      </c>
      <c r="C3" s="12">
        <f t="shared" si="2"/>
        <v>699837.6137</v>
      </c>
      <c r="D3" s="13">
        <v>0.0622</v>
      </c>
      <c r="E3" s="12">
        <f t="shared" si="3"/>
        <v>40980.88832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658856.7254</v>
      </c>
      <c r="D4" s="13">
        <v>0.0868</v>
      </c>
      <c r="E4" s="12">
        <f t="shared" si="3"/>
        <v>52621.24012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606235.4852</v>
      </c>
      <c r="D5" s="13">
        <v>0.1166</v>
      </c>
      <c r="E5" s="12">
        <f t="shared" si="3"/>
        <v>63305.62205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542929.8632</v>
      </c>
      <c r="D6" s="13">
        <v>0.1343</v>
      </c>
      <c r="E6" s="12">
        <f t="shared" si="3"/>
        <v>64282.35972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478647.5035</v>
      </c>
      <c r="D7" s="13">
        <v>0.1448</v>
      </c>
      <c r="E7" s="12">
        <f t="shared" si="3"/>
        <v>60541.71777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418105.7857</v>
      </c>
      <c r="D8" s="13">
        <v>0.1384</v>
      </c>
      <c r="E8" s="12">
        <f t="shared" si="3"/>
        <v>50830.85097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367274.9347</v>
      </c>
      <c r="D9" s="13">
        <v>0.1096</v>
      </c>
      <c r="E9" s="12">
        <f t="shared" si="3"/>
        <v>36277.33674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330997.598</v>
      </c>
      <c r="D10" s="13">
        <v>0.0774</v>
      </c>
      <c r="E10" s="12">
        <f t="shared" si="3"/>
        <v>23778.73964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307218.8584</v>
      </c>
      <c r="D11" s="13">
        <v>0.0558</v>
      </c>
      <c r="E11" s="12">
        <f t="shared" si="3"/>
        <v>16236.79892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290982.0594</v>
      </c>
      <c r="D12" s="13">
        <v>0.0429</v>
      </c>
      <c r="E12" s="12">
        <f t="shared" si="3"/>
        <v>11969.63309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279012.4263</v>
      </c>
      <c r="D13" s="13">
        <v>0.0358</v>
      </c>
      <c r="E13" s="12">
        <f t="shared" si="3"/>
        <v>9643.410758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269369.0156</v>
      </c>
      <c r="D14" s="13">
        <v>0.0317</v>
      </c>
      <c r="E14" s="12">
        <f t="shared" si="3"/>
        <v>8276.628666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261092.3869</v>
      </c>
      <c r="D15" s="13">
        <v>0.0299</v>
      </c>
      <c r="E15" s="12">
        <f t="shared" si="3"/>
        <v>7580.019778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253512.3671</v>
      </c>
      <c r="D16" s="13">
        <v>0.0297</v>
      </c>
      <c r="E16" s="12">
        <f t="shared" si="3"/>
        <v>7312.146552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246200.2206</v>
      </c>
      <c r="D17" s="13">
        <v>0.0303</v>
      </c>
      <c r="E17" s="12">
        <f t="shared" si="3"/>
        <v>7240.480136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238959.7405</v>
      </c>
      <c r="D18" s="13">
        <v>0.0309</v>
      </c>
      <c r="E18" s="12">
        <f t="shared" si="3"/>
        <v>7162.533689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231797.2068</v>
      </c>
      <c r="D19" s="13">
        <v>0.0312</v>
      </c>
      <c r="E19" s="12">
        <f t="shared" si="3"/>
        <v>7013.259165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224783.9476</v>
      </c>
      <c r="D20" s="13">
        <v>0.0311</v>
      </c>
      <c r="E20" s="12">
        <f t="shared" si="3"/>
        <v>6779.9251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218004.0225</v>
      </c>
      <c r="D21" s="13">
        <v>0.0309</v>
      </c>
      <c r="E21" s="12">
        <f t="shared" si="3"/>
        <v>6534.410996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211469.6115</v>
      </c>
      <c r="D22" s="13">
        <v>0.0312</v>
      </c>
      <c r="E22" s="12">
        <f t="shared" si="3"/>
        <v>6398.227191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205071.3843</v>
      </c>
      <c r="D23" s="13">
        <v>0.034</v>
      </c>
      <c r="E23" s="12">
        <f t="shared" si="3"/>
        <v>6743.159639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198328.2247</v>
      </c>
      <c r="D24" s="13">
        <v>0.04</v>
      </c>
      <c r="E24" s="12">
        <f t="shared" si="3"/>
        <v>7628.008642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190700.216</v>
      </c>
      <c r="D25" s="13">
        <v>0.0472</v>
      </c>
      <c r="E25" s="12">
        <f t="shared" si="3"/>
        <v>8595.349692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182104.8663</v>
      </c>
      <c r="D26" s="13">
        <v>0.0532</v>
      </c>
      <c r="E26" s="12">
        <f t="shared" si="3"/>
        <v>9198.612694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172906.2537</v>
      </c>
      <c r="D27" s="13">
        <v>0.0581</v>
      </c>
      <c r="E27" s="12">
        <f t="shared" si="3"/>
        <v>9494.238103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163412.0155</v>
      </c>
      <c r="D28" s="13">
        <v>0.0629</v>
      </c>
      <c r="E28" s="12">
        <f t="shared" si="3"/>
        <v>9670.350718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153741.6648</v>
      </c>
      <c r="D29" s="13">
        <v>0.0674</v>
      </c>
      <c r="E29" s="12">
        <f t="shared" si="3"/>
        <v>9707.877281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144033.7876</v>
      </c>
      <c r="D30" s="13">
        <v>0.071</v>
      </c>
      <c r="E30" s="12">
        <f t="shared" si="3"/>
        <v>9548.458372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134485.3292</v>
      </c>
      <c r="D31" s="13">
        <v>0.0738</v>
      </c>
      <c r="E31" s="12">
        <f t="shared" si="3"/>
        <v>9242.891873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125242.4373</v>
      </c>
      <c r="D32" s="13">
        <v>0.0754</v>
      </c>
      <c r="E32" s="12">
        <f t="shared" si="3"/>
        <v>8781.178885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116461.2584</v>
      </c>
      <c r="D33" s="13">
        <v>0.0758</v>
      </c>
      <c r="E33" s="12">
        <f t="shared" si="3"/>
        <v>8205.766303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108255.4921</v>
      </c>
      <c r="D34" s="13">
        <v>0.0755</v>
      </c>
      <c r="E34" s="12">
        <f t="shared" si="3"/>
        <v>7599.525481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100655.9666</v>
      </c>
      <c r="D35" s="13">
        <v>0.0741</v>
      </c>
      <c r="E35" s="12">
        <f t="shared" si="3"/>
        <v>6944.052814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93711.91382</v>
      </c>
      <c r="D36" s="13">
        <v>0.0711</v>
      </c>
      <c r="E36" s="12">
        <f t="shared" si="3"/>
        <v>6220.630261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87491.28356</v>
      </c>
      <c r="D37" s="13">
        <v>0.0667</v>
      </c>
      <c r="E37" s="12">
        <f t="shared" si="3"/>
        <v>5470.768364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82020.5152</v>
      </c>
      <c r="D38" s="13">
        <v>0.0607</v>
      </c>
      <c r="E38" s="12">
        <f t="shared" si="3"/>
        <v>4693.735526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77326.77967</v>
      </c>
      <c r="D39" s="13">
        <v>0.0539</v>
      </c>
      <c r="E39" s="12">
        <f t="shared" si="3"/>
        <v>3954.752277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73372.0274</v>
      </c>
      <c r="D40" s="13">
        <v>0.0478</v>
      </c>
      <c r="E40" s="12">
        <f t="shared" si="3"/>
        <v>3347.187354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70024.84004</v>
      </c>
      <c r="D41" s="13">
        <v>0.0427</v>
      </c>
      <c r="E41" s="12">
        <f t="shared" si="3"/>
        <v>2867.61357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67157.22647</v>
      </c>
      <c r="D42" s="13">
        <v>0.0391</v>
      </c>
      <c r="E42" s="12">
        <f t="shared" si="3"/>
        <v>2527.04028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64630.18619</v>
      </c>
      <c r="D43" s="13">
        <v>0.0383</v>
      </c>
      <c r="E43" s="12">
        <f t="shared" si="3"/>
        <v>2384.027864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62246.15833</v>
      </c>
      <c r="D44" s="13">
        <v>0.0404</v>
      </c>
      <c r="E44" s="12">
        <f t="shared" si="3"/>
        <v>2417.094191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59829.06414</v>
      </c>
      <c r="D45" s="13">
        <v>0.0462</v>
      </c>
      <c r="E45" s="12">
        <f t="shared" si="3"/>
        <v>2642.040492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57187.02364</v>
      </c>
      <c r="D46" s="13">
        <v>0.0553</v>
      </c>
      <c r="E46" s="12">
        <f t="shared" si="3"/>
        <v>2996.723593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54190.30005</v>
      </c>
      <c r="D47" s="13">
        <v>0.0663</v>
      </c>
      <c r="E47" s="12">
        <f t="shared" si="3"/>
        <v>3369.424077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50820.87597</v>
      </c>
      <c r="D48" s="13">
        <v>0.0777</v>
      </c>
      <c r="E48" s="12">
        <f t="shared" si="3"/>
        <v>3664.082827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47156.79315</v>
      </c>
      <c r="D49" s="13">
        <v>0.0891</v>
      </c>
      <c r="E49" s="12">
        <f t="shared" si="3"/>
        <v>3857.928812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43298.86433</v>
      </c>
      <c r="D50" s="13">
        <v>0.1005</v>
      </c>
      <c r="E50" s="12">
        <f t="shared" si="3"/>
        <v>3954.144358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39344.71998</v>
      </c>
      <c r="D51" s="13">
        <v>0.1089</v>
      </c>
      <c r="E51" s="12">
        <f t="shared" si="3"/>
        <v>3863.865096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35480.85488</v>
      </c>
      <c r="D52" s="13">
        <v>0.1063</v>
      </c>
      <c r="E52" s="12">
        <f t="shared" si="3"/>
        <v>3409.215289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32071.63959</v>
      </c>
      <c r="D53" s="13">
        <v>0.0927</v>
      </c>
      <c r="E53" s="12">
        <f t="shared" si="3"/>
        <v>2720.820893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29350.8187</v>
      </c>
      <c r="D54" s="13">
        <v>0.0796</v>
      </c>
      <c r="E54" s="12">
        <f t="shared" si="3"/>
        <v>2164.065551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27186.75315</v>
      </c>
      <c r="D55" s="13">
        <v>0.0699</v>
      </c>
      <c r="E55" s="12">
        <f t="shared" si="3"/>
        <v>1776.197818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25410.55533</v>
      </c>
      <c r="D56" s="13">
        <v>0.0638</v>
      </c>
      <c r="E56" s="12">
        <f t="shared" si="3"/>
        <v>1523.964495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23886.59083</v>
      </c>
      <c r="D57" s="13">
        <v>0.0607</v>
      </c>
      <c r="E57" s="12">
        <f t="shared" si="3"/>
        <v>1366.942645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22519.64819</v>
      </c>
      <c r="D58" s="13">
        <v>0.0599</v>
      </c>
      <c r="E58" s="12">
        <f t="shared" si="3"/>
        <v>1272.692638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21246.95555</v>
      </c>
      <c r="D59" s="13">
        <v>0.0604</v>
      </c>
      <c r="E59" s="12">
        <f t="shared" si="3"/>
        <v>1210.218894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20036.73666</v>
      </c>
      <c r="D60" s="13">
        <v>0.0613</v>
      </c>
      <c r="E60" s="12">
        <f t="shared" si="3"/>
        <v>1157.30892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18879.42774</v>
      </c>
      <c r="D61" s="13">
        <v>0.0613</v>
      </c>
      <c r="E61" s="12">
        <f t="shared" si="3"/>
        <v>1090.463507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17788.96423</v>
      </c>
      <c r="D62" s="13">
        <v>0.0596</v>
      </c>
      <c r="E62" s="12">
        <f t="shared" si="3"/>
        <v>1000.587267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16788.37696</v>
      </c>
      <c r="D63" s="13">
        <v>0.0568</v>
      </c>
      <c r="E63" s="12">
        <f t="shared" si="3"/>
        <v>902.3276036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15886.04936</v>
      </c>
      <c r="D64" s="13">
        <v>0.0532</v>
      </c>
      <c r="E64" s="12">
        <f t="shared" si="3"/>
        <v>802.4476129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15083.60175</v>
      </c>
      <c r="D65" s="13">
        <v>0.0501</v>
      </c>
      <c r="E65" s="12">
        <f t="shared" si="3"/>
        <v>719.6347467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14363.967</v>
      </c>
      <c r="D66" s="13">
        <v>0.0477</v>
      </c>
      <c r="E66" s="12">
        <f t="shared" si="3"/>
        <v>653.967</v>
      </c>
      <c r="F66" s="39">
        <f>SUM(F2)</f>
        <v>730203</v>
      </c>
    </row>
    <row r="67" ht="22.5" customHeight="1">
      <c r="A67" s="3">
        <f t="shared" si="1"/>
        <v>1950</v>
      </c>
      <c r="B67" s="4">
        <v>1700.0</v>
      </c>
      <c r="C67" s="17">
        <v>13710.0</v>
      </c>
      <c r="D67" s="13">
        <v>0.0449</v>
      </c>
      <c r="E67" s="4" t="s">
        <v>72</v>
      </c>
      <c r="F67" s="12">
        <f>SUM(C2)</f>
        <v>730350.5336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19672683.49</v>
      </c>
      <c r="D2" s="13">
        <v>0.0106</v>
      </c>
      <c r="E2" s="12">
        <f t="shared" ref="E2:E66" si="3">SUM(C2-C3)</f>
        <v>206343.207</v>
      </c>
      <c r="F2" s="19">
        <v>1.9674606E7</v>
      </c>
    </row>
    <row r="3" ht="22.5" customHeight="1">
      <c r="A3" s="3">
        <f t="shared" si="1"/>
        <v>2014</v>
      </c>
      <c r="B3" s="4">
        <v>1764.0</v>
      </c>
      <c r="C3" s="12">
        <f t="shared" si="2"/>
        <v>19466340.28</v>
      </c>
      <c r="D3" s="13">
        <v>0.0108</v>
      </c>
      <c r="E3" s="12">
        <f t="shared" si="3"/>
        <v>207990.1811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19258350.1</v>
      </c>
      <c r="D4" s="13">
        <v>0.0105</v>
      </c>
      <c r="E4" s="12">
        <f t="shared" si="3"/>
        <v>200111.5053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19058238.6</v>
      </c>
      <c r="D5" s="13">
        <v>0.0099</v>
      </c>
      <c r="E5" s="12">
        <f t="shared" si="3"/>
        <v>186826.975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18871411.62</v>
      </c>
      <c r="D6" s="13">
        <v>0.0094</v>
      </c>
      <c r="E6" s="12">
        <f t="shared" si="3"/>
        <v>175739.3196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18695672.3</v>
      </c>
      <c r="D7" s="13">
        <v>0.0094</v>
      </c>
      <c r="E7" s="12">
        <f t="shared" si="3"/>
        <v>174102.7537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18521569.55</v>
      </c>
      <c r="D8" s="13">
        <v>0.0096</v>
      </c>
      <c r="E8" s="12">
        <f t="shared" si="3"/>
        <v>176116.3507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18345453.2</v>
      </c>
      <c r="D9" s="13">
        <v>0.0098</v>
      </c>
      <c r="E9" s="12">
        <f t="shared" si="3"/>
        <v>178040.643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18167412.55</v>
      </c>
      <c r="D10" s="13">
        <v>0.0101</v>
      </c>
      <c r="E10" s="12">
        <f t="shared" si="3"/>
        <v>181656.1398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17985756.41</v>
      </c>
      <c r="D11" s="13">
        <v>0.0105</v>
      </c>
      <c r="E11" s="12">
        <f t="shared" si="3"/>
        <v>186888.1171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17798868.3</v>
      </c>
      <c r="D12" s="13">
        <v>0.011</v>
      </c>
      <c r="E12" s="12">
        <f t="shared" si="3"/>
        <v>193657.3207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17605210.98</v>
      </c>
      <c r="D13" s="13">
        <v>0.0116</v>
      </c>
      <c r="E13" s="12">
        <f t="shared" si="3"/>
        <v>201878.6549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17403332.32</v>
      </c>
      <c r="D14" s="13">
        <v>0.0123</v>
      </c>
      <c r="E14" s="12">
        <f t="shared" si="3"/>
        <v>211460.0292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17191872.29</v>
      </c>
      <c r="D15" s="13">
        <v>0.013</v>
      </c>
      <c r="E15" s="12">
        <f t="shared" si="3"/>
        <v>220626.1992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16971246.09</v>
      </c>
      <c r="D16" s="13">
        <v>0.0138</v>
      </c>
      <c r="E16" s="12">
        <f t="shared" si="3"/>
        <v>231015.1865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16740230.91</v>
      </c>
      <c r="D17" s="13">
        <v>0.0147</v>
      </c>
      <c r="E17" s="12">
        <f t="shared" si="3"/>
        <v>242516.4032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16497714.5</v>
      </c>
      <c r="D18" s="13">
        <v>0.0155</v>
      </c>
      <c r="E18" s="12">
        <f t="shared" si="3"/>
        <v>251811.4966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16245903.01</v>
      </c>
      <c r="D19" s="13">
        <v>0.0162</v>
      </c>
      <c r="E19" s="12">
        <f t="shared" si="3"/>
        <v>258988.0227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15986914.98</v>
      </c>
      <c r="D20" s="13">
        <v>0.0168</v>
      </c>
      <c r="E20" s="12">
        <f t="shared" si="3"/>
        <v>264142.5764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15722772.41</v>
      </c>
      <c r="D21" s="13">
        <v>0.0172</v>
      </c>
      <c r="E21" s="12">
        <f t="shared" si="3"/>
        <v>265858.9121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15456913.49</v>
      </c>
      <c r="D22" s="13">
        <v>0.0175</v>
      </c>
      <c r="E22" s="12">
        <f t="shared" si="3"/>
        <v>265843.721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15191069.77</v>
      </c>
      <c r="D23" s="13">
        <v>0.0177</v>
      </c>
      <c r="E23" s="12">
        <f t="shared" si="3"/>
        <v>264205.4977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14926864.28</v>
      </c>
      <c r="D24" s="13">
        <v>0.0182</v>
      </c>
      <c r="E24" s="12">
        <f t="shared" si="3"/>
        <v>266812.9344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14660051.34</v>
      </c>
      <c r="D25" s="13">
        <v>0.0188</v>
      </c>
      <c r="E25" s="12">
        <f t="shared" si="3"/>
        <v>270523.1304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14389528.21</v>
      </c>
      <c r="D26" s="13">
        <v>0.0196</v>
      </c>
      <c r="E26" s="12">
        <f t="shared" si="3"/>
        <v>276613.1355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14112915.08</v>
      </c>
      <c r="D27" s="13">
        <v>0.0205</v>
      </c>
      <c r="E27" s="12">
        <f t="shared" si="3"/>
        <v>283502.9486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13829412.13</v>
      </c>
      <c r="D28" s="13">
        <v>0.0215</v>
      </c>
      <c r="E28" s="12">
        <f t="shared" si="3"/>
        <v>291074.2641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13538337.86</v>
      </c>
      <c r="D29" s="13">
        <v>0.0226</v>
      </c>
      <c r="E29" s="12">
        <f t="shared" si="3"/>
        <v>299204.4159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13239133.45</v>
      </c>
      <c r="D30" s="13">
        <v>0.0237</v>
      </c>
      <c r="E30" s="12">
        <f t="shared" si="3"/>
        <v>306503.3337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12932630.11</v>
      </c>
      <c r="D31" s="13">
        <v>0.0245</v>
      </c>
      <c r="E31" s="12">
        <f t="shared" si="3"/>
        <v>309272.2672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12623357.85</v>
      </c>
      <c r="D32" s="13">
        <v>0.0248</v>
      </c>
      <c r="E32" s="12">
        <f t="shared" si="3"/>
        <v>305483.289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12317874.56</v>
      </c>
      <c r="D33" s="13">
        <v>0.0237</v>
      </c>
      <c r="E33" s="12">
        <f t="shared" si="3"/>
        <v>285174.98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12032699.58</v>
      </c>
      <c r="D34" s="13">
        <v>0.022</v>
      </c>
      <c r="E34" s="12">
        <f t="shared" si="3"/>
        <v>259020.9302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11773678.65</v>
      </c>
      <c r="D35" s="13">
        <v>0.0215</v>
      </c>
      <c r="E35" s="12">
        <f t="shared" si="3"/>
        <v>247806.2564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11525872.39</v>
      </c>
      <c r="D36" s="13">
        <v>0.0217</v>
      </c>
      <c r="E36" s="12">
        <f t="shared" si="3"/>
        <v>244799.2864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11281073.1</v>
      </c>
      <c r="D37" s="13">
        <v>0.0224</v>
      </c>
      <c r="E37" s="12">
        <f t="shared" si="3"/>
        <v>247159.6611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11033913.44</v>
      </c>
      <c r="D38" s="13">
        <v>0.0236</v>
      </c>
      <c r="E38" s="12">
        <f t="shared" si="3"/>
        <v>254396.5976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10779516.85</v>
      </c>
      <c r="D39" s="13">
        <v>0.025</v>
      </c>
      <c r="E39" s="12">
        <f t="shared" si="3"/>
        <v>262915.045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10516601.8</v>
      </c>
      <c r="D40" s="13">
        <v>0.0267</v>
      </c>
      <c r="E40" s="12">
        <f t="shared" si="3"/>
        <v>273491.0569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10243110.74</v>
      </c>
      <c r="D41" s="13">
        <v>0.0281</v>
      </c>
      <c r="E41" s="12">
        <f t="shared" si="3"/>
        <v>279964.4119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9963146.332</v>
      </c>
      <c r="D42" s="13">
        <v>0.029</v>
      </c>
      <c r="E42" s="12">
        <f t="shared" si="3"/>
        <v>280788.3806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9682357.951</v>
      </c>
      <c r="D43" s="13">
        <v>0.0303</v>
      </c>
      <c r="E43" s="12">
        <f t="shared" si="3"/>
        <v>284747.5938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9397610.357</v>
      </c>
      <c r="D44" s="13">
        <v>0.0302</v>
      </c>
      <c r="E44" s="12">
        <f t="shared" si="3"/>
        <v>275488.0924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9122122.265</v>
      </c>
      <c r="D45" s="13">
        <v>0.0304</v>
      </c>
      <c r="E45" s="12">
        <f t="shared" si="3"/>
        <v>269130.9364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8852991.329</v>
      </c>
      <c r="D46" s="13">
        <v>0.0288</v>
      </c>
      <c r="E46" s="12">
        <f t="shared" si="3"/>
        <v>247828.6842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8605162.644</v>
      </c>
      <c r="D47" s="13">
        <v>0.0268</v>
      </c>
      <c r="E47" s="12">
        <f t="shared" si="3"/>
        <v>224599.1029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8380563.542</v>
      </c>
      <c r="D48" s="13">
        <v>0.0269</v>
      </c>
      <c r="E48" s="12">
        <f t="shared" si="3"/>
        <v>219531.7551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8161031.786</v>
      </c>
      <c r="D49" s="13">
        <v>0.025</v>
      </c>
      <c r="E49" s="12">
        <f t="shared" si="3"/>
        <v>199049.5558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7961982.231</v>
      </c>
      <c r="D50" s="13">
        <v>0.0235</v>
      </c>
      <c r="E50" s="12">
        <f t="shared" si="3"/>
        <v>182810.5349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7779171.696</v>
      </c>
      <c r="D51" s="13">
        <v>0.0212</v>
      </c>
      <c r="E51" s="12">
        <f t="shared" si="3"/>
        <v>161494.7512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7617676.945</v>
      </c>
      <c r="D52" s="13">
        <v>0.0212</v>
      </c>
      <c r="E52" s="12">
        <f t="shared" si="3"/>
        <v>158142.1379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7459534.807</v>
      </c>
      <c r="D53" s="13">
        <v>0.0217</v>
      </c>
      <c r="E53" s="12">
        <f t="shared" si="3"/>
        <v>158433.8899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7301100.917</v>
      </c>
      <c r="D54" s="13">
        <v>0.0224</v>
      </c>
      <c r="E54" s="12">
        <f t="shared" si="3"/>
        <v>159961.5224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7141139.394</v>
      </c>
      <c r="D55" s="13">
        <v>0.0231</v>
      </c>
      <c r="E55" s="12">
        <f t="shared" si="3"/>
        <v>161235.7736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6979903.621</v>
      </c>
      <c r="D56" s="13">
        <v>0.0237</v>
      </c>
      <c r="E56" s="12">
        <f t="shared" si="3"/>
        <v>161593.9394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6818309.681</v>
      </c>
      <c r="D57" s="13">
        <v>0.0243</v>
      </c>
      <c r="E57" s="12">
        <f t="shared" si="3"/>
        <v>161754.2959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6656555.385</v>
      </c>
      <c r="D58" s="13">
        <v>0.0248</v>
      </c>
      <c r="E58" s="12">
        <f t="shared" si="3"/>
        <v>161087.6011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6495467.784</v>
      </c>
      <c r="D59" s="13">
        <v>0.0251</v>
      </c>
      <c r="E59" s="12">
        <f t="shared" si="3"/>
        <v>159044.2312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6336423.553</v>
      </c>
      <c r="D60" s="13">
        <v>0.0254</v>
      </c>
      <c r="E60" s="12">
        <f t="shared" si="3"/>
        <v>156958.4145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6179465.139</v>
      </c>
      <c r="D61" s="13">
        <v>0.0257</v>
      </c>
      <c r="E61" s="12">
        <f t="shared" si="3"/>
        <v>154833.0448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6024632.094</v>
      </c>
      <c r="D62" s="13">
        <v>0.0263</v>
      </c>
      <c r="E62" s="12">
        <f t="shared" si="3"/>
        <v>154387.4345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5870244.659</v>
      </c>
      <c r="D63" s="13">
        <v>0.0268</v>
      </c>
      <c r="E63" s="12">
        <f t="shared" si="3"/>
        <v>153216.3585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5717028.301</v>
      </c>
      <c r="D64" s="13">
        <v>0.0274</v>
      </c>
      <c r="E64" s="12">
        <f t="shared" si="3"/>
        <v>152468.9268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5564559.374</v>
      </c>
      <c r="D65" s="13">
        <v>0.028</v>
      </c>
      <c r="E65" s="12">
        <f t="shared" si="3"/>
        <v>151563.874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5412995.5</v>
      </c>
      <c r="D66" s="13">
        <v>0.0285</v>
      </c>
      <c r="E66" s="12">
        <f t="shared" si="3"/>
        <v>149995.5</v>
      </c>
      <c r="F66" s="39">
        <f>SUM(F2)</f>
        <v>19674606</v>
      </c>
    </row>
    <row r="67" ht="22.5" customHeight="1">
      <c r="A67" s="3">
        <f t="shared" si="1"/>
        <v>1950</v>
      </c>
      <c r="B67" s="4">
        <v>1700.0</v>
      </c>
      <c r="C67" s="17">
        <v>5263000.0</v>
      </c>
      <c r="D67" s="13">
        <v>0.0291</v>
      </c>
      <c r="E67" s="4" t="s">
        <v>72</v>
      </c>
      <c r="F67" s="12">
        <f>SUM(C2)</f>
        <v>19672683.49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2950736.848</v>
      </c>
      <c r="D2" s="13">
        <v>0.0211</v>
      </c>
      <c r="E2" s="12">
        <f t="shared" ref="E2:E66" si="3">SUM(C2-C3)</f>
        <v>60973.99618</v>
      </c>
      <c r="F2" s="19">
        <v>2950683.0</v>
      </c>
    </row>
    <row r="3" ht="22.5" customHeight="1">
      <c r="A3" s="3">
        <f t="shared" si="1"/>
        <v>2014</v>
      </c>
      <c r="B3" s="4">
        <v>1764.0</v>
      </c>
      <c r="C3" s="12">
        <f t="shared" si="2"/>
        <v>2889762.852</v>
      </c>
      <c r="D3" s="13">
        <v>0.0287</v>
      </c>
      <c r="E3" s="12">
        <f t="shared" si="3"/>
        <v>80622.3329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2809140.519</v>
      </c>
      <c r="D4" s="13">
        <v>0.0385</v>
      </c>
      <c r="E4" s="12">
        <f t="shared" si="3"/>
        <v>104142.4266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2704998.093</v>
      </c>
      <c r="D5" s="13">
        <v>0.0462</v>
      </c>
      <c r="E5" s="12">
        <f t="shared" si="3"/>
        <v>119452.2194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2585545.873</v>
      </c>
      <c r="D6" s="13">
        <v>0.0447</v>
      </c>
      <c r="E6" s="12">
        <f t="shared" si="3"/>
        <v>110628.7935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2474917.08</v>
      </c>
      <c r="D7" s="13">
        <v>0.0383</v>
      </c>
      <c r="E7" s="12">
        <f t="shared" si="3"/>
        <v>91292.80955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2383624.27</v>
      </c>
      <c r="D8" s="13">
        <v>0.0347</v>
      </c>
      <c r="E8" s="12">
        <f t="shared" si="3"/>
        <v>79937.91648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2303686.354</v>
      </c>
      <c r="D9" s="13">
        <v>0.038</v>
      </c>
      <c r="E9" s="12">
        <f t="shared" si="3"/>
        <v>84335.33858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2219351.015</v>
      </c>
      <c r="D10" s="13">
        <v>0.0459</v>
      </c>
      <c r="E10" s="12">
        <f t="shared" si="3"/>
        <v>97397.65905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2121953.356</v>
      </c>
      <c r="D11" s="13">
        <v>0.0505</v>
      </c>
      <c r="E11" s="12">
        <f t="shared" si="3"/>
        <v>102007.277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2019946.079</v>
      </c>
      <c r="D12" s="13">
        <v>0.0434</v>
      </c>
      <c r="E12" s="12">
        <f t="shared" si="3"/>
        <v>84019.22545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1935926.854</v>
      </c>
      <c r="D13" s="13">
        <v>0.0316</v>
      </c>
      <c r="E13" s="12">
        <f t="shared" si="3"/>
        <v>59301.36543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1876625.488</v>
      </c>
      <c r="D14" s="13">
        <v>0.0215</v>
      </c>
      <c r="E14" s="12">
        <f t="shared" si="3"/>
        <v>39498.23593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1837127.252</v>
      </c>
      <c r="D15" s="13">
        <v>0.0149</v>
      </c>
      <c r="E15" s="12">
        <f t="shared" si="3"/>
        <v>26971.32334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1810155.929</v>
      </c>
      <c r="D16" s="13">
        <v>0.0102</v>
      </c>
      <c r="E16" s="12">
        <f t="shared" si="3"/>
        <v>18277.16341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1791878.766</v>
      </c>
      <c r="D17" s="13">
        <v>0.0069</v>
      </c>
      <c r="E17" s="12">
        <f t="shared" si="3"/>
        <v>12279.23675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1779599.529</v>
      </c>
      <c r="D18" s="13">
        <v>0.0058</v>
      </c>
      <c r="E18" s="12">
        <f t="shared" si="3"/>
        <v>10262.15676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1769337.372</v>
      </c>
      <c r="D19" s="13">
        <v>0.0064</v>
      </c>
      <c r="E19" s="12">
        <f t="shared" si="3"/>
        <v>11251.74799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1758085.624</v>
      </c>
      <c r="D20" s="13">
        <v>0.0084</v>
      </c>
      <c r="E20" s="12">
        <f t="shared" si="3"/>
        <v>14644.90207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1743440.722</v>
      </c>
      <c r="D21" s="13">
        <v>0.0114</v>
      </c>
      <c r="E21" s="12">
        <f t="shared" si="3"/>
        <v>19651.20055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1723789.522</v>
      </c>
      <c r="D22" s="13">
        <v>0.0152</v>
      </c>
      <c r="E22" s="12">
        <f t="shared" si="3"/>
        <v>25809.29938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1697980.222</v>
      </c>
      <c r="D23" s="13">
        <v>0.0191</v>
      </c>
      <c r="E23" s="12">
        <f t="shared" si="3"/>
        <v>31823.59164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1666156.631</v>
      </c>
      <c r="D24" s="13">
        <v>0.0228</v>
      </c>
      <c r="E24" s="12">
        <f t="shared" si="3"/>
        <v>37141.54397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1629015.087</v>
      </c>
      <c r="D25" s="13">
        <v>0.0259</v>
      </c>
      <c r="E25" s="12">
        <f t="shared" si="3"/>
        <v>41126.31908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1587888.767</v>
      </c>
      <c r="D26" s="13">
        <v>0.0281</v>
      </c>
      <c r="E26" s="12">
        <f t="shared" si="3"/>
        <v>43400.13069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1544488.637</v>
      </c>
      <c r="D27" s="13">
        <v>0.0295</v>
      </c>
      <c r="E27" s="12">
        <f t="shared" si="3"/>
        <v>44256.83806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1500231.799</v>
      </c>
      <c r="D28" s="13">
        <v>0.0303</v>
      </c>
      <c r="E28" s="12">
        <f t="shared" si="3"/>
        <v>44120.18199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1456111.617</v>
      </c>
      <c r="D29" s="13">
        <v>0.0304</v>
      </c>
      <c r="E29" s="12">
        <f t="shared" si="3"/>
        <v>42959.81478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1413151.802</v>
      </c>
      <c r="D30" s="13">
        <v>0.0299</v>
      </c>
      <c r="E30" s="12">
        <f t="shared" si="3"/>
        <v>41026.54518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1372125.257</v>
      </c>
      <c r="D31" s="13">
        <v>0.0286</v>
      </c>
      <c r="E31" s="12">
        <f t="shared" si="3"/>
        <v>38151.64529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1333973.612</v>
      </c>
      <c r="D32" s="13">
        <v>0.0267</v>
      </c>
      <c r="E32" s="12">
        <f t="shared" si="3"/>
        <v>34690.84974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1299282.762</v>
      </c>
      <c r="D33" s="13">
        <v>0.0245</v>
      </c>
      <c r="E33" s="12">
        <f t="shared" si="3"/>
        <v>31071.18366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1268211.578</v>
      </c>
      <c r="D34" s="13">
        <v>0.0228</v>
      </c>
      <c r="E34" s="12">
        <f t="shared" si="3"/>
        <v>28270.65309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1239940.925</v>
      </c>
      <c r="D35" s="13">
        <v>0.0215</v>
      </c>
      <c r="E35" s="12">
        <f t="shared" si="3"/>
        <v>26097.63082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1213843.294</v>
      </c>
      <c r="D36" s="13">
        <v>0.0209</v>
      </c>
      <c r="E36" s="12">
        <f t="shared" si="3"/>
        <v>24849.96067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1188993.334</v>
      </c>
      <c r="D37" s="13">
        <v>0.0209</v>
      </c>
      <c r="E37" s="12">
        <f t="shared" si="3"/>
        <v>24341.22898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1164652.105</v>
      </c>
      <c r="D38" s="13">
        <v>0.0214</v>
      </c>
      <c r="E38" s="12">
        <f t="shared" si="3"/>
        <v>24401.36581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1140250.739</v>
      </c>
      <c r="D39" s="13">
        <v>0.0224</v>
      </c>
      <c r="E39" s="12">
        <f t="shared" si="3"/>
        <v>24982.01931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1115268.719</v>
      </c>
      <c r="D40" s="13">
        <v>0.0238</v>
      </c>
      <c r="E40" s="12">
        <f t="shared" si="3"/>
        <v>25926.34843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1089342.371</v>
      </c>
      <c r="D41" s="13">
        <v>0.025</v>
      </c>
      <c r="E41" s="12">
        <f t="shared" si="3"/>
        <v>26569.32612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1062773.045</v>
      </c>
      <c r="D42" s="13">
        <v>0.0257</v>
      </c>
      <c r="E42" s="12">
        <f t="shared" si="3"/>
        <v>26628.90441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1036144.14</v>
      </c>
      <c r="D43" s="13">
        <v>0.0261</v>
      </c>
      <c r="E43" s="12">
        <f t="shared" si="3"/>
        <v>26355.48393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1009788.657</v>
      </c>
      <c r="D44" s="13">
        <v>0.0264</v>
      </c>
      <c r="E44" s="12">
        <f t="shared" si="3"/>
        <v>25972.74019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983815.9163</v>
      </c>
      <c r="D45" s="13">
        <v>0.0264</v>
      </c>
      <c r="E45" s="12">
        <f t="shared" si="3"/>
        <v>25304.69621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958511.2201</v>
      </c>
      <c r="D46" s="13">
        <v>0.0262</v>
      </c>
      <c r="E46" s="12">
        <f t="shared" si="3"/>
        <v>24471.83197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934039.3881</v>
      </c>
      <c r="D47" s="13">
        <v>0.0257</v>
      </c>
      <c r="E47" s="12">
        <f t="shared" si="3"/>
        <v>23403.34628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910636.0419</v>
      </c>
      <c r="D48" s="13">
        <v>0.0248</v>
      </c>
      <c r="E48" s="12">
        <f t="shared" si="3"/>
        <v>22037.25004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888598.7918</v>
      </c>
      <c r="D49" s="13">
        <v>0.0235</v>
      </c>
      <c r="E49" s="12">
        <f t="shared" si="3"/>
        <v>20402.61027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868196.1816</v>
      </c>
      <c r="D50" s="13">
        <v>0.0219</v>
      </c>
      <c r="E50" s="12">
        <f t="shared" si="3"/>
        <v>18606.02444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849590.1571</v>
      </c>
      <c r="D51" s="13">
        <v>0.02</v>
      </c>
      <c r="E51" s="12">
        <f t="shared" si="3"/>
        <v>16658.63053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832931.5266</v>
      </c>
      <c r="D52" s="13">
        <v>0.018</v>
      </c>
      <c r="E52" s="12">
        <f t="shared" si="3"/>
        <v>14727.66943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818203.8572</v>
      </c>
      <c r="D53" s="13">
        <v>0.0162</v>
      </c>
      <c r="E53" s="12">
        <f t="shared" si="3"/>
        <v>13043.59623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805160.2609</v>
      </c>
      <c r="D54" s="13">
        <v>0.0147</v>
      </c>
      <c r="E54" s="12">
        <f t="shared" si="3"/>
        <v>11664.38931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793495.8716</v>
      </c>
      <c r="D55" s="13">
        <v>0.0136</v>
      </c>
      <c r="E55" s="12">
        <f t="shared" si="3"/>
        <v>10646.74808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782849.1235</v>
      </c>
      <c r="D56" s="13">
        <v>0.0131</v>
      </c>
      <c r="E56" s="12">
        <f t="shared" si="3"/>
        <v>10122.71594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772726.4076</v>
      </c>
      <c r="D57" s="13">
        <v>0.0132</v>
      </c>
      <c r="E57" s="12">
        <f t="shared" si="3"/>
        <v>10067.10282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762659.3048</v>
      </c>
      <c r="D58" s="13">
        <v>0.0141</v>
      </c>
      <c r="E58" s="12">
        <f t="shared" si="3"/>
        <v>10603.98008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752055.3247</v>
      </c>
      <c r="D59" s="13">
        <v>0.0157</v>
      </c>
      <c r="E59" s="12">
        <f t="shared" si="3"/>
        <v>11624.75987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740430.5648</v>
      </c>
      <c r="D60" s="13">
        <v>0.0179</v>
      </c>
      <c r="E60" s="12">
        <f t="shared" si="3"/>
        <v>13020.6377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727409.9271</v>
      </c>
      <c r="D61" s="13">
        <v>0.0201</v>
      </c>
      <c r="E61" s="12">
        <f t="shared" si="3"/>
        <v>14332.84927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713077.0779</v>
      </c>
      <c r="D62" s="13">
        <v>0.0219</v>
      </c>
      <c r="E62" s="12">
        <f t="shared" si="3"/>
        <v>15281.71837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697795.3595</v>
      </c>
      <c r="D63" s="13">
        <v>0.0231</v>
      </c>
      <c r="E63" s="12">
        <f t="shared" si="3"/>
        <v>15755.12932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682040.2302</v>
      </c>
      <c r="D64" s="13">
        <v>0.0233</v>
      </c>
      <c r="E64" s="12">
        <f t="shared" si="3"/>
        <v>15529.69546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666510.5347</v>
      </c>
      <c r="D65" s="13">
        <v>0.0224</v>
      </c>
      <c r="E65" s="12">
        <f t="shared" si="3"/>
        <v>14602.73472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651907.8</v>
      </c>
      <c r="D66" s="13">
        <v>0.0202</v>
      </c>
      <c r="E66" s="12">
        <f t="shared" si="3"/>
        <v>12907.8</v>
      </c>
      <c r="F66" s="39">
        <f>SUM(F2)</f>
        <v>2950683</v>
      </c>
    </row>
    <row r="67" ht="22.5" customHeight="1">
      <c r="A67" s="3">
        <f t="shared" si="1"/>
        <v>1950</v>
      </c>
      <c r="B67" s="4">
        <v>1700.0</v>
      </c>
      <c r="C67" s="17">
        <v>639000.0</v>
      </c>
      <c r="D67" s="13">
        <v>0.0171</v>
      </c>
      <c r="E67" s="4" t="s">
        <v>72</v>
      </c>
      <c r="F67" s="12">
        <f>SUM(C2)</f>
        <v>2950736.848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140078910.2</v>
      </c>
      <c r="D2" s="13">
        <v>0.0211</v>
      </c>
      <c r="E2" s="12">
        <f t="shared" ref="E2:E66" si="3">SUM(C2-C3)</f>
        <v>2894589.173</v>
      </c>
      <c r="F2" s="19">
        <v>1.40080976E8</v>
      </c>
    </row>
    <row r="3" ht="22.5" customHeight="1">
      <c r="A3" s="3">
        <f t="shared" si="1"/>
        <v>2014</v>
      </c>
      <c r="B3" s="4">
        <v>1764.0</v>
      </c>
      <c r="C3" s="12">
        <f t="shared" si="2"/>
        <v>137184321</v>
      </c>
      <c r="D3" s="13">
        <v>0.0212</v>
      </c>
      <c r="E3" s="12">
        <f t="shared" si="3"/>
        <v>2847931.458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134336389.5</v>
      </c>
      <c r="D4" s="13">
        <v>0.0211</v>
      </c>
      <c r="E4" s="12">
        <f t="shared" si="3"/>
        <v>2775925.785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131560463.8</v>
      </c>
      <c r="D5" s="13">
        <v>0.0212</v>
      </c>
      <c r="E5" s="12">
        <f t="shared" si="3"/>
        <v>2731180.799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128829283</v>
      </c>
      <c r="D6" s="13">
        <v>0.0221</v>
      </c>
      <c r="E6" s="12">
        <f t="shared" si="3"/>
        <v>2785566.142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126043716.8</v>
      </c>
      <c r="D7" s="13">
        <v>0.0238</v>
      </c>
      <c r="E7" s="12">
        <f t="shared" si="3"/>
        <v>2930103.985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123113612.8</v>
      </c>
      <c r="D8" s="13">
        <v>0.0259</v>
      </c>
      <c r="E8" s="12">
        <f t="shared" si="3"/>
        <v>3108141.702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120005471.1</v>
      </c>
      <c r="D9" s="13">
        <v>0.0278</v>
      </c>
      <c r="E9" s="12">
        <f t="shared" si="3"/>
        <v>3245915.643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116759555.5</v>
      </c>
      <c r="D10" s="13">
        <v>0.029</v>
      </c>
      <c r="E10" s="12">
        <f t="shared" si="3"/>
        <v>3290599.717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113468955.8</v>
      </c>
      <c r="D11" s="13">
        <v>0.0294</v>
      </c>
      <c r="E11" s="12">
        <f t="shared" si="3"/>
        <v>3240710.414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110228245.4</v>
      </c>
      <c r="D12" s="13">
        <v>0.0292</v>
      </c>
      <c r="E12" s="12">
        <f t="shared" si="3"/>
        <v>3127346.254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107100899.1</v>
      </c>
      <c r="D13" s="13">
        <v>0.0287</v>
      </c>
      <c r="E13" s="12">
        <f t="shared" si="3"/>
        <v>2988039.083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104112860</v>
      </c>
      <c r="D14" s="13">
        <v>0.0284</v>
      </c>
      <c r="E14" s="12">
        <f t="shared" si="3"/>
        <v>2875150.938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101237709.1</v>
      </c>
      <c r="D15" s="13">
        <v>0.0284</v>
      </c>
      <c r="E15" s="12">
        <f t="shared" si="3"/>
        <v>2795751.593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98441957.49</v>
      </c>
      <c r="D16" s="13">
        <v>0.0284</v>
      </c>
      <c r="E16" s="12">
        <f t="shared" si="3"/>
        <v>2718544.917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95723412.58</v>
      </c>
      <c r="D17" s="13">
        <v>0.0283</v>
      </c>
      <c r="E17" s="12">
        <f t="shared" si="3"/>
        <v>2634418.531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93088994.04</v>
      </c>
      <c r="D18" s="13">
        <v>0.0282</v>
      </c>
      <c r="E18" s="12">
        <f t="shared" si="3"/>
        <v>2553111.877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90535882.17</v>
      </c>
      <c r="D19" s="13">
        <v>0.0284</v>
      </c>
      <c r="E19" s="12">
        <f t="shared" si="3"/>
        <v>2500213.004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88035669.16</v>
      </c>
      <c r="D20" s="13">
        <v>0.0289</v>
      </c>
      <c r="E20" s="12">
        <f t="shared" si="3"/>
        <v>2472767.848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85562901.31</v>
      </c>
      <c r="D21" s="13">
        <v>0.0295</v>
      </c>
      <c r="E21" s="12">
        <f t="shared" si="3"/>
        <v>2451778.134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83111123.18</v>
      </c>
      <c r="D22" s="13">
        <v>0.0302</v>
      </c>
      <c r="E22" s="12">
        <f t="shared" si="3"/>
        <v>2436377.325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80674745.86</v>
      </c>
      <c r="D23" s="13">
        <v>0.0309</v>
      </c>
      <c r="E23" s="12">
        <f t="shared" si="3"/>
        <v>2418129.447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78256616.41</v>
      </c>
      <c r="D24" s="13">
        <v>0.0315</v>
      </c>
      <c r="E24" s="12">
        <f t="shared" si="3"/>
        <v>2389804.573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75866811.84</v>
      </c>
      <c r="D25" s="13">
        <v>0.0321</v>
      </c>
      <c r="E25" s="12">
        <f t="shared" si="3"/>
        <v>2359582.075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73507229.76</v>
      </c>
      <c r="D26" s="13">
        <v>0.0324</v>
      </c>
      <c r="E26" s="12">
        <f t="shared" si="3"/>
        <v>2306890.977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71200338.78</v>
      </c>
      <c r="D27" s="13">
        <v>0.0326</v>
      </c>
      <c r="E27" s="12">
        <f t="shared" si="3"/>
        <v>2247851.099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68952487.69</v>
      </c>
      <c r="D28" s="13">
        <v>0.0326</v>
      </c>
      <c r="E28" s="12">
        <f t="shared" si="3"/>
        <v>2176884.659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66775603.03</v>
      </c>
      <c r="D29" s="13">
        <v>0.0326</v>
      </c>
      <c r="E29" s="12">
        <f t="shared" si="3"/>
        <v>2108158.686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64667444.34</v>
      </c>
      <c r="D30" s="13">
        <v>0.0326</v>
      </c>
      <c r="E30" s="12">
        <f t="shared" si="3"/>
        <v>2041602.446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62625841.9</v>
      </c>
      <c r="D31" s="13">
        <v>0.0325</v>
      </c>
      <c r="E31" s="12">
        <f t="shared" si="3"/>
        <v>1971273.474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60654568.42</v>
      </c>
      <c r="D32" s="13">
        <v>0.0324</v>
      </c>
      <c r="E32" s="12">
        <f t="shared" si="3"/>
        <v>1903533.53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58751034.89</v>
      </c>
      <c r="D33" s="13">
        <v>0.032</v>
      </c>
      <c r="E33" s="12">
        <f t="shared" si="3"/>
        <v>1821737.516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56929297.38</v>
      </c>
      <c r="D34" s="13">
        <v>0.0312</v>
      </c>
      <c r="E34" s="12">
        <f t="shared" si="3"/>
        <v>1722453.528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55206843.85</v>
      </c>
      <c r="D35" s="13">
        <v>0.0303</v>
      </c>
      <c r="E35" s="12">
        <f t="shared" si="3"/>
        <v>1623573.104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53583270.74</v>
      </c>
      <c r="D36" s="13">
        <v>0.0294</v>
      </c>
      <c r="E36" s="12">
        <f t="shared" si="3"/>
        <v>1530355.702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52052915.04</v>
      </c>
      <c r="D37" s="13">
        <v>0.0287</v>
      </c>
      <c r="E37" s="12">
        <f t="shared" si="3"/>
        <v>1452239.391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50600675.65</v>
      </c>
      <c r="D38" s="13">
        <v>0.0281</v>
      </c>
      <c r="E38" s="12">
        <f t="shared" si="3"/>
        <v>1383016.23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49217659.42</v>
      </c>
      <c r="D39" s="13">
        <v>0.0276</v>
      </c>
      <c r="E39" s="12">
        <f t="shared" si="3"/>
        <v>1321922.343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47895737.08</v>
      </c>
      <c r="D40" s="13">
        <v>0.0271</v>
      </c>
      <c r="E40" s="12">
        <f t="shared" si="3"/>
        <v>1263727.461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46632009.62</v>
      </c>
      <c r="D41" s="13">
        <v>0.0267</v>
      </c>
      <c r="E41" s="12">
        <f t="shared" si="3"/>
        <v>1212695.682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45419313.93</v>
      </c>
      <c r="D42" s="13">
        <v>0.0264</v>
      </c>
      <c r="E42" s="12">
        <f t="shared" si="3"/>
        <v>1168228.651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44251085.28</v>
      </c>
      <c r="D43" s="13">
        <v>0.0263</v>
      </c>
      <c r="E43" s="12">
        <f t="shared" si="3"/>
        <v>1133979.872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43117105.41</v>
      </c>
      <c r="D44" s="13">
        <v>0.0263</v>
      </c>
      <c r="E44" s="12">
        <f t="shared" si="3"/>
        <v>1104920.464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42012184.95</v>
      </c>
      <c r="D45" s="13">
        <v>0.0263</v>
      </c>
      <c r="E45" s="12">
        <f t="shared" si="3"/>
        <v>1076605.733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40935579.21</v>
      </c>
      <c r="D46" s="13">
        <v>0.0262</v>
      </c>
      <c r="E46" s="12">
        <f t="shared" si="3"/>
        <v>1045129.775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39890449.44</v>
      </c>
      <c r="D47" s="13">
        <v>0.0259</v>
      </c>
      <c r="E47" s="12">
        <f t="shared" si="3"/>
        <v>1007079.287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38883370.15</v>
      </c>
      <c r="D48" s="13">
        <v>0.0253</v>
      </c>
      <c r="E48" s="12">
        <f t="shared" si="3"/>
        <v>959474.5585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37923895.59</v>
      </c>
      <c r="D49" s="13">
        <v>0.0245</v>
      </c>
      <c r="E49" s="12">
        <f t="shared" si="3"/>
        <v>906916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37016979.59</v>
      </c>
      <c r="D50" s="13">
        <v>0.0234</v>
      </c>
      <c r="E50" s="12">
        <f t="shared" si="3"/>
        <v>846391.7554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36170587.84</v>
      </c>
      <c r="D51" s="13">
        <v>0.0222</v>
      </c>
      <c r="E51" s="12">
        <f t="shared" si="3"/>
        <v>785547.8869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35385039.95</v>
      </c>
      <c r="D52" s="13">
        <v>0.0212</v>
      </c>
      <c r="E52" s="12">
        <f t="shared" si="3"/>
        <v>734589.5485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34650450.4</v>
      </c>
      <c r="D53" s="13">
        <v>0.0205</v>
      </c>
      <c r="E53" s="12">
        <f t="shared" si="3"/>
        <v>696064.9027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33954385.5</v>
      </c>
      <c r="D54" s="13">
        <v>0.0201</v>
      </c>
      <c r="E54" s="12">
        <f t="shared" si="3"/>
        <v>669035.5343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33285349.96</v>
      </c>
      <c r="D55" s="13">
        <v>0.0197</v>
      </c>
      <c r="E55" s="12">
        <f t="shared" si="3"/>
        <v>643053.2454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32642296.72</v>
      </c>
      <c r="D56" s="13">
        <v>0.0192</v>
      </c>
      <c r="E56" s="12">
        <f t="shared" si="3"/>
        <v>614925.5269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32027371.19</v>
      </c>
      <c r="D57" s="13">
        <v>0.0185</v>
      </c>
      <c r="E57" s="12">
        <f t="shared" si="3"/>
        <v>581744.1012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31445627.09</v>
      </c>
      <c r="D58" s="13">
        <v>0.0176</v>
      </c>
      <c r="E58" s="12">
        <f t="shared" si="3"/>
        <v>543870.9088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30901756.18</v>
      </c>
      <c r="D59" s="13">
        <v>0.0167</v>
      </c>
      <c r="E59" s="12">
        <f t="shared" si="3"/>
        <v>507582.6972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30394173.49</v>
      </c>
      <c r="D60" s="13">
        <v>0.0159</v>
      </c>
      <c r="E60" s="12">
        <f t="shared" si="3"/>
        <v>475703.6701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29918469.82</v>
      </c>
      <c r="D61" s="13">
        <v>0.0152</v>
      </c>
      <c r="E61" s="12">
        <f t="shared" si="3"/>
        <v>447951.8727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29470517.94</v>
      </c>
      <c r="D62" s="13">
        <v>0.0147</v>
      </c>
      <c r="E62" s="12">
        <f t="shared" si="3"/>
        <v>426940.5871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29043577.36</v>
      </c>
      <c r="D63" s="13">
        <v>0.0145</v>
      </c>
      <c r="E63" s="12">
        <f t="shared" si="3"/>
        <v>415112.737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28628464.62</v>
      </c>
      <c r="D64" s="13">
        <v>0.0146</v>
      </c>
      <c r="E64" s="12">
        <f t="shared" si="3"/>
        <v>411960.9535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28216503.67</v>
      </c>
      <c r="D65" s="13">
        <v>0.015</v>
      </c>
      <c r="E65" s="12">
        <f t="shared" si="3"/>
        <v>416992.665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27799511</v>
      </c>
      <c r="D66" s="13">
        <v>0.0156</v>
      </c>
      <c r="E66" s="12">
        <f t="shared" si="3"/>
        <v>427011</v>
      </c>
      <c r="F66" s="39">
        <f>SUM(F2)</f>
        <v>140080976</v>
      </c>
    </row>
    <row r="67" ht="22.5" customHeight="1">
      <c r="A67" s="3">
        <f t="shared" si="1"/>
        <v>1950</v>
      </c>
      <c r="B67" s="4">
        <v>1700.0</v>
      </c>
      <c r="C67" s="17">
        <v>2.73725E7</v>
      </c>
      <c r="D67" s="13">
        <v>0.0162</v>
      </c>
      <c r="E67" s="4" t="s">
        <v>72</v>
      </c>
      <c r="F67" s="12">
        <f>SUM(C2)</f>
        <v>140078910.2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18401603.81</v>
      </c>
      <c r="D2" s="13">
        <v>0.005</v>
      </c>
      <c r="E2" s="12">
        <f t="shared" ref="E2:E66" si="3">SUM(C2-C3)</f>
        <v>91550.26773</v>
      </c>
      <c r="F2" s="19">
        <v>1.8401158E7</v>
      </c>
    </row>
    <row r="3" ht="22.5" customHeight="1">
      <c r="A3" s="3">
        <f t="shared" si="1"/>
        <v>2014</v>
      </c>
      <c r="B3" s="4">
        <v>1764.0</v>
      </c>
      <c r="C3" s="12">
        <f t="shared" si="2"/>
        <v>18310053.55</v>
      </c>
      <c r="D3" s="13">
        <v>0.0054</v>
      </c>
      <c r="E3" s="12">
        <f t="shared" si="3"/>
        <v>98343.23567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18211710.31</v>
      </c>
      <c r="D4" s="13">
        <v>0.0059</v>
      </c>
      <c r="E4" s="12">
        <f t="shared" si="3"/>
        <v>106818.8596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18104891.45</v>
      </c>
      <c r="D5" s="13">
        <v>0.0053</v>
      </c>
      <c r="E5" s="12">
        <f t="shared" si="3"/>
        <v>95450.03948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18009441.41</v>
      </c>
      <c r="D6" s="13">
        <v>0.0063</v>
      </c>
      <c r="E6" s="12">
        <f t="shared" si="3"/>
        <v>112749.1612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17896692.25</v>
      </c>
      <c r="D7" s="13">
        <v>0.0057</v>
      </c>
      <c r="E7" s="12">
        <f t="shared" si="3"/>
        <v>101432.9778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17795259.27</v>
      </c>
      <c r="D8" s="13">
        <v>0.0048</v>
      </c>
      <c r="E8" s="12">
        <f t="shared" si="3"/>
        <v>85009.20034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17710250.07</v>
      </c>
      <c r="D9" s="13">
        <v>0.004</v>
      </c>
      <c r="E9" s="12">
        <f t="shared" si="3"/>
        <v>70558.76522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17639691.31</v>
      </c>
      <c r="D10" s="13">
        <v>0.0012</v>
      </c>
      <c r="E10" s="12">
        <f t="shared" si="3"/>
        <v>21142.25886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17618549.05</v>
      </c>
      <c r="D11" s="13">
        <v>-0.001</v>
      </c>
      <c r="E11" s="12">
        <f t="shared" si="3"/>
        <v>-17636.18523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17636185.23</v>
      </c>
      <c r="D12" s="13">
        <v>-0.0021</v>
      </c>
      <c r="E12" s="12">
        <f t="shared" si="3"/>
        <v>-37113.92824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17673299.16</v>
      </c>
      <c r="D13" s="13">
        <v>-0.0038</v>
      </c>
      <c r="E13" s="12">
        <f t="shared" si="3"/>
        <v>-67414.71272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17740713.87</v>
      </c>
      <c r="D14" s="13">
        <v>-0.0059</v>
      </c>
      <c r="E14" s="12">
        <f t="shared" si="3"/>
        <v>-105291.4313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17846005.3</v>
      </c>
      <c r="D15" s="13">
        <v>-0.0084</v>
      </c>
      <c r="E15" s="12">
        <f t="shared" si="3"/>
        <v>-151176.3257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17997181.63</v>
      </c>
      <c r="D16" s="13">
        <v>-0.0102</v>
      </c>
      <c r="E16" s="12">
        <f t="shared" si="3"/>
        <v>-185462.975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18182644.61</v>
      </c>
      <c r="D17" s="13">
        <v>-0.0098</v>
      </c>
      <c r="E17" s="12">
        <f t="shared" si="3"/>
        <v>-179953.4611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18362598.07</v>
      </c>
      <c r="D18" s="13">
        <v>-0.0107</v>
      </c>
      <c r="E18" s="12">
        <f t="shared" si="3"/>
        <v>-198604.8714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18561202.94</v>
      </c>
      <c r="D19" s="13">
        <v>-0.0121</v>
      </c>
      <c r="E19" s="12">
        <f t="shared" si="3"/>
        <v>-227341.3863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18788544.32</v>
      </c>
      <c r="D20" s="13">
        <v>-0.013</v>
      </c>
      <c r="E20" s="12">
        <f t="shared" si="3"/>
        <v>-247468.1623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19036012.49</v>
      </c>
      <c r="D21" s="13">
        <v>-0.0145</v>
      </c>
      <c r="E21" s="12">
        <f t="shared" si="3"/>
        <v>-280083.3902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19316095.88</v>
      </c>
      <c r="D22" s="13">
        <v>-0.0126</v>
      </c>
      <c r="E22" s="12">
        <f t="shared" si="3"/>
        <v>-246488.564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19562584.44</v>
      </c>
      <c r="D23" s="13">
        <v>-0.0107</v>
      </c>
      <c r="E23" s="12">
        <f t="shared" si="3"/>
        <v>-211583.598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19774168.04</v>
      </c>
      <c r="D24" s="13">
        <v>-0.0028</v>
      </c>
      <c r="E24" s="12">
        <f t="shared" si="3"/>
        <v>-55523.13529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19829691.17</v>
      </c>
      <c r="D25" s="13">
        <v>-3.0E-4</v>
      </c>
      <c r="E25" s="12">
        <f t="shared" si="3"/>
        <v>-5950.69256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19835641.87</v>
      </c>
      <c r="D26" s="13">
        <v>0.002</v>
      </c>
      <c r="E26" s="12">
        <f t="shared" si="3"/>
        <v>39592.09953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19796049.77</v>
      </c>
      <c r="D27" s="13">
        <v>0.0033</v>
      </c>
      <c r="E27" s="12">
        <f t="shared" si="3"/>
        <v>65112.09432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19730937.67</v>
      </c>
      <c r="D28" s="13">
        <v>0.0041</v>
      </c>
      <c r="E28" s="12">
        <f t="shared" si="3"/>
        <v>80566.52172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19650371.15</v>
      </c>
      <c r="D29" s="13">
        <v>0.0044</v>
      </c>
      <c r="E29" s="12">
        <f t="shared" si="3"/>
        <v>86082.86844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19564288.28</v>
      </c>
      <c r="D30" s="13">
        <v>0.0057</v>
      </c>
      <c r="E30" s="12">
        <f t="shared" si="3"/>
        <v>110884.4021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19453403.88</v>
      </c>
      <c r="D31" s="13">
        <v>0.0069</v>
      </c>
      <c r="E31" s="12">
        <f t="shared" si="3"/>
        <v>133308.657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19320095.22</v>
      </c>
      <c r="D32" s="13">
        <v>0.0078</v>
      </c>
      <c r="E32" s="12">
        <f t="shared" si="3"/>
        <v>149530.4056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19170564.82</v>
      </c>
      <c r="D33" s="13">
        <v>0.0084</v>
      </c>
      <c r="E33" s="12">
        <f t="shared" si="3"/>
        <v>159691.3372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19010873.48</v>
      </c>
      <c r="D34" s="13">
        <v>0.009</v>
      </c>
      <c r="E34" s="12">
        <f t="shared" si="3"/>
        <v>169571.7159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18841301.76</v>
      </c>
      <c r="D35" s="13">
        <v>0.0094</v>
      </c>
      <c r="E35" s="12">
        <f t="shared" si="3"/>
        <v>175458.9227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18665842.84</v>
      </c>
      <c r="D36" s="13">
        <v>0.0095</v>
      </c>
      <c r="E36" s="12">
        <f t="shared" si="3"/>
        <v>175656.7677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18490186.07</v>
      </c>
      <c r="D37" s="13">
        <v>0.0097</v>
      </c>
      <c r="E37" s="12">
        <f t="shared" si="3"/>
        <v>177631.7767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18312554.3</v>
      </c>
      <c r="D38" s="13">
        <v>0.0103</v>
      </c>
      <c r="E38" s="12">
        <f t="shared" si="3"/>
        <v>186696.337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18125857.96</v>
      </c>
      <c r="D39" s="13">
        <v>0.0111</v>
      </c>
      <c r="E39" s="12">
        <f t="shared" si="3"/>
        <v>198988.2537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17926869.71</v>
      </c>
      <c r="D40" s="13">
        <v>0.0115</v>
      </c>
      <c r="E40" s="12">
        <f t="shared" si="3"/>
        <v>203815.1277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17723054.58</v>
      </c>
      <c r="D41" s="13">
        <v>0.0113</v>
      </c>
      <c r="E41" s="12">
        <f t="shared" si="3"/>
        <v>198032.7467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17525021.83</v>
      </c>
      <c r="D42" s="13">
        <v>0.0102</v>
      </c>
      <c r="E42" s="12">
        <f t="shared" si="3"/>
        <v>176950.3293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17348071.5</v>
      </c>
      <c r="D43" s="13">
        <v>0.0084</v>
      </c>
      <c r="E43" s="12">
        <f t="shared" si="3"/>
        <v>144509.9173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17203561.59</v>
      </c>
      <c r="D44" s="13">
        <v>0.0087</v>
      </c>
      <c r="E44" s="12">
        <f t="shared" si="3"/>
        <v>148380.0791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17055181.51</v>
      </c>
      <c r="D45" s="13">
        <v>0.0098</v>
      </c>
      <c r="E45" s="12">
        <f t="shared" si="3"/>
        <v>165518.6956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16889662.81</v>
      </c>
      <c r="D46" s="13">
        <v>0.0109</v>
      </c>
      <c r="E46" s="12">
        <f t="shared" si="3"/>
        <v>182112.3006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16707550.51</v>
      </c>
      <c r="D47" s="13">
        <v>0.0114</v>
      </c>
      <c r="E47" s="12">
        <f t="shared" si="3"/>
        <v>188319.2365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16519231.27</v>
      </c>
      <c r="D48" s="13">
        <v>0.0123</v>
      </c>
      <c r="E48" s="12">
        <f t="shared" si="3"/>
        <v>200717.7168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16318513.56</v>
      </c>
      <c r="D49" s="13">
        <v>0.0134</v>
      </c>
      <c r="E49" s="12">
        <f t="shared" si="3"/>
        <v>215776.6742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16102736.88</v>
      </c>
      <c r="D50" s="13">
        <v>0.0147</v>
      </c>
      <c r="E50" s="12">
        <f t="shared" si="3"/>
        <v>233281.0015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15869455.88</v>
      </c>
      <c r="D51" s="13">
        <v>0.0161</v>
      </c>
      <c r="E51" s="12">
        <f t="shared" si="3"/>
        <v>251449.8964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15618005.99</v>
      </c>
      <c r="D52" s="13">
        <v>0.0174</v>
      </c>
      <c r="E52" s="12">
        <f t="shared" si="3"/>
        <v>267105.6656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15350900.32</v>
      </c>
      <c r="D53" s="13">
        <v>0.0184</v>
      </c>
      <c r="E53" s="12">
        <f t="shared" si="3"/>
        <v>277353.2658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15073547.05</v>
      </c>
      <c r="D54" s="13">
        <v>0.0181</v>
      </c>
      <c r="E54" s="12">
        <f t="shared" si="3"/>
        <v>267980.7501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14805566.3</v>
      </c>
      <c r="D55" s="13">
        <v>0.0163</v>
      </c>
      <c r="E55" s="12">
        <f t="shared" si="3"/>
        <v>237460.1306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14568106.17</v>
      </c>
      <c r="D56" s="13">
        <v>0.0133</v>
      </c>
      <c r="E56" s="12">
        <f t="shared" si="3"/>
        <v>191212.6834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14376893.49</v>
      </c>
      <c r="D57" s="13">
        <v>0.0102</v>
      </c>
      <c r="E57" s="12">
        <f t="shared" si="3"/>
        <v>145163.6444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14231729.85</v>
      </c>
      <c r="D58" s="13">
        <v>0.0085</v>
      </c>
      <c r="E58" s="12">
        <f t="shared" si="3"/>
        <v>119950.1276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14111779.72</v>
      </c>
      <c r="D59" s="13">
        <v>0.0085</v>
      </c>
      <c r="E59" s="12">
        <f t="shared" si="3"/>
        <v>118939.1449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13992840.57</v>
      </c>
      <c r="D60" s="13">
        <v>0.0097</v>
      </c>
      <c r="E60" s="12">
        <f t="shared" si="3"/>
        <v>134426.6154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13858413.96</v>
      </c>
      <c r="D61" s="13">
        <v>0.0116</v>
      </c>
      <c r="E61" s="12">
        <f t="shared" si="3"/>
        <v>158914.1972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13699499.76</v>
      </c>
      <c r="D62" s="13">
        <v>0.0135</v>
      </c>
      <c r="E62" s="12">
        <f t="shared" si="3"/>
        <v>182479.7699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13517019.99</v>
      </c>
      <c r="D63" s="13">
        <v>0.0147</v>
      </c>
      <c r="E63" s="12">
        <f t="shared" si="3"/>
        <v>195821.6161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13321198.37</v>
      </c>
      <c r="D64" s="13">
        <v>0.0152</v>
      </c>
      <c r="E64" s="12">
        <f t="shared" si="3"/>
        <v>199450.5667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13121747.81</v>
      </c>
      <c r="D65" s="13">
        <v>0.0156</v>
      </c>
      <c r="E65" s="12">
        <f t="shared" si="3"/>
        <v>201555.0077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12920192.8</v>
      </c>
      <c r="D66" s="13">
        <v>0.0151</v>
      </c>
      <c r="E66" s="12">
        <f t="shared" si="3"/>
        <v>192192.8</v>
      </c>
      <c r="F66" s="39">
        <f>SUM(F2)</f>
        <v>18401158</v>
      </c>
    </row>
    <row r="67" ht="22.5" customHeight="1">
      <c r="A67" s="3">
        <f t="shared" si="1"/>
        <v>1950</v>
      </c>
      <c r="B67" s="4">
        <v>1700.0</v>
      </c>
      <c r="C67" s="23">
        <v>1.2728E7</v>
      </c>
      <c r="D67" s="13">
        <v>0.0135</v>
      </c>
      <c r="E67" s="4" t="s">
        <v>72</v>
      </c>
      <c r="F67" s="12">
        <f>SUM(C2)</f>
        <v>18401603.81</v>
      </c>
      <c r="H67" s="43"/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8714392.442</v>
      </c>
      <c r="D2" s="13">
        <v>-0.0012</v>
      </c>
      <c r="E2" s="12">
        <f t="shared" ref="E2:E66" si="3">SUM(C2-C3)</f>
        <v>-10469.83473</v>
      </c>
      <c r="F2" s="19">
        <v>8714286.0</v>
      </c>
    </row>
    <row r="3" ht="22.5" customHeight="1">
      <c r="A3" s="3">
        <f t="shared" si="1"/>
        <v>2014</v>
      </c>
      <c r="B3" s="4">
        <v>1764.0</v>
      </c>
      <c r="C3" s="12">
        <f t="shared" si="2"/>
        <v>8724862.276</v>
      </c>
      <c r="D3" s="13">
        <v>0.0114</v>
      </c>
      <c r="E3" s="12">
        <f t="shared" si="3"/>
        <v>98342.32742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8626519.949</v>
      </c>
      <c r="D4" s="13">
        <v>0.0155</v>
      </c>
      <c r="E4" s="12">
        <f t="shared" si="3"/>
        <v>131670.1715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8494849.777</v>
      </c>
      <c r="D5" s="13">
        <v>0.0123</v>
      </c>
      <c r="E5" s="12">
        <f t="shared" si="3"/>
        <v>103217.0822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8391632.695</v>
      </c>
      <c r="D6" s="13">
        <v>0.0121</v>
      </c>
      <c r="E6" s="12">
        <f t="shared" si="3"/>
        <v>100324.8252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8291307.87</v>
      </c>
      <c r="D7" s="13">
        <v>0.012</v>
      </c>
      <c r="E7" s="12">
        <f t="shared" si="3"/>
        <v>98315.9036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8192991.966</v>
      </c>
      <c r="D8" s="13">
        <v>0.0136</v>
      </c>
      <c r="E8" s="12">
        <f t="shared" si="3"/>
        <v>109929.6475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8083062.319</v>
      </c>
      <c r="D9" s="13">
        <v>0.0142</v>
      </c>
      <c r="E9" s="12">
        <f t="shared" si="3"/>
        <v>113172.4363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7969889.883</v>
      </c>
      <c r="D10" s="13">
        <v>0.0146</v>
      </c>
      <c r="E10" s="12">
        <f t="shared" si="3"/>
        <v>114685.977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7855203.906</v>
      </c>
      <c r="D11" s="13">
        <v>0.015</v>
      </c>
      <c r="E11" s="12">
        <f t="shared" si="3"/>
        <v>116086.7572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7739117.148</v>
      </c>
      <c r="D12" s="13">
        <v>0.0153</v>
      </c>
      <c r="E12" s="12">
        <f t="shared" si="3"/>
        <v>116624.143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7622493.005</v>
      </c>
      <c r="D13" s="13">
        <v>0.0156</v>
      </c>
      <c r="E13" s="12">
        <f t="shared" si="3"/>
        <v>117084.3746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7505408.631</v>
      </c>
      <c r="D14" s="13">
        <v>0.0154</v>
      </c>
      <c r="E14" s="12">
        <f t="shared" si="3"/>
        <v>113830.3062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7391578.324</v>
      </c>
      <c r="D15" s="13">
        <v>0.0147</v>
      </c>
      <c r="E15" s="12">
        <f t="shared" si="3"/>
        <v>107082.0946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7284496.23</v>
      </c>
      <c r="D16" s="13">
        <v>0.0143</v>
      </c>
      <c r="E16" s="12">
        <f t="shared" si="3"/>
        <v>102699.6905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7181796.539</v>
      </c>
      <c r="D17" s="13">
        <v>0.0143</v>
      </c>
      <c r="E17" s="12">
        <f t="shared" si="3"/>
        <v>101251.7899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7080544.749</v>
      </c>
      <c r="D18" s="13">
        <v>0.0156</v>
      </c>
      <c r="E18" s="12">
        <f t="shared" si="3"/>
        <v>108759.8445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6971784.905</v>
      </c>
      <c r="D19" s="13">
        <v>0.0174</v>
      </c>
      <c r="E19" s="12">
        <f t="shared" si="3"/>
        <v>119234.3791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6852550.526</v>
      </c>
      <c r="D20" s="13">
        <v>0.0189</v>
      </c>
      <c r="E20" s="12">
        <f t="shared" si="3"/>
        <v>127110.8106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6725439.715</v>
      </c>
      <c r="D21" s="13">
        <v>0.0195</v>
      </c>
      <c r="E21" s="12">
        <f t="shared" si="3"/>
        <v>128637.6405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6596802.075</v>
      </c>
      <c r="D22" s="13">
        <v>0.0196</v>
      </c>
      <c r="E22" s="12">
        <f t="shared" si="3"/>
        <v>126811.8092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6469990.266</v>
      </c>
      <c r="D23" s="13">
        <v>0.0203</v>
      </c>
      <c r="E23" s="12">
        <f t="shared" si="3"/>
        <v>128727.6315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6341262.634</v>
      </c>
      <c r="D24" s="13">
        <v>0.0215</v>
      </c>
      <c r="E24" s="12">
        <f t="shared" si="3"/>
        <v>133467.5934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6207795.041</v>
      </c>
      <c r="D25" s="13">
        <v>0.0224</v>
      </c>
      <c r="E25" s="12">
        <f t="shared" si="3"/>
        <v>136008.0291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6071787.012</v>
      </c>
      <c r="D26" s="13">
        <v>0.0227</v>
      </c>
      <c r="E26" s="12">
        <f t="shared" si="3"/>
        <v>134770.2798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5937016.732</v>
      </c>
      <c r="D27" s="13">
        <v>0.0222</v>
      </c>
      <c r="E27" s="12">
        <f t="shared" si="3"/>
        <v>128939.3186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5808077.413</v>
      </c>
      <c r="D28" s="13">
        <v>0.0217</v>
      </c>
      <c r="E28" s="12">
        <f t="shared" si="3"/>
        <v>123358.4025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5684719.011</v>
      </c>
      <c r="D29" s="13">
        <v>0.0215</v>
      </c>
      <c r="E29" s="12">
        <f t="shared" si="3"/>
        <v>119649.0051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5565070.006</v>
      </c>
      <c r="D30" s="13">
        <v>0.022</v>
      </c>
      <c r="E30" s="12">
        <f t="shared" si="3"/>
        <v>119796.0275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5445273.978</v>
      </c>
      <c r="D31" s="13">
        <v>0.0229</v>
      </c>
      <c r="E31" s="12">
        <f t="shared" si="3"/>
        <v>121905.1462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5323368.832</v>
      </c>
      <c r="D32" s="13">
        <v>0.0238</v>
      </c>
      <c r="E32" s="12">
        <f t="shared" si="3"/>
        <v>123750.9066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5199617.925</v>
      </c>
      <c r="D33" s="13">
        <v>0.0245</v>
      </c>
      <c r="E33" s="12">
        <f t="shared" si="3"/>
        <v>124344.2061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5075273.719</v>
      </c>
      <c r="D34" s="13">
        <v>0.0249</v>
      </c>
      <c r="E34" s="12">
        <f t="shared" si="3"/>
        <v>123304.0449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4951969.674</v>
      </c>
      <c r="D35" s="13">
        <v>0.025</v>
      </c>
      <c r="E35" s="12">
        <f t="shared" si="3"/>
        <v>120779.7482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4831189.926</v>
      </c>
      <c r="D36" s="13">
        <v>0.0247</v>
      </c>
      <c r="E36" s="12">
        <f t="shared" si="3"/>
        <v>116453.9779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4714735.948</v>
      </c>
      <c r="D37" s="13">
        <v>0.0241</v>
      </c>
      <c r="E37" s="12">
        <f t="shared" si="3"/>
        <v>110951.2121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4603784.736</v>
      </c>
      <c r="D38" s="13">
        <v>0.0235</v>
      </c>
      <c r="E38" s="12">
        <f t="shared" si="3"/>
        <v>105704.8767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4498079.859</v>
      </c>
      <c r="D39" s="13">
        <v>0.0228</v>
      </c>
      <c r="E39" s="12">
        <f t="shared" si="3"/>
        <v>100270.0633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4397809.796</v>
      </c>
      <c r="D40" s="13">
        <v>0.0221</v>
      </c>
      <c r="E40" s="12">
        <f t="shared" si="3"/>
        <v>95090.10517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4302719.691</v>
      </c>
      <c r="D41" s="13">
        <v>0.0215</v>
      </c>
      <c r="E41" s="12">
        <f t="shared" si="3"/>
        <v>90561.40318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4212158.288</v>
      </c>
      <c r="D42" s="13">
        <v>0.021</v>
      </c>
      <c r="E42" s="12">
        <f t="shared" si="3"/>
        <v>86635.9687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4125522.319</v>
      </c>
      <c r="D43" s="13">
        <v>0.0206</v>
      </c>
      <c r="E43" s="12">
        <f t="shared" si="3"/>
        <v>83270.38974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4042251.929</v>
      </c>
      <c r="D44" s="13">
        <v>0.0206</v>
      </c>
      <c r="E44" s="12">
        <f t="shared" si="3"/>
        <v>81589.64309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3960662.286</v>
      </c>
      <c r="D45" s="13">
        <v>0.0212</v>
      </c>
      <c r="E45" s="12">
        <f t="shared" si="3"/>
        <v>82222.91467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3878439.371</v>
      </c>
      <c r="D46" s="13">
        <v>0.0222</v>
      </c>
      <c r="E46" s="12">
        <f t="shared" si="3"/>
        <v>84231.4166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3794207.955</v>
      </c>
      <c r="D47" s="13">
        <v>0.0234</v>
      </c>
      <c r="E47" s="12">
        <f t="shared" si="3"/>
        <v>86754.41288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3707453.542</v>
      </c>
      <c r="D48" s="13">
        <v>0.0246</v>
      </c>
      <c r="E48" s="12">
        <f t="shared" si="3"/>
        <v>89013.62203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3618439.92</v>
      </c>
      <c r="D49" s="13">
        <v>0.0255</v>
      </c>
      <c r="E49" s="12">
        <f t="shared" si="3"/>
        <v>89975.83419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3528464.086</v>
      </c>
      <c r="D50" s="13">
        <v>0.0259</v>
      </c>
      <c r="E50" s="12">
        <f t="shared" si="3"/>
        <v>89080.04661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3439384.039</v>
      </c>
      <c r="D51" s="13">
        <v>0.0258</v>
      </c>
      <c r="E51" s="12">
        <f t="shared" si="3"/>
        <v>86504.29734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3352879.742</v>
      </c>
      <c r="D52" s="13">
        <v>0.025</v>
      </c>
      <c r="E52" s="12">
        <f t="shared" si="3"/>
        <v>81777.55468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3271102.187</v>
      </c>
      <c r="D53" s="13">
        <v>0.0235</v>
      </c>
      <c r="E53" s="12">
        <f t="shared" si="3"/>
        <v>75105.91245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3195996.275</v>
      </c>
      <c r="D54" s="13">
        <v>0.0214</v>
      </c>
      <c r="E54" s="12">
        <f t="shared" si="3"/>
        <v>66961.34744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3129034.927</v>
      </c>
      <c r="D55" s="13">
        <v>0.0186</v>
      </c>
      <c r="E55" s="12">
        <f t="shared" si="3"/>
        <v>57137.29594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3071897.631</v>
      </c>
      <c r="D56" s="13">
        <v>0.0152</v>
      </c>
      <c r="E56" s="12">
        <f t="shared" si="3"/>
        <v>45993.73916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3025903.892</v>
      </c>
      <c r="D57" s="13">
        <v>0.0113</v>
      </c>
      <c r="E57" s="12">
        <f t="shared" si="3"/>
        <v>33810.65359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2992093.238</v>
      </c>
      <c r="D58" s="13">
        <v>0.0072</v>
      </c>
      <c r="E58" s="12">
        <f t="shared" si="3"/>
        <v>21389.07001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2970704.168</v>
      </c>
      <c r="D59" s="13">
        <v>0.0034</v>
      </c>
      <c r="E59" s="12">
        <f t="shared" si="3"/>
        <v>10066.1692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2960637.999</v>
      </c>
      <c r="D60" s="13">
        <v>1.0E-4</v>
      </c>
      <c r="E60" s="12">
        <f t="shared" si="3"/>
        <v>296.0341965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2960341.965</v>
      </c>
      <c r="D61" s="13">
        <v>-0.0027</v>
      </c>
      <c r="E61" s="12">
        <f t="shared" si="3"/>
        <v>-8014.562625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2968356.528</v>
      </c>
      <c r="D62" s="13">
        <v>-0.0049</v>
      </c>
      <c r="E62" s="12">
        <f t="shared" si="3"/>
        <v>-14616.56817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2982973.096</v>
      </c>
      <c r="D63" s="13">
        <v>-0.0065</v>
      </c>
      <c r="E63" s="12">
        <f t="shared" si="3"/>
        <v>-19516.1803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3002489.276</v>
      </c>
      <c r="D64" s="13">
        <v>-0.0075</v>
      </c>
      <c r="E64" s="12">
        <f t="shared" si="3"/>
        <v>-22688.83584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3025178.112</v>
      </c>
      <c r="D65" s="13">
        <v>-0.0078</v>
      </c>
      <c r="E65" s="12">
        <f t="shared" si="3"/>
        <v>-23781.888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3048960</v>
      </c>
      <c r="D66" s="13">
        <v>-0.0075</v>
      </c>
      <c r="E66" s="12">
        <f t="shared" si="3"/>
        <v>-23040</v>
      </c>
      <c r="F66" s="39">
        <f>SUM(F2)</f>
        <v>8714286</v>
      </c>
    </row>
    <row r="67" ht="22.5" customHeight="1">
      <c r="A67" s="3">
        <f t="shared" si="1"/>
        <v>1950</v>
      </c>
      <c r="B67" s="4">
        <v>1700.0</v>
      </c>
      <c r="C67" s="17">
        <v>3072000.0</v>
      </c>
      <c r="D67" s="13">
        <v>-0.0066</v>
      </c>
      <c r="E67" s="4" t="s">
        <v>72</v>
      </c>
      <c r="F67" s="12">
        <f>SUM(C2)</f>
        <v>8714392.442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5131526.109</v>
      </c>
      <c r="D2" s="13">
        <v>0.0238</v>
      </c>
      <c r="E2" s="12">
        <f t="shared" ref="E2:E66" si="3">SUM(C2-C3)</f>
        <v>119291.191</v>
      </c>
      <c r="F2" s="19">
        <v>5131190.0</v>
      </c>
    </row>
    <row r="3" ht="22.5" customHeight="1">
      <c r="A3" s="3">
        <f t="shared" si="1"/>
        <v>2014</v>
      </c>
      <c r="B3" s="4">
        <v>1764.0</v>
      </c>
      <c r="C3" s="12">
        <f t="shared" si="2"/>
        <v>5012234.918</v>
      </c>
      <c r="D3" s="13">
        <v>0.0245</v>
      </c>
      <c r="E3" s="12">
        <f t="shared" si="3"/>
        <v>119863.1093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4892371.808</v>
      </c>
      <c r="D4" s="13">
        <v>0.0252</v>
      </c>
      <c r="E4" s="12">
        <f t="shared" si="3"/>
        <v>120257.286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4772114.522</v>
      </c>
      <c r="D5" s="13">
        <v>0.0256</v>
      </c>
      <c r="E5" s="12">
        <f t="shared" si="3"/>
        <v>119116.7431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4652997.779</v>
      </c>
      <c r="D6" s="13">
        <v>0.0254</v>
      </c>
      <c r="E6" s="12">
        <f t="shared" si="3"/>
        <v>115258.5758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4537739.203</v>
      </c>
      <c r="D7" s="13">
        <v>0.0248</v>
      </c>
      <c r="E7" s="12">
        <f t="shared" si="3"/>
        <v>109812.5803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4427926.623</v>
      </c>
      <c r="D8" s="13">
        <v>0.0242</v>
      </c>
      <c r="E8" s="12">
        <f t="shared" si="3"/>
        <v>104623.9253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4323302.698</v>
      </c>
      <c r="D9" s="13">
        <v>0.0237</v>
      </c>
      <c r="E9" s="12">
        <f t="shared" si="3"/>
        <v>100090.1377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4223212.56</v>
      </c>
      <c r="D10" s="13">
        <v>0.0234</v>
      </c>
      <c r="E10" s="12">
        <f t="shared" si="3"/>
        <v>96563.58599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4126648.974</v>
      </c>
      <c r="D11" s="13">
        <v>0.0235</v>
      </c>
      <c r="E11" s="12">
        <f t="shared" si="3"/>
        <v>94749.63448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4031899.34</v>
      </c>
      <c r="D12" s="13">
        <v>0.024</v>
      </c>
      <c r="E12" s="12">
        <f t="shared" si="3"/>
        <v>94497.64077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3937401.699</v>
      </c>
      <c r="D13" s="13">
        <v>0.0249</v>
      </c>
      <c r="E13" s="12">
        <f t="shared" si="3"/>
        <v>95659.38365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3841742.315</v>
      </c>
      <c r="D14" s="13">
        <v>0.0259</v>
      </c>
      <c r="E14" s="12">
        <f t="shared" si="3"/>
        <v>96989.10807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3744753.207</v>
      </c>
      <c r="D15" s="13">
        <v>0.0268</v>
      </c>
      <c r="E15" s="12">
        <f t="shared" si="3"/>
        <v>97739.95515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3647013.252</v>
      </c>
      <c r="D16" s="13">
        <v>0.0275</v>
      </c>
      <c r="E16" s="12">
        <f t="shared" si="3"/>
        <v>97608.62718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3549404.625</v>
      </c>
      <c r="D17" s="13">
        <v>0.0279</v>
      </c>
      <c r="E17" s="12">
        <f t="shared" si="3"/>
        <v>96340.48938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3453064.135</v>
      </c>
      <c r="D18" s="13">
        <v>0.0281</v>
      </c>
      <c r="E18" s="12">
        <f t="shared" si="3"/>
        <v>94379.05088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3358685.085</v>
      </c>
      <c r="D19" s="13">
        <v>0.028</v>
      </c>
      <c r="E19" s="12">
        <f t="shared" si="3"/>
        <v>91481.69491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3267203.39</v>
      </c>
      <c r="D20" s="13">
        <v>0.0278</v>
      </c>
      <c r="E20" s="12">
        <f t="shared" si="3"/>
        <v>88371.52582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3178831.864</v>
      </c>
      <c r="D21" s="13">
        <v>0.0275</v>
      </c>
      <c r="E21" s="12">
        <f t="shared" si="3"/>
        <v>85078.22507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3093753.639</v>
      </c>
      <c r="D22" s="13">
        <v>0.0273</v>
      </c>
      <c r="E22" s="12">
        <f t="shared" si="3"/>
        <v>82215.00471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3011538.634</v>
      </c>
      <c r="D23" s="13">
        <v>0.027</v>
      </c>
      <c r="E23" s="12">
        <f t="shared" si="3"/>
        <v>79173.84919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2932364.785</v>
      </c>
      <c r="D24" s="13">
        <v>0.0269</v>
      </c>
      <c r="E24" s="12">
        <f t="shared" si="3"/>
        <v>76814.30783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2855550.477</v>
      </c>
      <c r="D25" s="13">
        <v>0.0272</v>
      </c>
      <c r="E25" s="12">
        <f t="shared" si="3"/>
        <v>75614.26497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2779936.212</v>
      </c>
      <c r="D26" s="13">
        <v>0.0275</v>
      </c>
      <c r="E26" s="12">
        <f t="shared" si="3"/>
        <v>74402.18572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2705534.026</v>
      </c>
      <c r="D27" s="13">
        <v>0.0281</v>
      </c>
      <c r="E27" s="12">
        <f t="shared" si="3"/>
        <v>73947.57917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2631586.447</v>
      </c>
      <c r="D28" s="13">
        <v>0.0287</v>
      </c>
      <c r="E28" s="12">
        <f t="shared" si="3"/>
        <v>73419.39441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2558167.053</v>
      </c>
      <c r="D29" s="13">
        <v>0.0291</v>
      </c>
      <c r="E29" s="12">
        <f t="shared" si="3"/>
        <v>72337.63603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2485829.417</v>
      </c>
      <c r="D30" s="13">
        <v>0.0295</v>
      </c>
      <c r="E30" s="12">
        <f t="shared" si="3"/>
        <v>71230.66323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2414598.754</v>
      </c>
      <c r="D31" s="13">
        <v>0.0299</v>
      </c>
      <c r="E31" s="12">
        <f t="shared" si="3"/>
        <v>70100.49784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2344498.256</v>
      </c>
      <c r="D32" s="13">
        <v>0.0303</v>
      </c>
      <c r="E32" s="12">
        <f t="shared" si="3"/>
        <v>68949.13826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2275549.117</v>
      </c>
      <c r="D33" s="13">
        <v>0.0307</v>
      </c>
      <c r="E33" s="12">
        <f t="shared" si="3"/>
        <v>67778.55623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2207770.561</v>
      </c>
      <c r="D34" s="13">
        <v>0.031</v>
      </c>
      <c r="E34" s="12">
        <f t="shared" si="3"/>
        <v>66383.01396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2141387.547</v>
      </c>
      <c r="D35" s="13">
        <v>0.0312</v>
      </c>
      <c r="E35" s="12">
        <f t="shared" si="3"/>
        <v>64789.84821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2076597.699</v>
      </c>
      <c r="D36" s="13">
        <v>0.0312</v>
      </c>
      <c r="E36" s="12">
        <f t="shared" si="3"/>
        <v>62829.56576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2013768.133</v>
      </c>
      <c r="D37" s="13">
        <v>0.031</v>
      </c>
      <c r="E37" s="12">
        <f t="shared" si="3"/>
        <v>60549.76928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1953218.364</v>
      </c>
      <c r="D38" s="13">
        <v>0.0306</v>
      </c>
      <c r="E38" s="12">
        <f t="shared" si="3"/>
        <v>57993.86953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1895224.494</v>
      </c>
      <c r="D39" s="13">
        <v>0.0301</v>
      </c>
      <c r="E39" s="12">
        <f t="shared" si="3"/>
        <v>55379.33917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1839845.155</v>
      </c>
      <c r="D40" s="13">
        <v>0.0295</v>
      </c>
      <c r="E40" s="12">
        <f t="shared" si="3"/>
        <v>52720.18658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1787124.969</v>
      </c>
      <c r="D41" s="13">
        <v>0.0288</v>
      </c>
      <c r="E41" s="12">
        <f t="shared" si="3"/>
        <v>50028.38171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1737096.587</v>
      </c>
      <c r="D42" s="13">
        <v>0.0282</v>
      </c>
      <c r="E42" s="12">
        <f t="shared" si="3"/>
        <v>47642.60237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1689453.985</v>
      </c>
      <c r="D43" s="13">
        <v>0.0278</v>
      </c>
      <c r="E43" s="12">
        <f t="shared" si="3"/>
        <v>45696.45921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1643757.525</v>
      </c>
      <c r="D44" s="13">
        <v>0.0275</v>
      </c>
      <c r="E44" s="12">
        <f t="shared" si="3"/>
        <v>43993.51041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1599764.015</v>
      </c>
      <c r="D45" s="13">
        <v>0.0275</v>
      </c>
      <c r="E45" s="12">
        <f t="shared" si="3"/>
        <v>42816.06853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1556947.946</v>
      </c>
      <c r="D46" s="13">
        <v>0.0277</v>
      </c>
      <c r="E46" s="12">
        <f t="shared" si="3"/>
        <v>41965.02687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1514982.92</v>
      </c>
      <c r="D47" s="13">
        <v>0.0282</v>
      </c>
      <c r="E47" s="12">
        <f t="shared" si="3"/>
        <v>41550.78616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1473432.133</v>
      </c>
      <c r="D48" s="13">
        <v>0.0287</v>
      </c>
      <c r="E48" s="12">
        <f t="shared" si="3"/>
        <v>41107.71093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1432324.423</v>
      </c>
      <c r="D49" s="13">
        <v>0.0291</v>
      </c>
      <c r="E49" s="12">
        <f t="shared" si="3"/>
        <v>40502.03158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1391822.391</v>
      </c>
      <c r="D50" s="13">
        <v>0.0294</v>
      </c>
      <c r="E50" s="12">
        <f t="shared" si="3"/>
        <v>39750.90178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1352071.489</v>
      </c>
      <c r="D51" s="13">
        <v>0.0296</v>
      </c>
      <c r="E51" s="12">
        <f t="shared" si="3"/>
        <v>38870.74211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1313200.747</v>
      </c>
      <c r="D52" s="13">
        <v>0.0296</v>
      </c>
      <c r="E52" s="12">
        <f t="shared" si="3"/>
        <v>37753.24603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1275447.501</v>
      </c>
      <c r="D53" s="13">
        <v>0.0295</v>
      </c>
      <c r="E53" s="12">
        <f t="shared" si="3"/>
        <v>36547.5486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1238899.952</v>
      </c>
      <c r="D54" s="13">
        <v>0.0292</v>
      </c>
      <c r="E54" s="12">
        <f t="shared" si="3"/>
        <v>35149.51284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1203750.44</v>
      </c>
      <c r="D55" s="13">
        <v>0.0288</v>
      </c>
      <c r="E55" s="12">
        <f t="shared" si="3"/>
        <v>33697.52397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1170052.916</v>
      </c>
      <c r="D56" s="13">
        <v>0.0283</v>
      </c>
      <c r="E56" s="12">
        <f t="shared" si="3"/>
        <v>32201.20345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1137851.712</v>
      </c>
      <c r="D57" s="13">
        <v>0.0276</v>
      </c>
      <c r="E57" s="12">
        <f t="shared" si="3"/>
        <v>30561.21765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1107290.495</v>
      </c>
      <c r="D58" s="13">
        <v>0.0269</v>
      </c>
      <c r="E58" s="12">
        <f t="shared" si="3"/>
        <v>29005.85676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1078284.638</v>
      </c>
      <c r="D59" s="13">
        <v>0.0261</v>
      </c>
      <c r="E59" s="12">
        <f t="shared" si="3"/>
        <v>27427.37457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1050857.263</v>
      </c>
      <c r="D60" s="13">
        <v>0.0254</v>
      </c>
      <c r="E60" s="12">
        <f t="shared" si="3"/>
        <v>26030.59731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1024826.666</v>
      </c>
      <c r="D61" s="13">
        <v>0.0247</v>
      </c>
      <c r="E61" s="12">
        <f t="shared" si="3"/>
        <v>24703.05323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1000123.613</v>
      </c>
      <c r="D62" s="13">
        <v>0.024</v>
      </c>
      <c r="E62" s="12">
        <f t="shared" si="3"/>
        <v>23440.39717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976683.2155</v>
      </c>
      <c r="D63" s="13">
        <v>0.0233</v>
      </c>
      <c r="E63" s="12">
        <f t="shared" si="3"/>
        <v>22238.56046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954444.655</v>
      </c>
      <c r="D64" s="13">
        <v>0.0226</v>
      </c>
      <c r="E64" s="12">
        <f t="shared" si="3"/>
        <v>21093.73089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933350.9241</v>
      </c>
      <c r="D65" s="13">
        <v>0.0219</v>
      </c>
      <c r="E65" s="12">
        <f t="shared" si="3"/>
        <v>20002.33412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913348.59</v>
      </c>
      <c r="D66" s="13">
        <v>0.0213</v>
      </c>
      <c r="E66" s="12">
        <f t="shared" si="3"/>
        <v>19048.59</v>
      </c>
      <c r="F66" s="39">
        <f>SUM(F2)</f>
        <v>5131190</v>
      </c>
    </row>
    <row r="67" ht="22.5" customHeight="1">
      <c r="A67" s="3">
        <f t="shared" si="1"/>
        <v>1950</v>
      </c>
      <c r="B67" s="4">
        <v>1700.0</v>
      </c>
      <c r="C67" s="17">
        <v>894300.0</v>
      </c>
      <c r="D67" s="13">
        <v>0.0207</v>
      </c>
      <c r="E67" s="4" t="s">
        <v>72</v>
      </c>
      <c r="F67" s="12">
        <f>SUM(C2)</f>
        <v>5131526.109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447989.6928</v>
      </c>
      <c r="D2" s="13">
        <v>0.0136</v>
      </c>
      <c r="E2" s="12">
        <f t="shared" ref="E2:E66" si="3">SUM(C2-C3)</f>
        <v>6010.911427</v>
      </c>
      <c r="F2" s="19">
        <v>447879.0</v>
      </c>
    </row>
    <row r="3" ht="22.5" customHeight="1">
      <c r="A3" s="3">
        <f t="shared" si="1"/>
        <v>2014</v>
      </c>
      <c r="B3" s="4">
        <v>1764.0</v>
      </c>
      <c r="C3" s="12">
        <f t="shared" si="2"/>
        <v>441978.7814</v>
      </c>
      <c r="D3" s="13">
        <v>0.0143</v>
      </c>
      <c r="E3" s="12">
        <f t="shared" si="3"/>
        <v>6231.190549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435747.5908</v>
      </c>
      <c r="D4" s="13">
        <v>0.0151</v>
      </c>
      <c r="E4" s="12">
        <f t="shared" si="3"/>
        <v>6481.911754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429265.6791</v>
      </c>
      <c r="D5" s="13">
        <v>0.0157</v>
      </c>
      <c r="E5" s="12">
        <f t="shared" si="3"/>
        <v>6635.296999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422630.3821</v>
      </c>
      <c r="D6" s="13">
        <v>0.0162</v>
      </c>
      <c r="E6" s="12">
        <f t="shared" si="3"/>
        <v>6737.465253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415892.9168</v>
      </c>
      <c r="D7" s="13">
        <v>0.0163</v>
      </c>
      <c r="E7" s="12">
        <f t="shared" si="3"/>
        <v>6670.328195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409222.5886</v>
      </c>
      <c r="D8" s="13">
        <v>0.0162</v>
      </c>
      <c r="E8" s="12">
        <f t="shared" si="3"/>
        <v>6523.721645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402698.867</v>
      </c>
      <c r="D9" s="13">
        <v>0.0159</v>
      </c>
      <c r="E9" s="12">
        <f t="shared" si="3"/>
        <v>6302.69907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396396.1679</v>
      </c>
      <c r="D10" s="13">
        <v>0.0156</v>
      </c>
      <c r="E10" s="12">
        <f t="shared" si="3"/>
        <v>6088.795017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390307.3729</v>
      </c>
      <c r="D11" s="13">
        <v>0.0155</v>
      </c>
      <c r="E11" s="12">
        <f t="shared" si="3"/>
        <v>5957.424205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384349.9487</v>
      </c>
      <c r="D12" s="13">
        <v>0.0159</v>
      </c>
      <c r="E12" s="12">
        <f t="shared" si="3"/>
        <v>6015.517457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378334.4312</v>
      </c>
      <c r="D13" s="13">
        <v>0.0164</v>
      </c>
      <c r="E13" s="12">
        <f t="shared" si="3"/>
        <v>6104.569729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372229.8615</v>
      </c>
      <c r="D14" s="13">
        <v>0.0172</v>
      </c>
      <c r="E14" s="12">
        <f t="shared" si="3"/>
        <v>6294.095181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365935.7663</v>
      </c>
      <c r="D15" s="13">
        <v>0.018</v>
      </c>
      <c r="E15" s="12">
        <f t="shared" si="3"/>
        <v>6470.377008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359465.3893</v>
      </c>
      <c r="D16" s="13">
        <v>0.0186</v>
      </c>
      <c r="E16" s="12">
        <f t="shared" si="3"/>
        <v>6563.966465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352901.4229</v>
      </c>
      <c r="D17" s="13">
        <v>0.0191</v>
      </c>
      <c r="E17" s="12">
        <f t="shared" si="3"/>
        <v>6614.088094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346287.3348</v>
      </c>
      <c r="D18" s="13">
        <v>0.0192</v>
      </c>
      <c r="E18" s="12">
        <f t="shared" si="3"/>
        <v>6523.466275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339763.8685</v>
      </c>
      <c r="D19" s="13">
        <v>0.0194</v>
      </c>
      <c r="E19" s="12">
        <f t="shared" si="3"/>
        <v>6465.979055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333297.8894</v>
      </c>
      <c r="D20" s="13">
        <v>0.0195</v>
      </c>
      <c r="E20" s="12">
        <f t="shared" si="3"/>
        <v>6374.996414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326922.893</v>
      </c>
      <c r="D21" s="13">
        <v>0.0199</v>
      </c>
      <c r="E21" s="12">
        <f t="shared" si="3"/>
        <v>6378.826916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320544.0661</v>
      </c>
      <c r="D22" s="13">
        <v>0.0201</v>
      </c>
      <c r="E22" s="12">
        <f t="shared" si="3"/>
        <v>6315.984441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314228.0817</v>
      </c>
      <c r="D23" s="13">
        <v>0.0202</v>
      </c>
      <c r="E23" s="12">
        <f t="shared" si="3"/>
        <v>6221.728337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308006.3533</v>
      </c>
      <c r="D24" s="13">
        <v>0.0204</v>
      </c>
      <c r="E24" s="12">
        <f t="shared" si="3"/>
        <v>6157.712277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301848.641</v>
      </c>
      <c r="D25" s="13">
        <v>0.0205</v>
      </c>
      <c r="E25" s="12">
        <f t="shared" si="3"/>
        <v>6063.593475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295785.0476</v>
      </c>
      <c r="D26" s="13">
        <v>0.0205</v>
      </c>
      <c r="E26" s="12">
        <f t="shared" si="3"/>
        <v>5941.786845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289843.2607</v>
      </c>
      <c r="D27" s="13">
        <v>0.0206</v>
      </c>
      <c r="E27" s="12">
        <f t="shared" si="3"/>
        <v>5850.255899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283993.0048</v>
      </c>
      <c r="D28" s="13">
        <v>0.0208</v>
      </c>
      <c r="E28" s="12">
        <f t="shared" si="3"/>
        <v>5786.691321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278206.3135</v>
      </c>
      <c r="D29" s="13">
        <v>0.0211</v>
      </c>
      <c r="E29" s="12">
        <f t="shared" si="3"/>
        <v>5748.852429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272457.4611</v>
      </c>
      <c r="D30" s="13">
        <v>0.0213</v>
      </c>
      <c r="E30" s="12">
        <f t="shared" si="3"/>
        <v>5682.310703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266775.1504</v>
      </c>
      <c r="D31" s="13">
        <v>0.0214</v>
      </c>
      <c r="E31" s="12">
        <f t="shared" si="3"/>
        <v>5589.375581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261185.7748</v>
      </c>
      <c r="D32" s="13">
        <v>0.0216</v>
      </c>
      <c r="E32" s="12">
        <f t="shared" si="3"/>
        <v>5522.330399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255663.4444</v>
      </c>
      <c r="D33" s="13">
        <v>0.0218</v>
      </c>
      <c r="E33" s="12">
        <f t="shared" si="3"/>
        <v>5454.553815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250208.8906</v>
      </c>
      <c r="D34" s="13">
        <v>0.0222</v>
      </c>
      <c r="E34" s="12">
        <f t="shared" si="3"/>
        <v>5434.002515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244774.8881</v>
      </c>
      <c r="D35" s="13">
        <v>0.0227</v>
      </c>
      <c r="E35" s="12">
        <f t="shared" si="3"/>
        <v>5433.059508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239341.8286</v>
      </c>
      <c r="D36" s="13">
        <v>0.0235</v>
      </c>
      <c r="E36" s="12">
        <f t="shared" si="3"/>
        <v>5495.391276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233846.4373</v>
      </c>
      <c r="D37" s="13">
        <v>0.0245</v>
      </c>
      <c r="E37" s="12">
        <f t="shared" si="3"/>
        <v>5592.228124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228254.2092</v>
      </c>
      <c r="D38" s="13">
        <v>0.0256</v>
      </c>
      <c r="E38" s="12">
        <f t="shared" si="3"/>
        <v>5697.452959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222556.7562</v>
      </c>
      <c r="D39" s="13">
        <v>0.0268</v>
      </c>
      <c r="E39" s="12">
        <f t="shared" si="3"/>
        <v>5808.844046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216747.9122</v>
      </c>
      <c r="D40" s="13">
        <v>0.0281</v>
      </c>
      <c r="E40" s="12">
        <f t="shared" si="3"/>
        <v>5924.147779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210823.7644</v>
      </c>
      <c r="D41" s="13">
        <v>0.0295</v>
      </c>
      <c r="E41" s="12">
        <f t="shared" si="3"/>
        <v>6041.088926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204782.6754</v>
      </c>
      <c r="D42" s="13">
        <v>0.0308</v>
      </c>
      <c r="E42" s="12">
        <f t="shared" si="3"/>
        <v>6118.845949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198663.8295</v>
      </c>
      <c r="D43" s="13">
        <v>0.0319</v>
      </c>
      <c r="E43" s="12">
        <f t="shared" si="3"/>
        <v>6141.463476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192522.366</v>
      </c>
      <c r="D44" s="13">
        <v>0.033</v>
      </c>
      <c r="E44" s="12">
        <f t="shared" si="3"/>
        <v>6150.278876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186372.0871</v>
      </c>
      <c r="D45" s="13">
        <v>0.034</v>
      </c>
      <c r="E45" s="12">
        <f t="shared" si="3"/>
        <v>6128.289133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180243.798</v>
      </c>
      <c r="D46" s="13">
        <v>0.0351</v>
      </c>
      <c r="E46" s="12">
        <f t="shared" si="3"/>
        <v>6112.025225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174131.7728</v>
      </c>
      <c r="D47" s="13">
        <v>0.0362</v>
      </c>
      <c r="E47" s="12">
        <f t="shared" si="3"/>
        <v>6083.352804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168048.42</v>
      </c>
      <c r="D48" s="13">
        <v>0.0373</v>
      </c>
      <c r="E48" s="12">
        <f t="shared" si="3"/>
        <v>6042.809279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162005.6107</v>
      </c>
      <c r="D49" s="13">
        <v>0.0381</v>
      </c>
      <c r="E49" s="12">
        <f t="shared" si="3"/>
        <v>5945.875896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156059.7348</v>
      </c>
      <c r="D50" s="13">
        <v>0.0384</v>
      </c>
      <c r="E50" s="12">
        <f t="shared" si="3"/>
        <v>5771.084184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150288.6506</v>
      </c>
      <c r="D51" s="13">
        <v>0.0382</v>
      </c>
      <c r="E51" s="12">
        <f t="shared" si="3"/>
        <v>5529.788532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144758.8621</v>
      </c>
      <c r="D52" s="13">
        <v>0.0373</v>
      </c>
      <c r="E52" s="12">
        <f t="shared" si="3"/>
        <v>5205.346145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139553.516</v>
      </c>
      <c r="D53" s="13">
        <v>0.036</v>
      </c>
      <c r="E53" s="12">
        <f t="shared" si="3"/>
        <v>4849.349975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134704.166</v>
      </c>
      <c r="D54" s="13">
        <v>0.0345</v>
      </c>
      <c r="E54" s="12">
        <f t="shared" si="3"/>
        <v>4492.309063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130211.8569</v>
      </c>
      <c r="D55" s="13">
        <v>0.0331</v>
      </c>
      <c r="E55" s="12">
        <f t="shared" si="3"/>
        <v>4171.921851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126039.9351</v>
      </c>
      <c r="D56" s="13">
        <v>0.0321</v>
      </c>
      <c r="E56" s="12">
        <f t="shared" si="3"/>
        <v>3920.048363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122119.8867</v>
      </c>
      <c r="D57" s="13">
        <v>0.0313</v>
      </c>
      <c r="E57" s="12">
        <f t="shared" si="3"/>
        <v>3706.34389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118413.5428</v>
      </c>
      <c r="D58" s="13">
        <v>0.0306</v>
      </c>
      <c r="E58" s="12">
        <f t="shared" si="3"/>
        <v>3515.868824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114897.674</v>
      </c>
      <c r="D59" s="13">
        <v>0.03</v>
      </c>
      <c r="E59" s="12">
        <f t="shared" si="3"/>
        <v>3346.534194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111551.1398</v>
      </c>
      <c r="D60" s="13">
        <v>0.0292</v>
      </c>
      <c r="E60" s="12">
        <f t="shared" si="3"/>
        <v>3164.87882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108386.261</v>
      </c>
      <c r="D61" s="13">
        <v>0.0281</v>
      </c>
      <c r="E61" s="12">
        <f t="shared" si="3"/>
        <v>2962.410206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105423.8508</v>
      </c>
      <c r="D62" s="13">
        <v>0.0267</v>
      </c>
      <c r="E62" s="12">
        <f t="shared" si="3"/>
        <v>2741.615677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102682.2351</v>
      </c>
      <c r="D63" s="13">
        <v>0.0251</v>
      </c>
      <c r="E63" s="12">
        <f t="shared" si="3"/>
        <v>2514.217248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100168.0178</v>
      </c>
      <c r="D64" s="13">
        <v>0.0236</v>
      </c>
      <c r="E64" s="12">
        <f t="shared" si="3"/>
        <v>2309.46192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97858.55592</v>
      </c>
      <c r="D65" s="13">
        <v>0.0224</v>
      </c>
      <c r="E65" s="12">
        <f t="shared" si="3"/>
        <v>2144.00592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95714.55</v>
      </c>
      <c r="D66" s="13">
        <v>0.0215</v>
      </c>
      <c r="E66" s="12">
        <f t="shared" si="3"/>
        <v>2014.55</v>
      </c>
      <c r="F66" s="39">
        <f>SUM(F2)</f>
        <v>447879</v>
      </c>
    </row>
    <row r="67" ht="22.5" customHeight="1">
      <c r="A67" s="3">
        <f t="shared" si="1"/>
        <v>1950</v>
      </c>
      <c r="B67" s="4">
        <v>1700.0</v>
      </c>
      <c r="C67" s="17">
        <v>93700.0</v>
      </c>
      <c r="D67" s="13">
        <v>0.0209</v>
      </c>
      <c r="E67" s="4" t="s">
        <v>72</v>
      </c>
      <c r="F67" s="12">
        <f>SUM(C2)</f>
        <v>447989.6928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9819152.053</v>
      </c>
      <c r="D2" s="13">
        <v>0.0256</v>
      </c>
      <c r="E2" s="12">
        <f t="shared" ref="E2:E66" si="3">SUM(C2-C3)</f>
        <v>245095.8391</v>
      </c>
      <c r="F2" s="24">
        <v>9819273.0</v>
      </c>
    </row>
    <row r="3" ht="22.5" customHeight="1">
      <c r="A3" s="3">
        <f t="shared" si="1"/>
        <v>2014</v>
      </c>
      <c r="B3" s="4">
        <v>1764.0</v>
      </c>
      <c r="C3" s="12">
        <f t="shared" si="2"/>
        <v>9574056.214</v>
      </c>
      <c r="D3" s="13">
        <v>0.0267</v>
      </c>
      <c r="E3" s="12">
        <f t="shared" si="3"/>
        <v>248979.547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9325076.667</v>
      </c>
      <c r="D4" s="13">
        <v>0.0278</v>
      </c>
      <c r="E4" s="12">
        <f t="shared" si="3"/>
        <v>252225.2689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9072851.398</v>
      </c>
      <c r="D5" s="13">
        <v>0.0288</v>
      </c>
      <c r="E5" s="12">
        <f t="shared" si="3"/>
        <v>253983.3984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8818868</v>
      </c>
      <c r="D6" s="13">
        <v>0.0297</v>
      </c>
      <c r="E6" s="12">
        <f t="shared" si="3"/>
        <v>254365.7178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8564502.282</v>
      </c>
      <c r="D7" s="13">
        <v>0.0303</v>
      </c>
      <c r="E7" s="12">
        <f t="shared" si="3"/>
        <v>251872.677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8312629.605</v>
      </c>
      <c r="D8" s="13">
        <v>0.0308</v>
      </c>
      <c r="E8" s="12">
        <f t="shared" si="3"/>
        <v>248378.9211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8064250.684</v>
      </c>
      <c r="D9" s="13">
        <v>0.0311</v>
      </c>
      <c r="E9" s="12">
        <f t="shared" si="3"/>
        <v>243233.6304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7821017.053</v>
      </c>
      <c r="D10" s="13">
        <v>0.0321</v>
      </c>
      <c r="E10" s="12">
        <f t="shared" si="3"/>
        <v>243246.4368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7577770.617</v>
      </c>
      <c r="D11" s="13">
        <v>0.034</v>
      </c>
      <c r="E11" s="12">
        <f t="shared" si="3"/>
        <v>249172.3414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7328598.275</v>
      </c>
      <c r="D12" s="13">
        <v>0.0354</v>
      </c>
      <c r="E12" s="12">
        <f t="shared" si="3"/>
        <v>250562.4676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7078035.808</v>
      </c>
      <c r="D13" s="13">
        <v>0.0366</v>
      </c>
      <c r="E13" s="12">
        <f t="shared" si="3"/>
        <v>249909.4256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6828126.382</v>
      </c>
      <c r="D14" s="13">
        <v>0.0372</v>
      </c>
      <c r="E14" s="12">
        <f t="shared" si="3"/>
        <v>244896.1641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6583230.218</v>
      </c>
      <c r="D15" s="13">
        <v>0.0371</v>
      </c>
      <c r="E15" s="12">
        <f t="shared" si="3"/>
        <v>235500.7628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6347729.455</v>
      </c>
      <c r="D16" s="13">
        <v>0.0358</v>
      </c>
      <c r="E16" s="12">
        <f t="shared" si="3"/>
        <v>219394.3951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6128335.06</v>
      </c>
      <c r="D17" s="13">
        <v>0.0337</v>
      </c>
      <c r="E17" s="12">
        <f t="shared" si="3"/>
        <v>199791.9043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5928543.156</v>
      </c>
      <c r="D18" s="13">
        <v>0.0318</v>
      </c>
      <c r="E18" s="12">
        <f t="shared" si="3"/>
        <v>182717.2634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5745825.892</v>
      </c>
      <c r="D19" s="13">
        <v>0.0307</v>
      </c>
      <c r="E19" s="12">
        <f t="shared" si="3"/>
        <v>171142.7718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5574683.12</v>
      </c>
      <c r="D20" s="13">
        <v>0.0305</v>
      </c>
      <c r="E20" s="12">
        <f t="shared" si="3"/>
        <v>164995.4732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5409687.647</v>
      </c>
      <c r="D21" s="13">
        <v>0.0311</v>
      </c>
      <c r="E21" s="12">
        <f t="shared" si="3"/>
        <v>163166.7984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5246520.849</v>
      </c>
      <c r="D22" s="13">
        <v>0.0322</v>
      </c>
      <c r="E22" s="12">
        <f t="shared" si="3"/>
        <v>163667.866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5082852.983</v>
      </c>
      <c r="D23" s="13">
        <v>0.0336</v>
      </c>
      <c r="E23" s="12">
        <f t="shared" si="3"/>
        <v>165232.0629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4917620.92</v>
      </c>
      <c r="D24" s="13">
        <v>0.0353</v>
      </c>
      <c r="E24" s="12">
        <f t="shared" si="3"/>
        <v>167673.1561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4749947.764</v>
      </c>
      <c r="D25" s="13">
        <v>0.0373</v>
      </c>
      <c r="E25" s="12">
        <f t="shared" si="3"/>
        <v>170802.1321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4579145.632</v>
      </c>
      <c r="D26" s="13">
        <v>0.0394</v>
      </c>
      <c r="E26" s="12">
        <f t="shared" si="3"/>
        <v>173579.313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4405566.319</v>
      </c>
      <c r="D27" s="13">
        <v>0.0414</v>
      </c>
      <c r="E27" s="12">
        <f t="shared" si="3"/>
        <v>175139.6635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4230426.655</v>
      </c>
      <c r="D28" s="13">
        <v>0.0432</v>
      </c>
      <c r="E28" s="12">
        <f t="shared" si="3"/>
        <v>175186.3799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4055240.275</v>
      </c>
      <c r="D29" s="13">
        <v>0.0446</v>
      </c>
      <c r="E29" s="12">
        <f t="shared" si="3"/>
        <v>173141.6009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3882098.674</v>
      </c>
      <c r="D30" s="13">
        <v>0.0453</v>
      </c>
      <c r="E30" s="12">
        <f t="shared" si="3"/>
        <v>168237.8934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3713860.781</v>
      </c>
      <c r="D31" s="13">
        <v>0.0448</v>
      </c>
      <c r="E31" s="12">
        <f t="shared" si="3"/>
        <v>159246.7104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3554614.071</v>
      </c>
      <c r="D32" s="13">
        <v>0.0427</v>
      </c>
      <c r="E32" s="12">
        <f t="shared" si="3"/>
        <v>145566.3382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3409047.733</v>
      </c>
      <c r="D33" s="13">
        <v>0.0397</v>
      </c>
      <c r="E33" s="12">
        <f t="shared" si="3"/>
        <v>130171.3908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3278876.342</v>
      </c>
      <c r="D34" s="13">
        <v>0.0366</v>
      </c>
      <c r="E34" s="12">
        <f t="shared" si="3"/>
        <v>115769.703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3163106.639</v>
      </c>
      <c r="D35" s="13">
        <v>0.0334</v>
      </c>
      <c r="E35" s="12">
        <f t="shared" si="3"/>
        <v>102233.1737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3060873.465</v>
      </c>
      <c r="D36" s="13">
        <v>0.0302</v>
      </c>
      <c r="E36" s="12">
        <f t="shared" si="3"/>
        <v>89728.57566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2971144.889</v>
      </c>
      <c r="D37" s="13">
        <v>0.0272</v>
      </c>
      <c r="E37" s="12">
        <f t="shared" si="3"/>
        <v>78675.1762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2892469.713</v>
      </c>
      <c r="D38" s="13">
        <v>0.0245</v>
      </c>
      <c r="E38" s="12">
        <f t="shared" si="3"/>
        <v>69170.82281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2823298.89</v>
      </c>
      <c r="D39" s="13">
        <v>0.0224</v>
      </c>
      <c r="E39" s="12">
        <f t="shared" si="3"/>
        <v>61856.31372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2761442.577</v>
      </c>
      <c r="D40" s="13">
        <v>0.0215</v>
      </c>
      <c r="E40" s="12">
        <f t="shared" si="3"/>
        <v>58121.40519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2703321.171</v>
      </c>
      <c r="D41" s="13">
        <v>0.0214</v>
      </c>
      <c r="E41" s="12">
        <f t="shared" si="3"/>
        <v>56638.9985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2646682.173</v>
      </c>
      <c r="D42" s="13">
        <v>0.0219</v>
      </c>
      <c r="E42" s="12">
        <f t="shared" si="3"/>
        <v>56720.16791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2589962.005</v>
      </c>
      <c r="D43" s="13">
        <v>0.0218</v>
      </c>
      <c r="E43" s="12">
        <f t="shared" si="3"/>
        <v>55256.5783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2534705.427</v>
      </c>
      <c r="D44" s="13">
        <v>0.0202</v>
      </c>
      <c r="E44" s="12">
        <f t="shared" si="3"/>
        <v>50187.26683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2484518.16</v>
      </c>
      <c r="D45" s="13">
        <v>0.0174</v>
      </c>
      <c r="E45" s="12">
        <f t="shared" si="3"/>
        <v>42491.26792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2442026.892</v>
      </c>
      <c r="D46" s="13">
        <v>0.0147</v>
      </c>
      <c r="E46" s="12">
        <f t="shared" si="3"/>
        <v>35377.7425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2406649.15</v>
      </c>
      <c r="D47" s="13">
        <v>0.013</v>
      </c>
      <c r="E47" s="12">
        <f t="shared" si="3"/>
        <v>30884.93479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2375764.215</v>
      </c>
      <c r="D48" s="13">
        <v>0.0127</v>
      </c>
      <c r="E48" s="12">
        <f t="shared" si="3"/>
        <v>29793.82396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2345970.391</v>
      </c>
      <c r="D49" s="13">
        <v>0.0128</v>
      </c>
      <c r="E49" s="12">
        <f t="shared" si="3"/>
        <v>29648.91489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2316321.476</v>
      </c>
      <c r="D50" s="13">
        <v>0.0131</v>
      </c>
      <c r="E50" s="12">
        <f t="shared" si="3"/>
        <v>29951.44737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2286370.029</v>
      </c>
      <c r="D51" s="13">
        <v>0.0133</v>
      </c>
      <c r="E51" s="12">
        <f t="shared" si="3"/>
        <v>30009.59378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2256360.435</v>
      </c>
      <c r="D52" s="13">
        <v>0.0133</v>
      </c>
      <c r="E52" s="12">
        <f t="shared" si="3"/>
        <v>29615.70491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2226744.73</v>
      </c>
      <c r="D53" s="13">
        <v>0.0132</v>
      </c>
      <c r="E53" s="12">
        <f t="shared" si="3"/>
        <v>29010.09715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2197734.633</v>
      </c>
      <c r="D54" s="13">
        <v>0.013</v>
      </c>
      <c r="E54" s="12">
        <f t="shared" si="3"/>
        <v>28203.89953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2169530.733</v>
      </c>
      <c r="D55" s="13">
        <v>0.0127</v>
      </c>
      <c r="E55" s="12">
        <f t="shared" si="3"/>
        <v>27207.505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2142323.228</v>
      </c>
      <c r="D56" s="13">
        <v>0.0125</v>
      </c>
      <c r="E56" s="12">
        <f t="shared" si="3"/>
        <v>26448.43492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2115874.793</v>
      </c>
      <c r="D57" s="13">
        <v>0.0122</v>
      </c>
      <c r="E57" s="12">
        <f t="shared" si="3"/>
        <v>25502.54147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2090372.252</v>
      </c>
      <c r="D58" s="13">
        <v>0.0119</v>
      </c>
      <c r="E58" s="12">
        <f t="shared" si="3"/>
        <v>24582.89336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2065789.358</v>
      </c>
      <c r="D59" s="13">
        <v>0.0115</v>
      </c>
      <c r="E59" s="12">
        <f t="shared" si="3"/>
        <v>23486.48307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2042302.875</v>
      </c>
      <c r="D60" s="13">
        <v>0.011</v>
      </c>
      <c r="E60" s="12">
        <f t="shared" si="3"/>
        <v>22220.90171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2020081.974</v>
      </c>
      <c r="D61" s="13">
        <v>0.0105</v>
      </c>
      <c r="E61" s="12">
        <f t="shared" si="3"/>
        <v>20990.46088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1999091.513</v>
      </c>
      <c r="D62" s="13">
        <v>0.01</v>
      </c>
      <c r="E62" s="12">
        <f t="shared" si="3"/>
        <v>19792.98527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1979298.527</v>
      </c>
      <c r="D63" s="13">
        <v>0.0096</v>
      </c>
      <c r="E63" s="12">
        <f t="shared" si="3"/>
        <v>18820.58822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1960477.939</v>
      </c>
      <c r="D64" s="13">
        <v>0.0092</v>
      </c>
      <c r="E64" s="12">
        <f t="shared" si="3"/>
        <v>17871.97487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1942605.964</v>
      </c>
      <c r="D65" s="13">
        <v>0.0088</v>
      </c>
      <c r="E65" s="12">
        <f t="shared" si="3"/>
        <v>16945.80936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1925660.155</v>
      </c>
      <c r="D66" s="13">
        <v>0.0085</v>
      </c>
      <c r="E66" s="12">
        <f t="shared" si="3"/>
        <v>16230.155</v>
      </c>
      <c r="F66" s="39">
        <f>SUM(F2)</f>
        <v>9819273</v>
      </c>
    </row>
    <row r="67" ht="22.5" customHeight="1">
      <c r="A67" s="3">
        <f t="shared" si="1"/>
        <v>1950</v>
      </c>
      <c r="B67" s="4">
        <v>1700.0</v>
      </c>
      <c r="C67" s="17">
        <v>1909430.0</v>
      </c>
      <c r="D67" s="13">
        <v>0.0082</v>
      </c>
      <c r="E67" s="4" t="s">
        <v>72</v>
      </c>
      <c r="F67" s="12">
        <f>SUM(C2)</f>
        <v>9819152.053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7354498.706</v>
      </c>
      <c r="D2" s="13">
        <v>0.0162</v>
      </c>
      <c r="E2" s="12">
        <f t="shared" ref="E2:E66" si="3">SUM(C2-C3)</f>
        <v>117243.5338</v>
      </c>
      <c r="F2" s="19">
        <v>7354910.0</v>
      </c>
    </row>
    <row r="3" ht="22.5" customHeight="1">
      <c r="A3" s="3">
        <f t="shared" si="1"/>
        <v>2014</v>
      </c>
      <c r="B3" s="4">
        <v>1764.0</v>
      </c>
      <c r="C3" s="12">
        <f t="shared" si="2"/>
        <v>7237255.173</v>
      </c>
      <c r="D3" s="13">
        <v>0.0191</v>
      </c>
      <c r="E3" s="12">
        <f t="shared" si="3"/>
        <v>135640.8339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7101614.339</v>
      </c>
      <c r="D4" s="13">
        <v>0.0224</v>
      </c>
      <c r="E4" s="12">
        <f t="shared" si="3"/>
        <v>155590.9245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6946023.414</v>
      </c>
      <c r="D5" s="13">
        <v>0.025</v>
      </c>
      <c r="E5" s="12">
        <f t="shared" si="3"/>
        <v>169415.2052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6776608.209</v>
      </c>
      <c r="D6" s="13">
        <v>0.0274</v>
      </c>
      <c r="E6" s="12">
        <f t="shared" si="3"/>
        <v>180727.1413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6595881.068</v>
      </c>
      <c r="D7" s="13">
        <v>0.0287</v>
      </c>
      <c r="E7" s="12">
        <f t="shared" si="3"/>
        <v>184020.4011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6411860.667</v>
      </c>
      <c r="D8" s="13">
        <v>0.0284</v>
      </c>
      <c r="E8" s="12">
        <f t="shared" si="3"/>
        <v>177068.1086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6234792.558</v>
      </c>
      <c r="D9" s="13">
        <v>0.0274</v>
      </c>
      <c r="E9" s="12">
        <f t="shared" si="3"/>
        <v>166277.3176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6068515.24</v>
      </c>
      <c r="D10" s="13">
        <v>0.0268</v>
      </c>
      <c r="E10" s="12">
        <f t="shared" si="3"/>
        <v>158391.321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5910123.919</v>
      </c>
      <c r="D11" s="13">
        <v>0.0268</v>
      </c>
      <c r="E11" s="12">
        <f t="shared" si="3"/>
        <v>154257.2273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5755866.692</v>
      </c>
      <c r="D12" s="13">
        <v>0.0275</v>
      </c>
      <c r="E12" s="12">
        <f t="shared" si="3"/>
        <v>154049.9601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5601816.732</v>
      </c>
      <c r="D13" s="13">
        <v>0.0286</v>
      </c>
      <c r="E13" s="12">
        <f t="shared" si="3"/>
        <v>155757.2998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5446059.432</v>
      </c>
      <c r="D14" s="13">
        <v>0.0302</v>
      </c>
      <c r="E14" s="12">
        <f t="shared" si="3"/>
        <v>159649.5776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5286409.855</v>
      </c>
      <c r="D15" s="13">
        <v>0.0321</v>
      </c>
      <c r="E15" s="12">
        <f t="shared" si="3"/>
        <v>164416.0026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5121993.852</v>
      </c>
      <c r="D16" s="13">
        <v>0.034</v>
      </c>
      <c r="E16" s="12">
        <f t="shared" si="3"/>
        <v>168421.4613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4953572.391</v>
      </c>
      <c r="D17" s="13">
        <v>0.0354</v>
      </c>
      <c r="E17" s="12">
        <f t="shared" si="3"/>
        <v>169361.0804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4784211.31</v>
      </c>
      <c r="D18" s="13">
        <v>0.0366</v>
      </c>
      <c r="E18" s="12">
        <f t="shared" si="3"/>
        <v>168919.6739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4615291.636</v>
      </c>
      <c r="D19" s="13">
        <v>0.0373</v>
      </c>
      <c r="E19" s="12">
        <f t="shared" si="3"/>
        <v>165960.0675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4449331.569</v>
      </c>
      <c r="D20" s="13">
        <v>0.0374</v>
      </c>
      <c r="E20" s="12">
        <f t="shared" si="3"/>
        <v>160405.8229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4288925.746</v>
      </c>
      <c r="D21" s="13">
        <v>0.0371</v>
      </c>
      <c r="E21" s="12">
        <f t="shared" si="3"/>
        <v>153427.0033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4135498.743</v>
      </c>
      <c r="D22" s="13">
        <v>0.0362</v>
      </c>
      <c r="E22" s="12">
        <f t="shared" si="3"/>
        <v>144475.0574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3991023.685</v>
      </c>
      <c r="D23" s="13">
        <v>0.0345</v>
      </c>
      <c r="E23" s="12">
        <f t="shared" si="3"/>
        <v>133098.4216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3857925.264</v>
      </c>
      <c r="D24" s="13">
        <v>0.0317</v>
      </c>
      <c r="E24" s="12">
        <f t="shared" si="3"/>
        <v>118538.5585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3739386.705</v>
      </c>
      <c r="D25" s="13">
        <v>0.0286</v>
      </c>
      <c r="E25" s="12">
        <f t="shared" si="3"/>
        <v>103972.8366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3635413.868</v>
      </c>
      <c r="D26" s="13">
        <v>0.0255</v>
      </c>
      <c r="E26" s="12">
        <f t="shared" si="3"/>
        <v>90397.90702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3545015.961</v>
      </c>
      <c r="D27" s="13">
        <v>0.0245</v>
      </c>
      <c r="E27" s="12">
        <f t="shared" si="3"/>
        <v>84775.88195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3460240.079</v>
      </c>
      <c r="D28" s="13">
        <v>0.0268</v>
      </c>
      <c r="E28" s="12">
        <f t="shared" si="3"/>
        <v>90314.01843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3369926.061</v>
      </c>
      <c r="D29" s="13">
        <v>0.0285</v>
      </c>
      <c r="E29" s="12">
        <f t="shared" si="3"/>
        <v>93381.51943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3276544.542</v>
      </c>
      <c r="D30" s="13">
        <v>0.0282</v>
      </c>
      <c r="E30" s="12">
        <f t="shared" si="3"/>
        <v>89864.38054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3186680.161</v>
      </c>
      <c r="D31" s="13">
        <v>0.0276</v>
      </c>
      <c r="E31" s="12">
        <f t="shared" si="3"/>
        <v>85590.08607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3101090.075</v>
      </c>
      <c r="D32" s="13">
        <v>0.0272</v>
      </c>
      <c r="E32" s="12">
        <f t="shared" si="3"/>
        <v>82116.09233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3018973.983</v>
      </c>
      <c r="D33" s="13">
        <v>0.0271</v>
      </c>
      <c r="E33" s="12">
        <f t="shared" si="3"/>
        <v>79655.53006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2939318.453</v>
      </c>
      <c r="D34" s="13">
        <v>0.0273</v>
      </c>
      <c r="E34" s="12">
        <f t="shared" si="3"/>
        <v>78110.96443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2861207.488</v>
      </c>
      <c r="D35" s="13">
        <v>0.0275</v>
      </c>
      <c r="E35" s="12">
        <f t="shared" si="3"/>
        <v>76577.32937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2784630.159</v>
      </c>
      <c r="D36" s="13">
        <v>0.0275</v>
      </c>
      <c r="E36" s="12">
        <f t="shared" si="3"/>
        <v>74527.81447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2710102.344</v>
      </c>
      <c r="D37" s="13">
        <v>0.0274</v>
      </c>
      <c r="E37" s="12">
        <f t="shared" si="3"/>
        <v>72276.43005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2637825.914</v>
      </c>
      <c r="D38" s="13">
        <v>0.0273</v>
      </c>
      <c r="E38" s="12">
        <f t="shared" si="3"/>
        <v>70098.94623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2567726.968</v>
      </c>
      <c r="D39" s="13">
        <v>0.0275</v>
      </c>
      <c r="E39" s="12">
        <f t="shared" si="3"/>
        <v>68722.61958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2499004.348</v>
      </c>
      <c r="D40" s="13">
        <v>0.0281</v>
      </c>
      <c r="E40" s="12">
        <f t="shared" si="3"/>
        <v>68302.71588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2430701.633</v>
      </c>
      <c r="D41" s="13">
        <v>0.0288</v>
      </c>
      <c r="E41" s="12">
        <f t="shared" si="3"/>
        <v>68044.52471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2362657.108</v>
      </c>
      <c r="D42" s="13">
        <v>0.0294</v>
      </c>
      <c r="E42" s="12">
        <f t="shared" si="3"/>
        <v>67478.25818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2295178.85</v>
      </c>
      <c r="D43" s="13">
        <v>0.0295</v>
      </c>
      <c r="E43" s="12">
        <f t="shared" si="3"/>
        <v>65767.63095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2229411.219</v>
      </c>
      <c r="D44" s="13">
        <v>0.0294</v>
      </c>
      <c r="E44" s="12">
        <f t="shared" si="3"/>
        <v>63672.7121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2165738.507</v>
      </c>
      <c r="D45" s="13">
        <v>0.0293</v>
      </c>
      <c r="E45" s="12">
        <f t="shared" si="3"/>
        <v>61649.79913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2104088.708</v>
      </c>
      <c r="D46" s="13">
        <v>0.029</v>
      </c>
      <c r="E46" s="12">
        <f t="shared" si="3"/>
        <v>59298.90429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2044789.803</v>
      </c>
      <c r="D47" s="13">
        <v>0.0288</v>
      </c>
      <c r="E47" s="12">
        <f t="shared" si="3"/>
        <v>57241.39418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1987548.409</v>
      </c>
      <c r="D48" s="13">
        <v>0.0286</v>
      </c>
      <c r="E48" s="12">
        <f t="shared" si="3"/>
        <v>55263.35261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1932285.056</v>
      </c>
      <c r="D49" s="13">
        <v>0.0283</v>
      </c>
      <c r="E49" s="12">
        <f t="shared" si="3"/>
        <v>53178.70961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1879106.347</v>
      </c>
      <c r="D50" s="13">
        <v>0.028</v>
      </c>
      <c r="E50" s="12">
        <f t="shared" si="3"/>
        <v>51181.88493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1827924.462</v>
      </c>
      <c r="D51" s="13">
        <v>0.0276</v>
      </c>
      <c r="E51" s="12">
        <f t="shared" si="3"/>
        <v>49095.67453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1778828.787</v>
      </c>
      <c r="D52" s="13">
        <v>0.027</v>
      </c>
      <c r="E52" s="12">
        <f t="shared" si="3"/>
        <v>46765.70327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1732063.084</v>
      </c>
      <c r="D53" s="13">
        <v>0.0265</v>
      </c>
      <c r="E53" s="12">
        <f t="shared" si="3"/>
        <v>44714.73135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1687348.353</v>
      </c>
      <c r="D54" s="13">
        <v>0.0259</v>
      </c>
      <c r="E54" s="12">
        <f t="shared" si="3"/>
        <v>42599.00803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1644749.345</v>
      </c>
      <c r="D55" s="13">
        <v>0.0254</v>
      </c>
      <c r="E55" s="12">
        <f t="shared" si="3"/>
        <v>40741.79184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1604007.553</v>
      </c>
      <c r="D56" s="13">
        <v>0.0248</v>
      </c>
      <c r="E56" s="12">
        <f t="shared" si="3"/>
        <v>38816.73235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1565190.821</v>
      </c>
      <c r="D57" s="13">
        <v>0.0242</v>
      </c>
      <c r="E57" s="12">
        <f t="shared" si="3"/>
        <v>36982.63802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1528208.182</v>
      </c>
      <c r="D58" s="13">
        <v>0.0235</v>
      </c>
      <c r="E58" s="12">
        <f t="shared" si="3"/>
        <v>35088.31684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1493119.866</v>
      </c>
      <c r="D59" s="13">
        <v>0.0229</v>
      </c>
      <c r="E59" s="12">
        <f t="shared" si="3"/>
        <v>33426.96737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1459692.898</v>
      </c>
      <c r="D60" s="13">
        <v>0.0222</v>
      </c>
      <c r="E60" s="12">
        <f t="shared" si="3"/>
        <v>31701.41102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1427991.487</v>
      </c>
      <c r="D61" s="13">
        <v>0.0215</v>
      </c>
      <c r="E61" s="12">
        <f t="shared" si="3"/>
        <v>30055.62112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1397935.866</v>
      </c>
      <c r="D62" s="13">
        <v>0.0209</v>
      </c>
      <c r="E62" s="12">
        <f t="shared" si="3"/>
        <v>28618.72818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1369317.138</v>
      </c>
      <c r="D63" s="13">
        <v>0.0203</v>
      </c>
      <c r="E63" s="12">
        <f t="shared" si="3"/>
        <v>27244.08302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1342073.055</v>
      </c>
      <c r="D64" s="13">
        <v>0.0198</v>
      </c>
      <c r="E64" s="12">
        <f t="shared" si="3"/>
        <v>26057.1156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1316015.939</v>
      </c>
      <c r="D65" s="13">
        <v>0.0194</v>
      </c>
      <c r="E65" s="12">
        <f t="shared" si="3"/>
        <v>25044.83934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1290971.1</v>
      </c>
      <c r="D66" s="13">
        <v>0.019</v>
      </c>
      <c r="E66" s="12">
        <f t="shared" si="3"/>
        <v>24071.1</v>
      </c>
      <c r="F66" s="39">
        <f>SUM(F2)</f>
        <v>7354910</v>
      </c>
    </row>
    <row r="67" ht="22.5" customHeight="1">
      <c r="A67" s="3">
        <f t="shared" si="1"/>
        <v>1950</v>
      </c>
      <c r="B67" s="4">
        <v>1700.0</v>
      </c>
      <c r="C67" s="17">
        <v>1266900.0</v>
      </c>
      <c r="D67" s="13">
        <v>0.0187</v>
      </c>
      <c r="E67" s="4" t="s">
        <v>72</v>
      </c>
      <c r="F67" s="12">
        <f>SUM(C2)</f>
        <v>7354498.706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4.38"/>
    <col customWidth="1" min="3" max="3" width="13.88"/>
    <col customWidth="1" min="4" max="4" width="14.25"/>
    <col customWidth="1" min="5" max="5" width="13.88"/>
    <col customWidth="1" min="6" max="6" width="19.13"/>
  </cols>
  <sheetData>
    <row r="1" ht="22.5" customHeight="1">
      <c r="A1" s="11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</row>
    <row r="2" ht="22.5" customHeight="1">
      <c r="A2" s="3">
        <f t="shared" ref="A2:A67" si="1">SUM(B2+250)</f>
        <v>2015</v>
      </c>
      <c r="B2" s="4">
        <v>1765.0</v>
      </c>
      <c r="C2" s="12">
        <f t="shared" ref="C2:C66" si="2">SUM(C3*(1+D2))</f>
        <v>425141489.4</v>
      </c>
      <c r="D2" s="13">
        <v>0.0126</v>
      </c>
      <c r="E2" s="12">
        <f t="shared" ref="E2:E66" si="3">SUM(C2-C3)</f>
        <v>5290127.164</v>
      </c>
      <c r="F2" s="19">
        <f>Acetoa!C2 + Acrana!C2 + Aetintio!C2</f>
        <v>27077612.59</v>
      </c>
    </row>
    <row r="3" ht="22.5" customHeight="1">
      <c r="A3" s="3">
        <f t="shared" si="1"/>
        <v>2014</v>
      </c>
      <c r="B3" s="4">
        <v>1764.0</v>
      </c>
      <c r="C3" s="12">
        <f t="shared" si="2"/>
        <v>419851362.2</v>
      </c>
      <c r="D3" s="13">
        <v>0.0134</v>
      </c>
      <c r="E3" s="12">
        <f t="shared" si="3"/>
        <v>5551616.591</v>
      </c>
      <c r="F3" s="14"/>
    </row>
    <row r="4" ht="22.5" customHeight="1">
      <c r="A4" s="3">
        <f t="shared" si="1"/>
        <v>2013</v>
      </c>
      <c r="B4" s="4">
        <v>1763.0</v>
      </c>
      <c r="C4" s="12">
        <f t="shared" si="2"/>
        <v>414299745.6</v>
      </c>
      <c r="D4" s="13">
        <v>0.0143</v>
      </c>
      <c r="E4" s="12">
        <f t="shared" si="3"/>
        <v>5840960.625</v>
      </c>
      <c r="F4" s="14"/>
    </row>
    <row r="5" ht="22.5" customHeight="1">
      <c r="A5" s="3">
        <f t="shared" si="1"/>
        <v>2012</v>
      </c>
      <c r="B5" s="4">
        <v>1762.0</v>
      </c>
      <c r="C5" s="12">
        <f t="shared" si="2"/>
        <v>408458785</v>
      </c>
      <c r="D5" s="13">
        <v>0.0151</v>
      </c>
      <c r="E5" s="12">
        <f t="shared" si="3"/>
        <v>6075980.35</v>
      </c>
      <c r="F5" s="14"/>
    </row>
    <row r="6" ht="22.5" customHeight="1">
      <c r="A6" s="3">
        <f t="shared" si="1"/>
        <v>2011</v>
      </c>
      <c r="B6" s="4">
        <v>1761.0</v>
      </c>
      <c r="C6" s="12">
        <f t="shared" si="2"/>
        <v>402382804.6</v>
      </c>
      <c r="D6" s="13">
        <v>0.0158</v>
      </c>
      <c r="E6" s="12">
        <f t="shared" si="3"/>
        <v>6258759.907</v>
      </c>
      <c r="F6" s="14"/>
    </row>
    <row r="7" ht="22.5" customHeight="1">
      <c r="A7" s="3">
        <f t="shared" si="1"/>
        <v>2010</v>
      </c>
      <c r="B7" s="4">
        <v>1760.0</v>
      </c>
      <c r="C7" s="12">
        <f t="shared" si="2"/>
        <v>396124044.7</v>
      </c>
      <c r="D7" s="13">
        <v>0.0164</v>
      </c>
      <c r="E7" s="12">
        <f t="shared" si="3"/>
        <v>6391611.899</v>
      </c>
      <c r="F7" s="14"/>
    </row>
    <row r="8" ht="22.5" customHeight="1">
      <c r="A8" s="3">
        <f t="shared" si="1"/>
        <v>2009</v>
      </c>
      <c r="B8" s="4">
        <v>1759.0</v>
      </c>
      <c r="C8" s="12">
        <f t="shared" si="2"/>
        <v>389732432.8</v>
      </c>
      <c r="D8" s="13">
        <v>0.0169</v>
      </c>
      <c r="E8" s="12">
        <f t="shared" si="3"/>
        <v>6477016.535</v>
      </c>
      <c r="F8" s="14"/>
    </row>
    <row r="9" ht="22.5" customHeight="1">
      <c r="A9" s="3">
        <f t="shared" si="1"/>
        <v>2008</v>
      </c>
      <c r="B9" s="4">
        <v>1758.0</v>
      </c>
      <c r="C9" s="12">
        <f t="shared" si="2"/>
        <v>383255416.3</v>
      </c>
      <c r="D9" s="13">
        <v>0.0174</v>
      </c>
      <c r="E9" s="12">
        <f t="shared" si="3"/>
        <v>6554594.303</v>
      </c>
      <c r="F9" s="14"/>
    </row>
    <row r="10" ht="22.5" customHeight="1">
      <c r="A10" s="3">
        <f t="shared" si="1"/>
        <v>2007</v>
      </c>
      <c r="B10" s="4">
        <v>1757.0</v>
      </c>
      <c r="C10" s="12">
        <f t="shared" si="2"/>
        <v>376700822</v>
      </c>
      <c r="D10" s="13">
        <v>0.0178</v>
      </c>
      <c r="E10" s="12">
        <f t="shared" si="3"/>
        <v>6588008.088</v>
      </c>
      <c r="F10" s="14"/>
    </row>
    <row r="11" ht="22.5" customHeight="1">
      <c r="A11" s="3">
        <f t="shared" si="1"/>
        <v>2006</v>
      </c>
      <c r="B11" s="4">
        <v>1756.0</v>
      </c>
      <c r="C11" s="12">
        <f t="shared" si="2"/>
        <v>370112813.9</v>
      </c>
      <c r="D11" s="13">
        <v>0.0182</v>
      </c>
      <c r="E11" s="12">
        <f t="shared" si="3"/>
        <v>6615648.412</v>
      </c>
      <c r="F11" s="14"/>
    </row>
    <row r="12" ht="22.5" customHeight="1">
      <c r="A12" s="3">
        <f t="shared" si="1"/>
        <v>2005</v>
      </c>
      <c r="B12" s="4">
        <v>1755.0</v>
      </c>
      <c r="C12" s="12">
        <f t="shared" si="2"/>
        <v>363497165.5</v>
      </c>
      <c r="D12" s="13">
        <v>0.0186</v>
      </c>
      <c r="E12" s="12">
        <f t="shared" si="3"/>
        <v>6637588.139</v>
      </c>
      <c r="F12" s="14"/>
    </row>
    <row r="13" ht="22.5" customHeight="1">
      <c r="A13" s="3">
        <f t="shared" si="1"/>
        <v>2004</v>
      </c>
      <c r="B13" s="4">
        <v>1754.0</v>
      </c>
      <c r="C13" s="12">
        <f t="shared" si="2"/>
        <v>356859577.4</v>
      </c>
      <c r="D13" s="13">
        <v>0.0191</v>
      </c>
      <c r="E13" s="12">
        <f t="shared" si="3"/>
        <v>6688271.934</v>
      </c>
      <c r="F13" s="14"/>
    </row>
    <row r="14" ht="22.5" customHeight="1">
      <c r="A14" s="3">
        <f t="shared" si="1"/>
        <v>2003</v>
      </c>
      <c r="B14" s="4">
        <v>1753.0</v>
      </c>
      <c r="C14" s="12">
        <f t="shared" si="2"/>
        <v>350171305.4</v>
      </c>
      <c r="D14" s="13">
        <v>0.0196</v>
      </c>
      <c r="E14" s="12">
        <f t="shared" si="3"/>
        <v>6731421.721</v>
      </c>
      <c r="F14" s="14"/>
    </row>
    <row r="15" ht="22.5" customHeight="1">
      <c r="A15" s="3">
        <f t="shared" si="1"/>
        <v>2002</v>
      </c>
      <c r="B15" s="4">
        <v>1752.0</v>
      </c>
      <c r="C15" s="12">
        <f t="shared" si="2"/>
        <v>343439883.7</v>
      </c>
      <c r="D15" s="13">
        <v>0.0201</v>
      </c>
      <c r="E15" s="12">
        <f t="shared" si="3"/>
        <v>6767122.5</v>
      </c>
      <c r="F15" s="14"/>
    </row>
    <row r="16" ht="22.5" customHeight="1">
      <c r="A16" s="3">
        <f t="shared" si="1"/>
        <v>2001</v>
      </c>
      <c r="B16" s="4">
        <v>1751.0</v>
      </c>
      <c r="C16" s="12">
        <f t="shared" si="2"/>
        <v>336672761.2</v>
      </c>
      <c r="D16" s="13">
        <v>0.0204</v>
      </c>
      <c r="E16" s="12">
        <f t="shared" si="3"/>
        <v>6730815.689</v>
      </c>
      <c r="F16" s="14"/>
    </row>
    <row r="17" ht="22.5" customHeight="1">
      <c r="A17" s="3">
        <f t="shared" si="1"/>
        <v>2000</v>
      </c>
      <c r="B17" s="4">
        <v>1750.0</v>
      </c>
      <c r="C17" s="12">
        <f t="shared" si="2"/>
        <v>329941945.5</v>
      </c>
      <c r="D17" s="13">
        <v>0.0207</v>
      </c>
      <c r="E17" s="12">
        <f t="shared" si="3"/>
        <v>6691288.598</v>
      </c>
      <c r="F17" s="14"/>
    </row>
    <row r="18" ht="22.5" customHeight="1">
      <c r="A18" s="3">
        <f t="shared" si="1"/>
        <v>1999</v>
      </c>
      <c r="B18" s="4">
        <v>1749.0</v>
      </c>
      <c r="C18" s="12">
        <f t="shared" si="2"/>
        <v>323250656.9</v>
      </c>
      <c r="D18" s="13">
        <v>0.0209</v>
      </c>
      <c r="E18" s="12">
        <f t="shared" si="3"/>
        <v>6617630.257</v>
      </c>
      <c r="F18" s="14"/>
    </row>
    <row r="19" ht="22.5" customHeight="1">
      <c r="A19" s="3">
        <f t="shared" si="1"/>
        <v>1998</v>
      </c>
      <c r="B19" s="4">
        <v>1748.0</v>
      </c>
      <c r="C19" s="12">
        <f t="shared" si="2"/>
        <v>316633026.7</v>
      </c>
      <c r="D19" s="13">
        <v>0.0211</v>
      </c>
      <c r="E19" s="12">
        <f t="shared" si="3"/>
        <v>6542901.638</v>
      </c>
      <c r="F19" s="14"/>
    </row>
    <row r="20" ht="22.5" customHeight="1">
      <c r="A20" s="3">
        <f t="shared" si="1"/>
        <v>1997</v>
      </c>
      <c r="B20" s="4">
        <v>1747.0</v>
      </c>
      <c r="C20" s="12">
        <f t="shared" si="2"/>
        <v>310090125</v>
      </c>
      <c r="D20" s="13">
        <v>0.0212</v>
      </c>
      <c r="E20" s="12">
        <f t="shared" si="3"/>
        <v>6437436.986</v>
      </c>
      <c r="F20" s="14"/>
    </row>
    <row r="21" ht="22.5" customHeight="1">
      <c r="A21" s="3">
        <f t="shared" si="1"/>
        <v>1996</v>
      </c>
      <c r="B21" s="4">
        <v>1746.0</v>
      </c>
      <c r="C21" s="12">
        <f t="shared" si="2"/>
        <v>303652688</v>
      </c>
      <c r="D21" s="13">
        <v>0.0214</v>
      </c>
      <c r="E21" s="12">
        <f t="shared" si="3"/>
        <v>6362020.29</v>
      </c>
      <c r="F21" s="14"/>
    </row>
    <row r="22" ht="22.5" customHeight="1">
      <c r="A22" s="3">
        <f t="shared" si="1"/>
        <v>1995</v>
      </c>
      <c r="B22" s="4">
        <v>1745.0</v>
      </c>
      <c r="C22" s="12">
        <f t="shared" si="2"/>
        <v>297290667.7</v>
      </c>
      <c r="D22" s="13">
        <v>0.0217</v>
      </c>
      <c r="E22" s="12">
        <f t="shared" si="3"/>
        <v>6314189.576</v>
      </c>
      <c r="F22" s="14"/>
    </row>
    <row r="23" ht="22.5" customHeight="1">
      <c r="A23" s="3">
        <f t="shared" si="1"/>
        <v>1994</v>
      </c>
      <c r="B23" s="4">
        <v>1744.0</v>
      </c>
      <c r="C23" s="12">
        <f t="shared" si="2"/>
        <v>290976478.2</v>
      </c>
      <c r="D23" s="13">
        <v>0.022</v>
      </c>
      <c r="E23" s="12">
        <f t="shared" si="3"/>
        <v>6263681.526</v>
      </c>
      <c r="F23" s="14"/>
    </row>
    <row r="24" ht="22.5" customHeight="1">
      <c r="A24" s="3">
        <f t="shared" si="1"/>
        <v>1993</v>
      </c>
      <c r="B24" s="4">
        <v>1743.0</v>
      </c>
      <c r="C24" s="12">
        <f t="shared" si="2"/>
        <v>284712796.6</v>
      </c>
      <c r="D24" s="13">
        <v>0.0223</v>
      </c>
      <c r="E24" s="12">
        <f t="shared" si="3"/>
        <v>6210599.007</v>
      </c>
      <c r="F24" s="14"/>
    </row>
    <row r="25" ht="22.5" customHeight="1">
      <c r="A25" s="3">
        <f t="shared" si="1"/>
        <v>1992</v>
      </c>
      <c r="B25" s="4">
        <v>1742.0</v>
      </c>
      <c r="C25" s="12">
        <f t="shared" si="2"/>
        <v>278502197.6</v>
      </c>
      <c r="D25" s="13">
        <v>0.0227</v>
      </c>
      <c r="E25" s="12">
        <f t="shared" si="3"/>
        <v>6181675.845</v>
      </c>
      <c r="F25" s="14"/>
    </row>
    <row r="26" ht="22.5" customHeight="1">
      <c r="A26" s="3">
        <f t="shared" si="1"/>
        <v>1991</v>
      </c>
      <c r="B26" s="4">
        <v>1741.0</v>
      </c>
      <c r="C26" s="12">
        <f t="shared" si="2"/>
        <v>272320521.8</v>
      </c>
      <c r="D26" s="13">
        <v>0.023</v>
      </c>
      <c r="E26" s="12">
        <f t="shared" si="3"/>
        <v>6122553.276</v>
      </c>
      <c r="F26" s="14"/>
    </row>
    <row r="27" ht="22.5" customHeight="1">
      <c r="A27" s="3">
        <f t="shared" si="1"/>
        <v>1990</v>
      </c>
      <c r="B27" s="4">
        <v>1740.0</v>
      </c>
      <c r="C27" s="12">
        <f t="shared" si="2"/>
        <v>266197968.5</v>
      </c>
      <c r="D27" s="13">
        <v>0.0232</v>
      </c>
      <c r="E27" s="12">
        <f t="shared" si="3"/>
        <v>6035763.164</v>
      </c>
      <c r="F27" s="14"/>
    </row>
    <row r="28" ht="22.5" customHeight="1">
      <c r="A28" s="3">
        <f t="shared" si="1"/>
        <v>1989</v>
      </c>
      <c r="B28" s="4">
        <v>1739.0</v>
      </c>
      <c r="C28" s="12">
        <f t="shared" si="2"/>
        <v>260162205.4</v>
      </c>
      <c r="D28" s="13">
        <v>0.0234</v>
      </c>
      <c r="E28" s="12">
        <f t="shared" si="3"/>
        <v>5948598.403</v>
      </c>
      <c r="F28" s="14"/>
    </row>
    <row r="29" ht="22.5" customHeight="1">
      <c r="A29" s="3">
        <f t="shared" si="1"/>
        <v>1988</v>
      </c>
      <c r="B29" s="4">
        <v>1738.0</v>
      </c>
      <c r="C29" s="12">
        <f t="shared" si="2"/>
        <v>254213606.9</v>
      </c>
      <c r="D29" s="13">
        <v>0.0235</v>
      </c>
      <c r="E29" s="12">
        <f t="shared" si="3"/>
        <v>5836853.701</v>
      </c>
      <c r="F29" s="14"/>
    </row>
    <row r="30" ht="22.5" customHeight="1">
      <c r="A30" s="3">
        <f t="shared" si="1"/>
        <v>1987</v>
      </c>
      <c r="B30" s="4">
        <v>1737.0</v>
      </c>
      <c r="C30" s="12">
        <f t="shared" si="2"/>
        <v>248376753.2</v>
      </c>
      <c r="D30" s="13">
        <v>0.0236</v>
      </c>
      <c r="E30" s="12">
        <f t="shared" si="3"/>
        <v>5726544.917</v>
      </c>
      <c r="F30" s="14"/>
    </row>
    <row r="31" ht="22.5" customHeight="1">
      <c r="A31" s="3">
        <f t="shared" si="1"/>
        <v>1986</v>
      </c>
      <c r="B31" s="4">
        <v>1736.0</v>
      </c>
      <c r="C31" s="12">
        <f t="shared" si="2"/>
        <v>242650208.3</v>
      </c>
      <c r="D31" s="13">
        <v>0.0237</v>
      </c>
      <c r="E31" s="12">
        <f t="shared" si="3"/>
        <v>5617671.132</v>
      </c>
      <c r="F31" s="14"/>
    </row>
    <row r="32" ht="22.5" customHeight="1">
      <c r="A32" s="3">
        <f t="shared" si="1"/>
        <v>1985</v>
      </c>
      <c r="B32" s="4">
        <v>1735.0</v>
      </c>
      <c r="C32" s="12">
        <f t="shared" si="2"/>
        <v>237032537.2</v>
      </c>
      <c r="D32" s="13">
        <v>0.0237</v>
      </c>
      <c r="E32" s="12">
        <f t="shared" si="3"/>
        <v>5487614.664</v>
      </c>
      <c r="F32" s="14"/>
    </row>
    <row r="33" ht="22.5" customHeight="1">
      <c r="A33" s="3">
        <f t="shared" si="1"/>
        <v>1984</v>
      </c>
      <c r="B33" s="4">
        <v>1734.0</v>
      </c>
      <c r="C33" s="12">
        <f t="shared" si="2"/>
        <v>231544922.5</v>
      </c>
      <c r="D33" s="13">
        <v>0.0237</v>
      </c>
      <c r="E33" s="12">
        <f t="shared" si="3"/>
        <v>5360569.175</v>
      </c>
      <c r="F33" s="14"/>
    </row>
    <row r="34" ht="22.5" customHeight="1">
      <c r="A34" s="3">
        <f t="shared" si="1"/>
        <v>1983</v>
      </c>
      <c r="B34" s="4">
        <v>1733.0</v>
      </c>
      <c r="C34" s="12">
        <f t="shared" si="2"/>
        <v>226184353.4</v>
      </c>
      <c r="D34" s="13">
        <v>0.0237</v>
      </c>
      <c r="E34" s="12">
        <f t="shared" si="3"/>
        <v>5236464.955</v>
      </c>
      <c r="F34" s="14"/>
    </row>
    <row r="35" ht="22.5" customHeight="1">
      <c r="A35" s="3">
        <f t="shared" si="1"/>
        <v>1982</v>
      </c>
      <c r="B35" s="4">
        <v>1732.0</v>
      </c>
      <c r="C35" s="12">
        <f t="shared" si="2"/>
        <v>220947888.4</v>
      </c>
      <c r="D35" s="13">
        <v>0.0235</v>
      </c>
      <c r="E35" s="12">
        <f t="shared" si="3"/>
        <v>5073058.503</v>
      </c>
      <c r="F35" s="14"/>
    </row>
    <row r="36" ht="22.5" customHeight="1">
      <c r="A36" s="3">
        <f t="shared" si="1"/>
        <v>1981</v>
      </c>
      <c r="B36" s="4">
        <v>1731.0</v>
      </c>
      <c r="C36" s="12">
        <f t="shared" si="2"/>
        <v>215874829.9</v>
      </c>
      <c r="D36" s="13">
        <v>0.0232</v>
      </c>
      <c r="E36" s="12">
        <f t="shared" si="3"/>
        <v>4894738.129</v>
      </c>
      <c r="F36" s="14"/>
    </row>
    <row r="37" ht="22.5" customHeight="1">
      <c r="A37" s="3">
        <f t="shared" si="1"/>
        <v>1980</v>
      </c>
      <c r="B37" s="4">
        <v>1730.0</v>
      </c>
      <c r="C37" s="12">
        <f t="shared" si="2"/>
        <v>210980091.8</v>
      </c>
      <c r="D37" s="13">
        <v>0.0228</v>
      </c>
      <c r="E37" s="12">
        <f t="shared" si="3"/>
        <v>4703115.069</v>
      </c>
      <c r="F37" s="14"/>
    </row>
    <row r="38" ht="22.5" customHeight="1">
      <c r="A38" s="3">
        <f t="shared" si="1"/>
        <v>1979</v>
      </c>
      <c r="B38" s="4">
        <v>1729.0</v>
      </c>
      <c r="C38" s="12">
        <f t="shared" si="2"/>
        <v>206276976.7</v>
      </c>
      <c r="D38" s="13">
        <v>0.0225</v>
      </c>
      <c r="E38" s="12">
        <f t="shared" si="3"/>
        <v>4539102.177</v>
      </c>
      <c r="F38" s="14"/>
    </row>
    <row r="39" ht="22.5" customHeight="1">
      <c r="A39" s="3">
        <f t="shared" si="1"/>
        <v>1978</v>
      </c>
      <c r="B39" s="4">
        <v>1728.0</v>
      </c>
      <c r="C39" s="12">
        <f t="shared" si="2"/>
        <v>201737874.5</v>
      </c>
      <c r="D39" s="13">
        <v>0.0224</v>
      </c>
      <c r="E39" s="12">
        <f t="shared" si="3"/>
        <v>4419922.134</v>
      </c>
      <c r="F39" s="14"/>
    </row>
    <row r="40" ht="22.5" customHeight="1">
      <c r="A40" s="3">
        <f t="shared" si="1"/>
        <v>1977</v>
      </c>
      <c r="B40" s="4">
        <v>1727.0</v>
      </c>
      <c r="C40" s="12">
        <f t="shared" si="2"/>
        <v>197317952.4</v>
      </c>
      <c r="D40" s="13">
        <v>0.0225</v>
      </c>
      <c r="E40" s="12">
        <f t="shared" si="3"/>
        <v>4341959.833</v>
      </c>
      <c r="F40" s="14"/>
    </row>
    <row r="41" ht="22.5" customHeight="1">
      <c r="A41" s="3">
        <f t="shared" si="1"/>
        <v>1976</v>
      </c>
      <c r="B41" s="4">
        <v>1726.0</v>
      </c>
      <c r="C41" s="12">
        <f t="shared" si="2"/>
        <v>192975992.6</v>
      </c>
      <c r="D41" s="13">
        <v>0.0227</v>
      </c>
      <c r="E41" s="12">
        <f t="shared" si="3"/>
        <v>4283323.586</v>
      </c>
      <c r="F41" s="14"/>
    </row>
    <row r="42" ht="22.5" customHeight="1">
      <c r="A42" s="3">
        <f t="shared" si="1"/>
        <v>1975</v>
      </c>
      <c r="B42" s="4">
        <v>1725.0</v>
      </c>
      <c r="C42" s="12">
        <f t="shared" si="2"/>
        <v>188692669</v>
      </c>
      <c r="D42" s="13">
        <v>0.0228</v>
      </c>
      <c r="E42" s="12">
        <f t="shared" si="3"/>
        <v>4206289.453</v>
      </c>
      <c r="F42" s="14"/>
    </row>
    <row r="43" ht="22.5" customHeight="1">
      <c r="A43" s="3">
        <f t="shared" si="1"/>
        <v>1974</v>
      </c>
      <c r="B43" s="4">
        <v>1724.0</v>
      </c>
      <c r="C43" s="12">
        <f t="shared" si="2"/>
        <v>184486379.5</v>
      </c>
      <c r="D43" s="13">
        <v>0.0228</v>
      </c>
      <c r="E43" s="12">
        <f t="shared" si="3"/>
        <v>4112523.908</v>
      </c>
      <c r="F43" s="14"/>
    </row>
    <row r="44" ht="22.5" customHeight="1">
      <c r="A44" s="3">
        <f t="shared" si="1"/>
        <v>1973</v>
      </c>
      <c r="B44" s="4">
        <v>1723.0</v>
      </c>
      <c r="C44" s="12">
        <f t="shared" si="2"/>
        <v>180373855.6</v>
      </c>
      <c r="D44" s="13">
        <v>0.0227</v>
      </c>
      <c r="E44" s="12">
        <f t="shared" si="3"/>
        <v>4003604.696</v>
      </c>
      <c r="F44" s="14"/>
    </row>
    <row r="45" ht="22.5" customHeight="1">
      <c r="A45" s="3">
        <f t="shared" si="1"/>
        <v>1972</v>
      </c>
      <c r="B45" s="4">
        <v>1722.0</v>
      </c>
      <c r="C45" s="12">
        <f t="shared" si="2"/>
        <v>176370250.9</v>
      </c>
      <c r="D45" s="13">
        <v>0.0224</v>
      </c>
      <c r="E45" s="12">
        <f t="shared" si="3"/>
        <v>3864136.953</v>
      </c>
      <c r="F45" s="14"/>
    </row>
    <row r="46" ht="22.5" customHeight="1">
      <c r="A46" s="3">
        <f t="shared" si="1"/>
        <v>1971</v>
      </c>
      <c r="B46" s="4">
        <v>1721.0</v>
      </c>
      <c r="C46" s="12">
        <f t="shared" si="2"/>
        <v>172506114</v>
      </c>
      <c r="D46" s="13">
        <v>0.022</v>
      </c>
      <c r="E46" s="12">
        <f t="shared" si="3"/>
        <v>3713438.853</v>
      </c>
      <c r="F46" s="14"/>
    </row>
    <row r="47" ht="22.5" customHeight="1">
      <c r="A47" s="3">
        <f t="shared" si="1"/>
        <v>1970</v>
      </c>
      <c r="B47" s="4">
        <v>1720.0</v>
      </c>
      <c r="C47" s="12">
        <f t="shared" si="2"/>
        <v>168792675.1</v>
      </c>
      <c r="D47" s="13">
        <v>0.0217</v>
      </c>
      <c r="E47" s="12">
        <f t="shared" si="3"/>
        <v>3585006.411</v>
      </c>
      <c r="F47" s="14"/>
    </row>
    <row r="48" ht="22.5" customHeight="1">
      <c r="A48" s="3">
        <f t="shared" si="1"/>
        <v>1969</v>
      </c>
      <c r="B48" s="4">
        <v>1719.0</v>
      </c>
      <c r="C48" s="12">
        <f t="shared" si="2"/>
        <v>165207668.7</v>
      </c>
      <c r="D48" s="13">
        <v>0.0215</v>
      </c>
      <c r="E48" s="12">
        <f t="shared" si="3"/>
        <v>3477204.97</v>
      </c>
      <c r="F48" s="14"/>
    </row>
    <row r="49" ht="22.5" customHeight="1">
      <c r="A49" s="3">
        <f t="shared" si="1"/>
        <v>1968</v>
      </c>
      <c r="B49" s="4">
        <v>1718.0</v>
      </c>
      <c r="C49" s="12">
        <f t="shared" si="2"/>
        <v>161730463.7</v>
      </c>
      <c r="D49" s="13">
        <v>0.0215</v>
      </c>
      <c r="E49" s="12">
        <f t="shared" si="3"/>
        <v>3404018.571</v>
      </c>
      <c r="F49" s="14"/>
    </row>
    <row r="50" ht="22.5" customHeight="1">
      <c r="A50" s="3">
        <f t="shared" si="1"/>
        <v>1967</v>
      </c>
      <c r="B50" s="4">
        <v>1717.0</v>
      </c>
      <c r="C50" s="12">
        <f t="shared" si="2"/>
        <v>158326445.2</v>
      </c>
      <c r="D50" s="13">
        <v>0.0215</v>
      </c>
      <c r="E50" s="12">
        <f t="shared" si="3"/>
        <v>3332372.561</v>
      </c>
      <c r="F50" s="14"/>
    </row>
    <row r="51" ht="22.5" customHeight="1">
      <c r="A51" s="3">
        <f t="shared" si="1"/>
        <v>1966</v>
      </c>
      <c r="B51" s="4">
        <v>1716.0</v>
      </c>
      <c r="C51" s="12">
        <f t="shared" si="2"/>
        <v>154994072.6</v>
      </c>
      <c r="D51" s="13">
        <v>0.0215</v>
      </c>
      <c r="E51" s="12">
        <f t="shared" si="3"/>
        <v>3262234.519</v>
      </c>
      <c r="F51" s="14"/>
    </row>
    <row r="52" ht="22.5" customHeight="1">
      <c r="A52" s="3">
        <f t="shared" si="1"/>
        <v>1965</v>
      </c>
      <c r="B52" s="4">
        <v>1715.0</v>
      </c>
      <c r="C52" s="12">
        <f t="shared" si="2"/>
        <v>151731838.1</v>
      </c>
      <c r="D52" s="13">
        <v>0.0212</v>
      </c>
      <c r="E52" s="12">
        <f t="shared" si="3"/>
        <v>3149936.317</v>
      </c>
      <c r="F52" s="14"/>
    </row>
    <row r="53" ht="22.5" customHeight="1">
      <c r="A53" s="3">
        <f t="shared" si="1"/>
        <v>1964</v>
      </c>
      <c r="B53" s="4">
        <v>1714.0</v>
      </c>
      <c r="C53" s="12">
        <f t="shared" si="2"/>
        <v>148581901.8</v>
      </c>
      <c r="D53" s="13">
        <v>0.0208</v>
      </c>
      <c r="E53" s="12">
        <f t="shared" si="3"/>
        <v>3027530.914</v>
      </c>
      <c r="F53" s="14"/>
    </row>
    <row r="54" ht="22.5" customHeight="1">
      <c r="A54" s="3">
        <f t="shared" si="1"/>
        <v>1963</v>
      </c>
      <c r="B54" s="4">
        <v>1713.0</v>
      </c>
      <c r="C54" s="12">
        <f t="shared" si="2"/>
        <v>145554370.9</v>
      </c>
      <c r="D54" s="13">
        <v>0.0204</v>
      </c>
      <c r="E54" s="12">
        <f t="shared" si="3"/>
        <v>2909946.262</v>
      </c>
      <c r="F54" s="14"/>
    </row>
    <row r="55" ht="22.5" customHeight="1">
      <c r="A55" s="3">
        <f t="shared" si="1"/>
        <v>1962</v>
      </c>
      <c r="B55" s="4">
        <v>1712.0</v>
      </c>
      <c r="C55" s="12">
        <f t="shared" si="2"/>
        <v>142644424.6</v>
      </c>
      <c r="D55" s="13">
        <v>0.0201</v>
      </c>
      <c r="E55" s="12">
        <f t="shared" si="3"/>
        <v>2810658.694</v>
      </c>
      <c r="F55" s="14"/>
    </row>
    <row r="56" ht="22.5" customHeight="1">
      <c r="A56" s="3">
        <f t="shared" si="1"/>
        <v>1961</v>
      </c>
      <c r="B56" s="4">
        <v>1711.0</v>
      </c>
      <c r="C56" s="12">
        <f t="shared" si="2"/>
        <v>139833765.9</v>
      </c>
      <c r="D56" s="13">
        <v>0.0199</v>
      </c>
      <c r="E56" s="12">
        <f t="shared" si="3"/>
        <v>2728396.844</v>
      </c>
      <c r="F56" s="14"/>
    </row>
    <row r="57" ht="22.5" customHeight="1">
      <c r="A57" s="3">
        <f t="shared" si="1"/>
        <v>1960</v>
      </c>
      <c r="B57" s="4">
        <v>1710.0</v>
      </c>
      <c r="C57" s="12">
        <f t="shared" si="2"/>
        <v>137105369.1</v>
      </c>
      <c r="D57" s="13">
        <v>0.0198</v>
      </c>
      <c r="E57" s="12">
        <f t="shared" si="3"/>
        <v>2661979.121</v>
      </c>
      <c r="F57" s="14"/>
    </row>
    <row r="58" ht="22.5" customHeight="1">
      <c r="A58" s="3">
        <f t="shared" si="1"/>
        <v>1959</v>
      </c>
      <c r="B58" s="4">
        <v>1709.0</v>
      </c>
      <c r="C58" s="12">
        <f t="shared" si="2"/>
        <v>134443389.9</v>
      </c>
      <c r="D58" s="13">
        <v>0.0197</v>
      </c>
      <c r="E58" s="12">
        <f t="shared" si="3"/>
        <v>2597366.658</v>
      </c>
      <c r="F58" s="14"/>
    </row>
    <row r="59" ht="22.5" customHeight="1">
      <c r="A59" s="3">
        <f t="shared" si="1"/>
        <v>1958</v>
      </c>
      <c r="B59" s="4">
        <v>1708.0</v>
      </c>
      <c r="C59" s="12">
        <f t="shared" si="2"/>
        <v>131846023.3</v>
      </c>
      <c r="D59" s="13">
        <v>0.0196</v>
      </c>
      <c r="E59" s="12">
        <f t="shared" si="3"/>
        <v>2534505.744</v>
      </c>
      <c r="F59" s="14"/>
    </row>
    <row r="60" ht="22.5" customHeight="1">
      <c r="A60" s="3">
        <f t="shared" si="1"/>
        <v>1957</v>
      </c>
      <c r="B60" s="4">
        <v>1707.0</v>
      </c>
      <c r="C60" s="12">
        <f t="shared" si="2"/>
        <v>129311517.5</v>
      </c>
      <c r="D60" s="13">
        <v>0.0194</v>
      </c>
      <c r="E60" s="12">
        <f t="shared" si="3"/>
        <v>2460901.942</v>
      </c>
      <c r="F60" s="14"/>
    </row>
    <row r="61" ht="22.5" customHeight="1">
      <c r="A61" s="3">
        <f t="shared" si="1"/>
        <v>1956</v>
      </c>
      <c r="B61" s="4">
        <v>1706.0</v>
      </c>
      <c r="C61" s="12">
        <f t="shared" si="2"/>
        <v>126850615.6</v>
      </c>
      <c r="D61" s="13">
        <v>0.019</v>
      </c>
      <c r="E61" s="12">
        <f t="shared" si="3"/>
        <v>2365222.469</v>
      </c>
      <c r="F61" s="14"/>
    </row>
    <row r="62" ht="22.5" customHeight="1">
      <c r="A62" s="3">
        <f t="shared" si="1"/>
        <v>1955</v>
      </c>
      <c r="B62" s="4">
        <v>1705.0</v>
      </c>
      <c r="C62" s="12">
        <f t="shared" si="2"/>
        <v>124485393.1</v>
      </c>
      <c r="D62" s="13">
        <v>0.0185</v>
      </c>
      <c r="E62" s="12">
        <f t="shared" si="3"/>
        <v>2261148.525</v>
      </c>
      <c r="F62" s="14"/>
    </row>
    <row r="63" ht="22.5" customHeight="1">
      <c r="A63" s="3">
        <f t="shared" si="1"/>
        <v>1954</v>
      </c>
      <c r="B63" s="4">
        <v>1704.0</v>
      </c>
      <c r="C63" s="12">
        <f t="shared" si="2"/>
        <v>122224244.6</v>
      </c>
      <c r="D63" s="13">
        <v>0.018</v>
      </c>
      <c r="E63" s="12">
        <f t="shared" si="3"/>
        <v>2161135.955</v>
      </c>
      <c r="F63" s="14"/>
    </row>
    <row r="64" ht="22.5" customHeight="1">
      <c r="A64" s="3">
        <f t="shared" si="1"/>
        <v>1953</v>
      </c>
      <c r="B64" s="4">
        <v>1703.0</v>
      </c>
      <c r="C64" s="12">
        <f t="shared" si="2"/>
        <v>120063108.6</v>
      </c>
      <c r="D64" s="13">
        <v>0.0174</v>
      </c>
      <c r="E64" s="12">
        <f t="shared" si="3"/>
        <v>2053369.462</v>
      </c>
      <c r="F64" s="14"/>
    </row>
    <row r="65" ht="22.5" customHeight="1">
      <c r="A65" s="3">
        <f t="shared" si="1"/>
        <v>1952</v>
      </c>
      <c r="B65" s="4">
        <v>1702.0</v>
      </c>
      <c r="C65" s="12">
        <f t="shared" si="2"/>
        <v>118009739.2</v>
      </c>
      <c r="D65" s="13">
        <v>0.0169</v>
      </c>
      <c r="E65" s="12">
        <f t="shared" si="3"/>
        <v>1961219.974</v>
      </c>
      <c r="F65" s="14"/>
    </row>
    <row r="66" ht="22.5" customHeight="1">
      <c r="A66" s="3">
        <f t="shared" si="1"/>
        <v>1951</v>
      </c>
      <c r="B66" s="4">
        <v>1701.0</v>
      </c>
      <c r="C66" s="12">
        <f t="shared" si="2"/>
        <v>116048519.2</v>
      </c>
      <c r="D66" s="13">
        <v>0.0165</v>
      </c>
      <c r="E66" s="12">
        <f t="shared" si="3"/>
        <v>1883719.2</v>
      </c>
      <c r="F66" s="39">
        <f>SUM(F2)</f>
        <v>27077612.59</v>
      </c>
    </row>
    <row r="67" ht="22.5" customHeight="1">
      <c r="A67" s="3">
        <f t="shared" si="1"/>
        <v>1950</v>
      </c>
      <c r="B67" s="4">
        <v>1700.0</v>
      </c>
      <c r="C67" s="17">
        <v>1.141648E8</v>
      </c>
      <c r="D67" s="13">
        <v>0.0162</v>
      </c>
      <c r="E67" s="4" t="s">
        <v>72</v>
      </c>
      <c r="F67" s="12">
        <f>SUM(C2)</f>
        <v>425141489.4</v>
      </c>
    </row>
  </sheetData>
  <dataValidations>
    <dataValidation type="custom" allowBlank="1" showDropDown="1" sqref="D2:D67">
      <formula1>AND(ISNUMBER(D2),(NOT(OR(NOT(ISERROR(DATEVALUE(D2))), AND(ISNUMBER(D2), LEFT(CELL("format", D2))="D")))))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1"/>
  <tableParts count="1">
    <tablePart r:id="rId3"/>
  </tableParts>
</worksheet>
</file>